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codeName="ThisWorkbook" defaultThemeVersion="166925"/>
  <xr:revisionPtr revIDLastSave="0" documentId="6_{2077285C-EC4E-44C3-AC07-96B434E31F99}" xr6:coauthVersionLast="47" xr6:coauthVersionMax="47" xr10:uidLastSave="{00000000-0000-0000-0000-000000000000}"/>
  <bookViews>
    <workbookView xWindow="1170" yWindow="1170" windowWidth="21600" windowHeight="11385" xr2:uid="{24A7CEB0-9991-4ECD-8D4F-A5D5BA6C2625}"/>
  </bookViews>
  <sheets>
    <sheet name="5-1" sheetId="1" r:id="rId1"/>
  </sheets>
  <definedNames>
    <definedName name="_xlnm.Print_Titles" localSheetId="0">'5-1'!$2:$6</definedName>
  </definedNames>
  <calcPr calcId="19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44" i="1" l="1"/>
  <c r="G44" i="1"/>
  <c r="B44" i="1"/>
  <c r="C43" i="1"/>
  <c r="G43" i="1"/>
  <c r="B43" i="1"/>
  <c r="C42" i="1"/>
  <c r="G42" i="1"/>
  <c r="B42" i="1"/>
  <c r="C41" i="1"/>
  <c r="G41" i="1"/>
  <c r="B41" i="1"/>
  <c r="C40" i="1"/>
  <c r="G40" i="1"/>
  <c r="B40" i="1"/>
  <c r="C39" i="1"/>
  <c r="G39" i="1"/>
  <c r="B39" i="1"/>
  <c r="C38" i="1"/>
  <c r="G38" i="1"/>
  <c r="B38" i="1"/>
  <c r="C37" i="1"/>
  <c r="G37" i="1"/>
  <c r="B37" i="1"/>
  <c r="C36" i="1"/>
  <c r="G36" i="1"/>
  <c r="B36" i="1"/>
  <c r="C35" i="1"/>
  <c r="G35" i="1"/>
  <c r="B35" i="1"/>
  <c r="C34" i="1"/>
  <c r="G34" i="1"/>
  <c r="B34" i="1"/>
  <c r="C33" i="1"/>
  <c r="G33" i="1"/>
  <c r="B33" i="1"/>
  <c r="C32" i="1"/>
  <c r="G32" i="1"/>
  <c r="B32" i="1"/>
  <c r="C31" i="1"/>
  <c r="G31" i="1"/>
  <c r="B31" i="1"/>
  <c r="C30" i="1"/>
  <c r="G30" i="1"/>
  <c r="B30" i="1"/>
  <c r="C29" i="1"/>
  <c r="G29" i="1"/>
  <c r="B29" i="1"/>
  <c r="C28" i="1"/>
  <c r="G28" i="1"/>
  <c r="B28" i="1"/>
  <c r="C27" i="1"/>
  <c r="G27" i="1"/>
  <c r="B27" i="1"/>
  <c r="C26" i="1"/>
  <c r="G26" i="1"/>
  <c r="B26" i="1"/>
  <c r="C25" i="1"/>
  <c r="G25" i="1"/>
  <c r="B25" i="1"/>
  <c r="C24" i="1"/>
  <c r="G24" i="1"/>
  <c r="B24" i="1"/>
  <c r="C23" i="1"/>
  <c r="G23" i="1"/>
  <c r="B23" i="1"/>
  <c r="C22" i="1"/>
  <c r="G22" i="1"/>
  <c r="B22" i="1"/>
  <c r="C21" i="1"/>
  <c r="G21" i="1"/>
  <c r="B21" i="1"/>
  <c r="C20" i="1"/>
  <c r="G20" i="1"/>
  <c r="B20" i="1"/>
  <c r="C19" i="1"/>
  <c r="G19" i="1"/>
  <c r="B19" i="1"/>
  <c r="C18" i="1"/>
  <c r="G18" i="1"/>
  <c r="B18" i="1"/>
  <c r="C17" i="1"/>
  <c r="G17" i="1"/>
  <c r="B17" i="1"/>
  <c r="N16" i="1"/>
  <c r="M16" i="1"/>
  <c r="L16" i="1"/>
  <c r="K16" i="1"/>
  <c r="J16" i="1"/>
  <c r="I16" i="1"/>
  <c r="H16" i="1"/>
  <c r="G16" i="1"/>
  <c r="F16" i="1"/>
  <c r="E16" i="1"/>
  <c r="D16" i="1"/>
  <c r="C16" i="1"/>
  <c r="B16" i="1"/>
  <c r="N15" i="1"/>
  <c r="M15" i="1"/>
  <c r="L15" i="1"/>
  <c r="K15" i="1"/>
  <c r="J15" i="1"/>
  <c r="I15" i="1"/>
  <c r="H15" i="1"/>
  <c r="G15" i="1"/>
  <c r="F15" i="1"/>
  <c r="E15" i="1"/>
  <c r="D15" i="1"/>
  <c r="C15" i="1"/>
  <c r="B15" i="1"/>
</calcChain>
</file>

<file path=xl/sharedStrings.xml><?xml version="1.0" encoding="utf-8"?>
<sst xmlns="http://schemas.openxmlformats.org/spreadsheetml/2006/main" count="38" uniqueCount="38">
  <si>
    <t>５－１  国有林造林事業</t>
  </si>
  <si>
    <t>単位（面積：ha）</t>
    <rPh sb="0" eb="2">
      <t>タンイ</t>
    </rPh>
    <rPh sb="3" eb="5">
      <t>メンセキ</t>
    </rPh>
    <phoneticPr fontId="2"/>
  </si>
  <si>
    <t>年度
森林管理署</t>
    <rPh sb="7" eb="8">
      <t>ショ</t>
    </rPh>
    <phoneticPr fontId="2"/>
  </si>
  <si>
    <t>更　　　　　　　　　　新</t>
    <rPh sb="0" eb="1">
      <t>サラ</t>
    </rPh>
    <rPh sb="11" eb="12">
      <t>シン</t>
    </rPh>
    <phoneticPr fontId="2"/>
  </si>
  <si>
    <t>補植</t>
    <phoneticPr fontId="2"/>
  </si>
  <si>
    <t>保育</t>
    <phoneticPr fontId="2"/>
  </si>
  <si>
    <t>総　数</t>
    <phoneticPr fontId="2"/>
  </si>
  <si>
    <t>植　　　　付</t>
    <rPh sb="5" eb="6">
      <t>ツ</t>
    </rPh>
    <phoneticPr fontId="2"/>
  </si>
  <si>
    <t>改植</t>
    <phoneticPr fontId="2"/>
  </si>
  <si>
    <t>人工下種</t>
    <phoneticPr fontId="2"/>
  </si>
  <si>
    <t>天下Ⅰ類</t>
    <phoneticPr fontId="2"/>
  </si>
  <si>
    <t>天下Ⅱ類</t>
  </si>
  <si>
    <t>ぼうが</t>
  </si>
  <si>
    <t>新　　植</t>
    <rPh sb="0" eb="1">
      <t>シン</t>
    </rPh>
    <rPh sb="3" eb="4">
      <t>ショク</t>
    </rPh>
    <phoneticPr fontId="2"/>
  </si>
  <si>
    <t>天下Ⅰ類</t>
    <rPh sb="0" eb="1">
      <t>テン</t>
    </rPh>
    <rPh sb="1" eb="2">
      <t>シタ</t>
    </rPh>
    <rPh sb="3" eb="4">
      <t>ルイ</t>
    </rPh>
    <phoneticPr fontId="2"/>
  </si>
  <si>
    <t>計</t>
    <rPh sb="0" eb="1">
      <t>ケイ</t>
    </rPh>
    <phoneticPr fontId="2"/>
  </si>
  <si>
    <t>総　数</t>
    <rPh sb="0" eb="1">
      <t>フサ</t>
    </rPh>
    <rPh sb="2" eb="3">
      <t>カズ</t>
    </rPh>
    <phoneticPr fontId="2"/>
  </si>
  <si>
    <t>単層林</t>
  </si>
  <si>
    <t>複層林</t>
  </si>
  <si>
    <t>石川</t>
    <rPh sb="0" eb="2">
      <t>イシカワ</t>
    </rPh>
    <phoneticPr fontId="2"/>
  </si>
  <si>
    <t>福井</t>
    <rPh sb="0" eb="2">
      <t>フクイ</t>
    </rPh>
    <phoneticPr fontId="2"/>
  </si>
  <si>
    <t>三重</t>
    <rPh sb="0" eb="2">
      <t>ミエ</t>
    </rPh>
    <phoneticPr fontId="2"/>
  </si>
  <si>
    <t>滋賀</t>
    <rPh sb="0" eb="2">
      <t>シガ</t>
    </rPh>
    <phoneticPr fontId="2"/>
  </si>
  <si>
    <t>兵庫</t>
    <rPh sb="0" eb="2">
      <t>ヒョウゴ</t>
    </rPh>
    <phoneticPr fontId="2"/>
  </si>
  <si>
    <t>和歌山</t>
    <rPh sb="0" eb="3">
      <t>ワカヤマ</t>
    </rPh>
    <phoneticPr fontId="2"/>
  </si>
  <si>
    <t>鳥取</t>
    <rPh sb="0" eb="2">
      <t>トットリ</t>
    </rPh>
    <phoneticPr fontId="2"/>
  </si>
  <si>
    <t>島根</t>
    <rPh sb="0" eb="2">
      <t>シマネ</t>
    </rPh>
    <phoneticPr fontId="2"/>
  </si>
  <si>
    <t>岡山</t>
    <rPh sb="0" eb="2">
      <t>オカヤマ</t>
    </rPh>
    <phoneticPr fontId="2"/>
  </si>
  <si>
    <t>広島北部</t>
    <rPh sb="0" eb="2">
      <t>ヒロシマ</t>
    </rPh>
    <rPh sb="2" eb="4">
      <t>ホクブ</t>
    </rPh>
    <phoneticPr fontId="2"/>
  </si>
  <si>
    <t>広島</t>
    <rPh sb="0" eb="2">
      <t>ヒロシマ</t>
    </rPh>
    <phoneticPr fontId="2"/>
  </si>
  <si>
    <t>（京都大阪）</t>
    <phoneticPr fontId="2"/>
  </si>
  <si>
    <t>（奈良）</t>
    <phoneticPr fontId="2"/>
  </si>
  <si>
    <t>（山口）</t>
    <phoneticPr fontId="2"/>
  </si>
  <si>
    <t>１　本表は、造林実行総括表及び造林調整簿により作成した。</t>
  </si>
  <si>
    <t>２　本表は、森林環境保全整備事業費、治山費、平成30年度までは森林居住環境整備事業費による実行分を掲上した。</t>
    <phoneticPr fontId="2"/>
  </si>
  <si>
    <t>３　平成２３年度より、東日本大震災復興国有林野森林整備事業費による実行分を含めて掲上した。</t>
    <rPh sb="2" eb="4">
      <t>ヘイセイ</t>
    </rPh>
    <rPh sb="6" eb="8">
      <t>ネンド</t>
    </rPh>
    <phoneticPr fontId="2"/>
  </si>
  <si>
    <t>４　植付欄の天下Ⅰ類の［　］は植付面積である。</t>
    <phoneticPr fontId="2"/>
  </si>
  <si>
    <t>５　森林災害復旧造林事業費による実行分は上段外書とした。</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</si>
</sst>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_(* #,##0_);_(* \(#,##0\);_(* &quot;-&quot;_);_(@_)"/>
    <numFmt numFmtId="177" formatCode="_ * \(#,##0\)_ ;_ * \-\(#,##0\)_ ;_ * &quot;&quot;_ ;_ @_ "/>
    <numFmt numFmtId="178" formatCode="[$-411]ggge&quot;年度&quot;"/>
    <numFmt numFmtId="179" formatCode="_ * &quot;[&quot;#,##0&quot;]&quot;_ ;_ * &quot;[&quot;\-#,##0&quot;]&quot;_ ;_ * &quot;-&quot;_ ;_ @_ "/>
  </numFmts>
  <fonts count="5" x14ac:knownFonts="1">
    <font>
      <sz val="11"/>
      <name val="ＭＳ Ｐゴシック"/>
      <family val="3"/>
      <charset val="128"/>
    </font>
    <font>
      <sz val="11"/>
      <name val="ＭＳ Ｐゴシック"/>
      <family val="3"/>
      <charset val="128"/>
    </font>
    <font>
      <sz val="6"/>
      <name val="ＭＳ Ｐゴシック"/>
      <family val="3"/>
      <charset val="128"/>
    </font>
    <font>
      <sz val="10"/>
      <name val="ＭＳ Ｐゴシック"/>
      <family val="3"/>
      <charset val="128"/>
    </font>
    <font>
      <b/>
      <sz val="10"/>
      <name val="ＭＳ Ｐゴシック"/>
      <family val="3"/>
      <charset val="128"/>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dashed">
        <color indexed="64"/>
      </top>
      <bottom/>
      <diagonal/>
    </border>
    <border>
      <left style="thin">
        <color indexed="64"/>
      </left>
      <right style="thin">
        <color indexed="64"/>
      </right>
      <top/>
      <bottom style="dashed">
        <color indexed="64"/>
      </bottom>
      <diagonal/>
    </border>
    <border>
      <left style="thin">
        <color indexed="64"/>
      </left>
      <right style="thin">
        <color indexed="64"/>
      </right>
      <top/>
      <bottom style="double">
        <color indexed="64"/>
      </bottom>
      <diagonal/>
    </border>
    <border>
      <left style="thin">
        <color indexed="64"/>
      </left>
      <right/>
      <top/>
      <bottom/>
      <diagonal/>
    </border>
    <border>
      <left style="thin">
        <color indexed="64"/>
      </left>
      <right style="thin">
        <color indexed="64"/>
      </right>
      <top style="double">
        <color indexed="64"/>
      </top>
      <bottom/>
      <diagonal/>
    </border>
    <border>
      <left style="thin">
        <color indexed="64"/>
      </left>
      <right/>
      <top/>
      <bottom style="dashed">
        <color indexed="64"/>
      </bottom>
      <diagonal/>
    </border>
    <border>
      <left style="thin">
        <color indexed="64"/>
      </left>
      <right/>
      <top style="dashed">
        <color indexed="64"/>
      </top>
      <bottom/>
      <diagonal/>
    </border>
    <border>
      <left style="thin">
        <color indexed="64"/>
      </left>
      <right/>
      <top/>
      <bottom style="thin">
        <color indexed="64"/>
      </bottom>
      <diagonal/>
    </border>
  </borders>
  <cellStyleXfs count="2">
    <xf numFmtId="0" fontId="0" fillId="0" borderId="0">
      <alignment vertical="center"/>
    </xf>
    <xf numFmtId="0" fontId="1" fillId="0" borderId="0">
      <alignment vertical="center"/>
    </xf>
  </cellStyleXfs>
  <cellXfs count="38">
    <xf numFmtId="0" fontId="0" fillId="0" borderId="0" xfId="0">
      <alignment vertical="center"/>
    </xf>
    <xf numFmtId="0" fontId="3" fillId="0" borderId="0" xfId="0" applyFont="1" applyAlignment="1">
      <alignment horizontal="right" vertical="center"/>
    </xf>
    <xf numFmtId="0" fontId="3" fillId="0" borderId="2" xfId="0" applyFont="1" applyBorder="1" applyAlignment="1">
      <alignment horizontal="center" vertical="center"/>
    </xf>
    <xf numFmtId="0" fontId="3" fillId="0" borderId="3" xfId="0" applyFont="1" applyBorder="1" applyAlignment="1">
      <alignment horizontal="distributed" vertical="center"/>
    </xf>
    <xf numFmtId="177" fontId="3" fillId="0" borderId="5" xfId="0" applyNumberFormat="1" applyFont="1" applyBorder="1">
      <alignment vertical="center"/>
    </xf>
    <xf numFmtId="178" fontId="3" fillId="0" borderId="6" xfId="0" applyNumberFormat="1" applyFont="1" applyBorder="1" applyAlignment="1">
      <alignment horizontal="distributed" vertical="center"/>
    </xf>
    <xf numFmtId="176" fontId="3" fillId="0" borderId="6" xfId="0" applyNumberFormat="1" applyFont="1" applyBorder="1">
      <alignment vertical="center"/>
    </xf>
    <xf numFmtId="179" fontId="3" fillId="0" borderId="6" xfId="0" applyNumberFormat="1" applyFont="1" applyBorder="1">
      <alignment vertical="center"/>
    </xf>
    <xf numFmtId="178" fontId="3" fillId="0" borderId="3" xfId="0" applyNumberFormat="1" applyFont="1" applyBorder="1" applyAlignment="1">
      <alignment horizontal="distributed" vertical="center"/>
    </xf>
    <xf numFmtId="178" fontId="3" fillId="0" borderId="5" xfId="0" applyNumberFormat="1" applyFont="1" applyBorder="1" applyAlignment="1">
      <alignment horizontal="distributed" vertical="center"/>
    </xf>
    <xf numFmtId="177" fontId="4" fillId="0" borderId="5" xfId="0" applyNumberFormat="1" applyFont="1" applyBorder="1">
      <alignment vertical="center"/>
    </xf>
    <xf numFmtId="178" fontId="4" fillId="0" borderId="7" xfId="0" applyNumberFormat="1" applyFont="1" applyBorder="1" applyAlignment="1">
      <alignment horizontal="distributed" vertical="center"/>
    </xf>
    <xf numFmtId="176" fontId="4" fillId="0" borderId="7" xfId="0" applyNumberFormat="1" applyFont="1" applyBorder="1">
      <alignment vertical="center"/>
    </xf>
    <xf numFmtId="179" fontId="4" fillId="0" borderId="7" xfId="0" applyNumberFormat="1" applyFont="1" applyBorder="1">
      <alignment vertical="center"/>
    </xf>
    <xf numFmtId="178" fontId="4" fillId="0" borderId="8" xfId="0" applyNumberFormat="1" applyFont="1" applyBorder="1" applyAlignment="1">
      <alignment horizontal="distributed" vertical="center"/>
    </xf>
    <xf numFmtId="177" fontId="3" fillId="0" borderId="9" xfId="0" applyNumberFormat="1" applyFont="1" applyBorder="1">
      <alignment vertical="center"/>
    </xf>
    <xf numFmtId="177" fontId="3" fillId="0" borderId="9" xfId="0" applyNumberFormat="1" applyFont="1" applyBorder="1" applyProtection="1">
      <alignment vertical="center"/>
      <protection locked="0"/>
    </xf>
    <xf numFmtId="177" fontId="3" fillId="0" borderId="3" xfId="0" applyNumberFormat="1" applyFont="1" applyBorder="1" applyProtection="1">
      <alignment vertical="center"/>
      <protection locked="0"/>
    </xf>
    <xf numFmtId="177" fontId="3" fillId="0" borderId="3" xfId="0" applyNumberFormat="1" applyFont="1" applyBorder="1">
      <alignment vertical="center"/>
    </xf>
    <xf numFmtId="0" fontId="3" fillId="0" borderId="10" xfId="0" applyFont="1" applyBorder="1" applyAlignment="1">
      <alignment horizontal="center" vertical="center"/>
    </xf>
    <xf numFmtId="176" fontId="3" fillId="0" borderId="6" xfId="0" applyNumberFormat="1" applyFont="1" applyBorder="1" applyProtection="1">
      <alignment vertical="center"/>
      <protection locked="0"/>
    </xf>
    <xf numFmtId="179" fontId="3" fillId="0" borderId="6" xfId="0" applyNumberFormat="1" applyFont="1" applyBorder="1" applyProtection="1">
      <alignment vertical="center"/>
      <protection locked="0"/>
    </xf>
    <xf numFmtId="176" fontId="3" fillId="0" borderId="3" xfId="0" applyNumberFormat="1" applyFont="1" applyBorder="1" applyProtection="1">
      <alignment vertical="center"/>
      <protection locked="0"/>
    </xf>
    <xf numFmtId="176" fontId="3" fillId="0" borderId="3" xfId="0" applyNumberFormat="1" applyFont="1" applyBorder="1" applyAlignment="1" applyProtection="1">
      <alignment horizontal="right" vertical="center"/>
      <protection locked="0"/>
    </xf>
    <xf numFmtId="0" fontId="3" fillId="0" borderId="8" xfId="0" applyFont="1" applyBorder="1" applyAlignment="1">
      <alignment horizontal="center" vertical="center"/>
    </xf>
    <xf numFmtId="177" fontId="3" fillId="0" borderId="5" xfId="0" applyNumberFormat="1" applyFont="1" applyBorder="1" applyProtection="1">
      <alignment vertical="center"/>
      <protection locked="0"/>
    </xf>
    <xf numFmtId="0" fontId="3" fillId="0" borderId="11" xfId="0" applyFont="1" applyBorder="1" applyAlignment="1">
      <alignment horizontal="center" vertical="center"/>
    </xf>
    <xf numFmtId="0" fontId="3" fillId="0" borderId="12" xfId="0" applyFont="1" applyBorder="1" applyAlignment="1">
      <alignment horizontal="center" vertical="center"/>
    </xf>
    <xf numFmtId="176" fontId="3" fillId="0" borderId="4" xfId="0" applyNumberFormat="1" applyFont="1" applyBorder="1">
      <alignment vertical="center"/>
    </xf>
    <xf numFmtId="176" fontId="3" fillId="0" borderId="4" xfId="0" applyNumberFormat="1" applyFont="1" applyBorder="1" applyProtection="1">
      <alignment vertical="center"/>
      <protection locked="0"/>
    </xf>
    <xf numFmtId="179" fontId="3" fillId="0" borderId="4" xfId="0" applyNumberFormat="1" applyFont="1" applyBorder="1" applyProtection="1">
      <alignment vertical="center"/>
      <protection locked="0"/>
    </xf>
    <xf numFmtId="179" fontId="3" fillId="0" borderId="4" xfId="0" applyNumberFormat="1" applyFont="1" applyBorder="1">
      <alignment vertical="center"/>
    </xf>
    <xf numFmtId="176" fontId="3" fillId="0" borderId="4" xfId="0" applyNumberFormat="1" applyFont="1" applyBorder="1" applyAlignment="1" applyProtection="1">
      <alignment horizontal="right" vertical="center"/>
      <protection locked="0"/>
    </xf>
    <xf numFmtId="0" fontId="3" fillId="0" borderId="0" xfId="1" applyFont="1">
      <alignment vertical="center"/>
    </xf>
    <xf numFmtId="0" fontId="3" fillId="0" borderId="2" xfId="0" applyFont="1" applyBorder="1" applyAlignment="1">
      <alignment horizontal="center" vertical="center"/>
    </xf>
    <xf numFmtId="0" fontId="3" fillId="0" borderId="1" xfId="0" applyFont="1" applyBorder="1" applyAlignment="1">
      <alignment horizontal="distributed" vertical="center" wrapText="1"/>
    </xf>
    <xf numFmtId="0" fontId="3" fillId="0" borderId="3" xfId="0" applyFont="1" applyBorder="1" applyAlignment="1">
      <alignment horizontal="distributed" vertical="center"/>
    </xf>
    <xf numFmtId="0" fontId="3" fillId="0" borderId="4" xfId="0" applyFont="1" applyBorder="1" applyAlignment="1">
      <alignment horizontal="distributed" vertical="center"/>
    </xf>
  </cellXfs>
  <cellStyles count="2">
    <cellStyle name="標準" xfId="0" builtinId="0"/>
    <cellStyle name="標準 2 2" xfId="1" xr:uid="{68CEC9FF-7254-4524-BF1E-B0E0CB7650BC}"/>
  </cellStyles>
  <dxfs count="1">
    <dxf>
      <numFmt numFmtId="180" formatCode="&quot;令和元年度&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9109B6-DC7D-4A21-814E-6C7098BE41E1}">
  <sheetPr codeName="Sheet28">
    <pageSetUpPr fitToPage="1"/>
  </sheetPr>
  <dimension ref="A1:N49"/>
  <sheetViews>
    <sheetView tabSelected="1" zoomScaleNormal="100" workbookViewId="0">
      <selection activeCell="B9" sqref="B9"/>
    </sheetView>
  </sheetViews>
  <sheetFormatPr defaultColWidth="9" defaultRowHeight="13.5" x14ac:dyDescent="0.15"/>
  <cols>
    <col min="1" max="1" width="18.125" customWidth="1"/>
    <col min="2" max="14" width="13.125" customWidth="1"/>
  </cols>
  <sheetData>
    <row r="1" spans="1:14" x14ac:dyDescent="0.15">
      <c r="A1" t="s">
        <v>0</v>
      </c>
    </row>
    <row r="2" spans="1:14" x14ac:dyDescent="0.15">
      <c r="N2" s="1" t="s">
        <v>1</v>
      </c>
    </row>
    <row r="3" spans="1:14" x14ac:dyDescent="0.15">
      <c r="A3" s="35" t="s">
        <v>2</v>
      </c>
      <c r="B3" s="34" t="s">
        <v>3</v>
      </c>
      <c r="C3" s="34"/>
      <c r="D3" s="34"/>
      <c r="E3" s="34"/>
      <c r="F3" s="34"/>
      <c r="G3" s="34"/>
      <c r="H3" s="34"/>
      <c r="I3" s="34"/>
      <c r="J3" s="34"/>
      <c r="K3" s="34"/>
      <c r="L3" s="34"/>
      <c r="M3" s="34" t="s">
        <v>4</v>
      </c>
      <c r="N3" s="34" t="s">
        <v>5</v>
      </c>
    </row>
    <row r="4" spans="1:14" x14ac:dyDescent="0.15">
      <c r="A4" s="36"/>
      <c r="B4" s="34" t="s">
        <v>6</v>
      </c>
      <c r="C4" s="34" t="s">
        <v>7</v>
      </c>
      <c r="D4" s="34"/>
      <c r="E4" s="34"/>
      <c r="F4" s="34"/>
      <c r="G4" s="34"/>
      <c r="H4" s="34" t="s">
        <v>8</v>
      </c>
      <c r="I4" s="34" t="s">
        <v>9</v>
      </c>
      <c r="J4" s="34" t="s">
        <v>10</v>
      </c>
      <c r="K4" s="34" t="s">
        <v>11</v>
      </c>
      <c r="L4" s="34" t="s">
        <v>12</v>
      </c>
      <c r="M4" s="34"/>
      <c r="N4" s="34"/>
    </row>
    <row r="5" spans="1:14" x14ac:dyDescent="0.15">
      <c r="A5" s="36"/>
      <c r="B5" s="34"/>
      <c r="C5" s="34" t="s">
        <v>13</v>
      </c>
      <c r="D5" s="34"/>
      <c r="E5" s="34"/>
      <c r="F5" s="34" t="s">
        <v>14</v>
      </c>
      <c r="G5" s="34" t="s">
        <v>15</v>
      </c>
      <c r="H5" s="34"/>
      <c r="I5" s="34"/>
      <c r="J5" s="34"/>
      <c r="K5" s="34"/>
      <c r="L5" s="34"/>
      <c r="M5" s="34"/>
      <c r="N5" s="34"/>
    </row>
    <row r="6" spans="1:14" x14ac:dyDescent="0.15">
      <c r="A6" s="37"/>
      <c r="B6" s="34"/>
      <c r="C6" s="2" t="s">
        <v>16</v>
      </c>
      <c r="D6" s="2" t="s">
        <v>17</v>
      </c>
      <c r="E6" s="2" t="s">
        <v>18</v>
      </c>
      <c r="F6" s="34"/>
      <c r="G6" s="34"/>
      <c r="H6" s="34"/>
      <c r="I6" s="34"/>
      <c r="J6" s="34"/>
      <c r="K6" s="34"/>
      <c r="L6" s="34"/>
      <c r="M6" s="34"/>
      <c r="N6" s="34"/>
    </row>
    <row r="7" spans="1:14" x14ac:dyDescent="0.15">
      <c r="A7" s="3"/>
      <c r="B7" s="4">
        <v>0</v>
      </c>
      <c r="C7" s="4">
        <v>0</v>
      </c>
      <c r="D7" s="4">
        <v>0</v>
      </c>
      <c r="E7" s="4">
        <v>0</v>
      </c>
      <c r="F7" s="4">
        <v>0</v>
      </c>
      <c r="G7" s="4">
        <v>0</v>
      </c>
      <c r="H7" s="4">
        <v>0</v>
      </c>
      <c r="I7" s="4">
        <v>0</v>
      </c>
      <c r="J7" s="4">
        <v>0</v>
      </c>
      <c r="K7" s="4">
        <v>0</v>
      </c>
      <c r="L7" s="4">
        <v>0</v>
      </c>
      <c r="M7" s="4">
        <v>0</v>
      </c>
      <c r="N7" s="4">
        <v>0</v>
      </c>
    </row>
    <row r="8" spans="1:14" x14ac:dyDescent="0.15">
      <c r="A8" s="5">
        <v>43191</v>
      </c>
      <c r="B8" s="6">
        <v>370.28000000000003</v>
      </c>
      <c r="C8" s="6">
        <v>361.99</v>
      </c>
      <c r="D8" s="6">
        <v>333.59</v>
      </c>
      <c r="E8" s="6">
        <v>28.400000000000002</v>
      </c>
      <c r="F8" s="7">
        <v>0</v>
      </c>
      <c r="G8" s="7">
        <v>361.99</v>
      </c>
      <c r="H8" s="6">
        <v>5.12</v>
      </c>
      <c r="I8" s="6">
        <v>0</v>
      </c>
      <c r="J8" s="6">
        <v>2.2000000000000002</v>
      </c>
      <c r="K8" s="6">
        <v>0.97</v>
      </c>
      <c r="L8" s="6">
        <v>0</v>
      </c>
      <c r="M8" s="6">
        <v>96.34</v>
      </c>
      <c r="N8" s="6">
        <v>7281.6600000000008</v>
      </c>
    </row>
    <row r="9" spans="1:14" x14ac:dyDescent="0.15">
      <c r="A9" s="8"/>
      <c r="B9" s="4">
        <v>0</v>
      </c>
      <c r="C9" s="4">
        <v>0</v>
      </c>
      <c r="D9" s="4">
        <v>0</v>
      </c>
      <c r="E9" s="4">
        <v>0</v>
      </c>
      <c r="F9" s="4">
        <v>0</v>
      </c>
      <c r="G9" s="4">
        <v>0</v>
      </c>
      <c r="H9" s="4">
        <v>0</v>
      </c>
      <c r="I9" s="4">
        <v>0</v>
      </c>
      <c r="J9" s="4">
        <v>0</v>
      </c>
      <c r="K9" s="4">
        <v>0</v>
      </c>
      <c r="L9" s="4">
        <v>0</v>
      </c>
      <c r="M9" s="4">
        <v>0</v>
      </c>
      <c r="N9" s="4">
        <v>0</v>
      </c>
    </row>
    <row r="10" spans="1:14" x14ac:dyDescent="0.15">
      <c r="A10" s="5">
        <v>43556</v>
      </c>
      <c r="B10" s="6">
        <v>417.28</v>
      </c>
      <c r="C10" s="6">
        <v>395.04999999999995</v>
      </c>
      <c r="D10" s="6">
        <v>347.75</v>
      </c>
      <c r="E10" s="6">
        <v>47.300000000000004</v>
      </c>
      <c r="F10" s="7">
        <v>0</v>
      </c>
      <c r="G10" s="7">
        <v>395.04999999999995</v>
      </c>
      <c r="H10" s="6">
        <v>18.66</v>
      </c>
      <c r="I10" s="6">
        <v>0</v>
      </c>
      <c r="J10" s="6">
        <v>1.44</v>
      </c>
      <c r="K10" s="6">
        <v>1.31</v>
      </c>
      <c r="L10" s="6">
        <v>0.82</v>
      </c>
      <c r="M10" s="6">
        <v>21.740000000000002</v>
      </c>
      <c r="N10" s="6">
        <v>6331.4099999999989</v>
      </c>
    </row>
    <row r="11" spans="1:14" x14ac:dyDescent="0.15">
      <c r="A11" s="9"/>
      <c r="B11" s="4">
        <v>0</v>
      </c>
      <c r="C11" s="4">
        <v>0</v>
      </c>
      <c r="D11" s="4">
        <v>0</v>
      </c>
      <c r="E11" s="4">
        <v>0</v>
      </c>
      <c r="F11" s="4">
        <v>0</v>
      </c>
      <c r="G11" s="4">
        <v>0</v>
      </c>
      <c r="H11" s="4">
        <v>0</v>
      </c>
      <c r="I11" s="4">
        <v>0</v>
      </c>
      <c r="J11" s="4">
        <v>0</v>
      </c>
      <c r="K11" s="4">
        <v>0</v>
      </c>
      <c r="L11" s="4">
        <v>0</v>
      </c>
      <c r="M11" s="4">
        <v>0</v>
      </c>
      <c r="N11" s="4">
        <v>0</v>
      </c>
    </row>
    <row r="12" spans="1:14" x14ac:dyDescent="0.15">
      <c r="A12" s="5">
        <v>43922</v>
      </c>
      <c r="B12" s="6">
        <v>280.81000000000006</v>
      </c>
      <c r="C12" s="6">
        <v>252.39000000000004</v>
      </c>
      <c r="D12" s="6">
        <v>178.25</v>
      </c>
      <c r="E12" s="6">
        <v>74.14</v>
      </c>
      <c r="F12" s="7">
        <v>0.24</v>
      </c>
      <c r="G12" s="7">
        <v>252.63000000000005</v>
      </c>
      <c r="H12" s="6">
        <v>27.75</v>
      </c>
      <c r="I12" s="6">
        <v>0</v>
      </c>
      <c r="J12" s="6">
        <v>0.24</v>
      </c>
      <c r="K12" s="6">
        <v>0</v>
      </c>
      <c r="L12" s="6">
        <v>0.43</v>
      </c>
      <c r="M12" s="6">
        <v>30.62</v>
      </c>
      <c r="N12" s="6">
        <v>6223.619999999999</v>
      </c>
    </row>
    <row r="13" spans="1:14" x14ac:dyDescent="0.15">
      <c r="A13" s="9"/>
      <c r="B13" s="4">
        <v>0</v>
      </c>
      <c r="C13" s="4">
        <v>0</v>
      </c>
      <c r="D13" s="4">
        <v>0</v>
      </c>
      <c r="E13" s="4">
        <v>0</v>
      </c>
      <c r="F13" s="4">
        <v>0</v>
      </c>
      <c r="G13" s="4">
        <v>0</v>
      </c>
      <c r="H13" s="4">
        <v>0</v>
      </c>
      <c r="I13" s="4">
        <v>0</v>
      </c>
      <c r="J13" s="4">
        <v>0</v>
      </c>
      <c r="K13" s="4">
        <v>0</v>
      </c>
      <c r="L13" s="4">
        <v>0</v>
      </c>
      <c r="M13" s="4">
        <v>0</v>
      </c>
      <c r="N13" s="4">
        <v>0</v>
      </c>
    </row>
    <row r="14" spans="1:14" x14ac:dyDescent="0.15">
      <c r="A14" s="5">
        <v>44287</v>
      </c>
      <c r="B14" s="6">
        <v>527.79999999999995</v>
      </c>
      <c r="C14" s="6">
        <v>506.84999999999997</v>
      </c>
      <c r="D14" s="6">
        <v>300.09999999999997</v>
      </c>
      <c r="E14" s="6">
        <v>206.75</v>
      </c>
      <c r="F14" s="7">
        <v>0.67</v>
      </c>
      <c r="G14" s="7">
        <v>507.52</v>
      </c>
      <c r="H14" s="6">
        <v>9.1300000000000008</v>
      </c>
      <c r="I14" s="6">
        <v>0</v>
      </c>
      <c r="J14" s="6">
        <v>0.67</v>
      </c>
      <c r="K14" s="6">
        <v>11.15</v>
      </c>
      <c r="L14" s="6">
        <v>0</v>
      </c>
      <c r="M14" s="6">
        <v>55.389999999999993</v>
      </c>
      <c r="N14" s="6">
        <v>5951.41</v>
      </c>
    </row>
    <row r="15" spans="1:14" x14ac:dyDescent="0.15">
      <c r="A15" s="9"/>
      <c r="B15" s="10">
        <f t="shared" ref="B15:N16" si="0">IF(B17&gt;0,B17,0)+IF(B19&gt;0,B19,0)+IF(B21&gt;0,B21,0)+IF(B23&gt;0,B23,0)+IF(B25&gt;0,B25,0)+IF(B27&gt;0,B27,0)+IF(B29&gt;0,B29,0)+IF(B31&gt;0,B31,0)+IF(B33&gt;0,B33,0)+IF(B35&gt;0,B35,0)+IF(B37&gt;0,B37,0)+IF(B39&gt;0,B39,0)+IF(B41&gt;0,B41,0)+IF(B43&gt;0,B43,0)</f>
        <v>0</v>
      </c>
      <c r="C15" s="10">
        <f t="shared" si="0"/>
        <v>0</v>
      </c>
      <c r="D15" s="10">
        <f t="shared" si="0"/>
        <v>0</v>
      </c>
      <c r="E15" s="10">
        <f t="shared" si="0"/>
        <v>0</v>
      </c>
      <c r="F15" s="10">
        <f t="shared" si="0"/>
        <v>0</v>
      </c>
      <c r="G15" s="10">
        <f t="shared" si="0"/>
        <v>0</v>
      </c>
      <c r="H15" s="10">
        <f t="shared" si="0"/>
        <v>0</v>
      </c>
      <c r="I15" s="10">
        <f t="shared" si="0"/>
        <v>0</v>
      </c>
      <c r="J15" s="10">
        <f t="shared" si="0"/>
        <v>0</v>
      </c>
      <c r="K15" s="10">
        <f t="shared" si="0"/>
        <v>0</v>
      </c>
      <c r="L15" s="10">
        <f t="shared" si="0"/>
        <v>0</v>
      </c>
      <c r="M15" s="10">
        <f t="shared" si="0"/>
        <v>0</v>
      </c>
      <c r="N15" s="10">
        <f t="shared" si="0"/>
        <v>0</v>
      </c>
    </row>
    <row r="16" spans="1:14" ht="14.25" thickBot="1" x14ac:dyDescent="0.2">
      <c r="A16" s="11">
        <v>44652</v>
      </c>
      <c r="B16" s="12">
        <f t="shared" si="0"/>
        <v>770.04</v>
      </c>
      <c r="C16" s="12">
        <f t="shared" si="0"/>
        <v>691.35</v>
      </c>
      <c r="D16" s="12">
        <f t="shared" si="0"/>
        <v>406.94</v>
      </c>
      <c r="E16" s="12">
        <f t="shared" si="0"/>
        <v>284.41000000000003</v>
      </c>
      <c r="F16" s="13">
        <f t="shared" si="0"/>
        <v>0</v>
      </c>
      <c r="G16" s="13">
        <f t="shared" si="0"/>
        <v>691.35</v>
      </c>
      <c r="H16" s="12">
        <f t="shared" si="0"/>
        <v>66</v>
      </c>
      <c r="I16" s="12">
        <f t="shared" si="0"/>
        <v>0</v>
      </c>
      <c r="J16" s="12">
        <f t="shared" si="0"/>
        <v>0.46</v>
      </c>
      <c r="K16" s="12">
        <f t="shared" si="0"/>
        <v>11.91</v>
      </c>
      <c r="L16" s="12">
        <f t="shared" si="0"/>
        <v>0.32</v>
      </c>
      <c r="M16" s="12">
        <f t="shared" si="0"/>
        <v>131.81</v>
      </c>
      <c r="N16" s="12">
        <f t="shared" si="0"/>
        <v>4198.41</v>
      </c>
    </row>
    <row r="17" spans="1:14" ht="14.25" thickTop="1" x14ac:dyDescent="0.15">
      <c r="A17" s="14"/>
      <c r="B17" s="15">
        <f>SUMIF(H17:L17,"&gt;0")+IF(G17&gt;0,G17,0)-IF(F17&gt;0,F17,0)</f>
        <v>0</v>
      </c>
      <c r="C17" s="15">
        <f>SUMIF(D17:E17,"&gt;0")</f>
        <v>0</v>
      </c>
      <c r="D17" s="16">
        <v>0</v>
      </c>
      <c r="E17" s="16">
        <v>0</v>
      </c>
      <c r="F17" s="17"/>
      <c r="G17" s="18">
        <f>IF(C17&gt;0,C17,0)+IF(F17&gt;0,F17,0)</f>
        <v>0</v>
      </c>
      <c r="H17" s="16">
        <v>0</v>
      </c>
      <c r="I17" s="16"/>
      <c r="J17" s="16"/>
      <c r="K17" s="16"/>
      <c r="L17" s="16"/>
      <c r="M17" s="16"/>
      <c r="N17" s="16"/>
    </row>
    <row r="18" spans="1:14" x14ac:dyDescent="0.15">
      <c r="A18" s="19" t="s">
        <v>19</v>
      </c>
      <c r="B18" s="6">
        <f>SUMIF(H18:L18,"&gt;0")+IF(G18&gt;0,G18,0)-IF(F18&gt;0,F18,0)</f>
        <v>48.5</v>
      </c>
      <c r="C18" s="6">
        <f>SUMIF(D18:E18,"&gt;0")</f>
        <v>48.5</v>
      </c>
      <c r="D18" s="20">
        <v>0</v>
      </c>
      <c r="E18" s="20">
        <v>48.5</v>
      </c>
      <c r="F18" s="21"/>
      <c r="G18" s="7">
        <f>IF(C18&gt;0,C18,0)+IF(F18&gt;0,F18,0)</f>
        <v>48.5</v>
      </c>
      <c r="H18" s="22">
        <v>0</v>
      </c>
      <c r="I18" s="23">
        <v>0</v>
      </c>
      <c r="J18" s="22">
        <v>0</v>
      </c>
      <c r="K18" s="23">
        <v>0</v>
      </c>
      <c r="L18" s="22">
        <v>0</v>
      </c>
      <c r="M18" s="23">
        <v>0</v>
      </c>
      <c r="N18" s="22">
        <v>6.87</v>
      </c>
    </row>
    <row r="19" spans="1:14" x14ac:dyDescent="0.15">
      <c r="A19" s="24"/>
      <c r="B19" s="18">
        <f t="shared" ref="B19:B44" si="1">SUMIF(H19:L19,"&gt;0")+IF(G19&gt;0,G19,0)-IF(F19&gt;0,F19,0)</f>
        <v>0</v>
      </c>
      <c r="C19" s="18">
        <f>SUMIF(D19:E19,"&gt;0")</f>
        <v>0</v>
      </c>
      <c r="D19" s="17">
        <v>0</v>
      </c>
      <c r="E19" s="17">
        <v>0</v>
      </c>
      <c r="F19" s="17"/>
      <c r="G19" s="18">
        <f t="shared" ref="G19:G44" si="2">IF(C19&gt;0,C19,0)+IF(F19&gt;0,F19,0)</f>
        <v>0</v>
      </c>
      <c r="H19" s="25">
        <v>0</v>
      </c>
      <c r="I19" s="25"/>
      <c r="J19" s="25"/>
      <c r="K19" s="25"/>
      <c r="L19" s="25"/>
      <c r="M19" s="25"/>
      <c r="N19" s="25"/>
    </row>
    <row r="20" spans="1:14" x14ac:dyDescent="0.15">
      <c r="A20" s="19" t="s">
        <v>20</v>
      </c>
      <c r="B20" s="6">
        <f t="shared" si="1"/>
        <v>2.2400000000000002</v>
      </c>
      <c r="C20" s="6">
        <f>SUMIF(D20:E20,"&gt;0")</f>
        <v>2.2400000000000002</v>
      </c>
      <c r="D20" s="20">
        <v>1.18</v>
      </c>
      <c r="E20" s="20">
        <v>1.06</v>
      </c>
      <c r="F20" s="21"/>
      <c r="G20" s="7">
        <f t="shared" si="2"/>
        <v>2.2400000000000002</v>
      </c>
      <c r="H20" s="22">
        <v>0</v>
      </c>
      <c r="I20" s="23">
        <v>0</v>
      </c>
      <c r="J20" s="22">
        <v>0</v>
      </c>
      <c r="K20" s="23">
        <v>0</v>
      </c>
      <c r="L20" s="22">
        <v>0</v>
      </c>
      <c r="M20" s="23">
        <v>0</v>
      </c>
      <c r="N20" s="22">
        <v>282.19</v>
      </c>
    </row>
    <row r="21" spans="1:14" x14ac:dyDescent="0.15">
      <c r="A21" s="26"/>
      <c r="B21" s="18">
        <f t="shared" si="1"/>
        <v>0</v>
      </c>
      <c r="C21" s="18">
        <f t="shared" ref="C21:C44" si="3">SUMIF(D21:E21,"&gt;0")</f>
        <v>0</v>
      </c>
      <c r="D21" s="17">
        <v>0</v>
      </c>
      <c r="E21" s="17">
        <v>0</v>
      </c>
      <c r="F21" s="17"/>
      <c r="G21" s="4">
        <f t="shared" si="2"/>
        <v>0</v>
      </c>
      <c r="H21" s="25">
        <v>0</v>
      </c>
      <c r="I21" s="25"/>
      <c r="J21" s="25"/>
      <c r="K21" s="25"/>
      <c r="L21" s="25"/>
      <c r="M21" s="25"/>
      <c r="N21" s="25"/>
    </row>
    <row r="22" spans="1:14" x14ac:dyDescent="0.15">
      <c r="A22" s="19" t="s">
        <v>21</v>
      </c>
      <c r="B22" s="6">
        <f t="shared" si="1"/>
        <v>69.279999999999987</v>
      </c>
      <c r="C22" s="6">
        <f t="shared" si="3"/>
        <v>68.819999999999993</v>
      </c>
      <c r="D22" s="20">
        <v>0</v>
      </c>
      <c r="E22" s="20">
        <v>68.819999999999993</v>
      </c>
      <c r="F22" s="21"/>
      <c r="G22" s="7">
        <f t="shared" si="2"/>
        <v>68.819999999999993</v>
      </c>
      <c r="H22" s="22">
        <v>0</v>
      </c>
      <c r="I22" s="23">
        <v>0</v>
      </c>
      <c r="J22" s="22">
        <v>0.46</v>
      </c>
      <c r="K22" s="23">
        <v>0</v>
      </c>
      <c r="L22" s="22">
        <v>0</v>
      </c>
      <c r="M22" s="23">
        <v>0</v>
      </c>
      <c r="N22" s="22">
        <v>260.88</v>
      </c>
    </row>
    <row r="23" spans="1:14" x14ac:dyDescent="0.15">
      <c r="A23" s="26"/>
      <c r="B23" s="18">
        <f t="shared" si="1"/>
        <v>0</v>
      </c>
      <c r="C23" s="18">
        <f t="shared" si="3"/>
        <v>0</v>
      </c>
      <c r="D23" s="17">
        <v>0</v>
      </c>
      <c r="E23" s="17">
        <v>0</v>
      </c>
      <c r="F23" s="17"/>
      <c r="G23" s="4">
        <f t="shared" si="2"/>
        <v>0</v>
      </c>
      <c r="H23" s="25">
        <v>0</v>
      </c>
      <c r="I23" s="25"/>
      <c r="J23" s="25"/>
      <c r="K23" s="25"/>
      <c r="L23" s="25"/>
      <c r="M23" s="25"/>
      <c r="N23" s="25"/>
    </row>
    <row r="24" spans="1:14" x14ac:dyDescent="0.15">
      <c r="A24" s="19" t="s">
        <v>22</v>
      </c>
      <c r="B24" s="6">
        <f t="shared" si="1"/>
        <v>17.47</v>
      </c>
      <c r="C24" s="6">
        <f t="shared" si="3"/>
        <v>17.47</v>
      </c>
      <c r="D24" s="20">
        <v>10.51</v>
      </c>
      <c r="E24" s="20">
        <v>6.96</v>
      </c>
      <c r="F24" s="21"/>
      <c r="G24" s="7">
        <f t="shared" si="2"/>
        <v>17.47</v>
      </c>
      <c r="H24" s="22">
        <v>0</v>
      </c>
      <c r="I24" s="23">
        <v>0</v>
      </c>
      <c r="J24" s="22">
        <v>0</v>
      </c>
      <c r="K24" s="23">
        <v>0</v>
      </c>
      <c r="L24" s="22">
        <v>0</v>
      </c>
      <c r="M24" s="23">
        <v>0</v>
      </c>
      <c r="N24" s="22">
        <v>122.87</v>
      </c>
    </row>
    <row r="25" spans="1:14" x14ac:dyDescent="0.15">
      <c r="A25" s="26"/>
      <c r="B25" s="18">
        <f t="shared" si="1"/>
        <v>0</v>
      </c>
      <c r="C25" s="18">
        <f t="shared" si="3"/>
        <v>0</v>
      </c>
      <c r="D25" s="17">
        <v>0</v>
      </c>
      <c r="E25" s="17">
        <v>0</v>
      </c>
      <c r="F25" s="17"/>
      <c r="G25" s="4">
        <f t="shared" si="2"/>
        <v>0</v>
      </c>
      <c r="H25" s="25">
        <v>0</v>
      </c>
      <c r="I25" s="25"/>
      <c r="J25" s="25"/>
      <c r="K25" s="25"/>
      <c r="L25" s="25"/>
      <c r="M25" s="25"/>
      <c r="N25" s="25"/>
    </row>
    <row r="26" spans="1:14" x14ac:dyDescent="0.15">
      <c r="A26" s="19" t="s">
        <v>23</v>
      </c>
      <c r="B26" s="6">
        <f t="shared" si="1"/>
        <v>58.43</v>
      </c>
      <c r="C26" s="6">
        <f t="shared" si="3"/>
        <v>47.5</v>
      </c>
      <c r="D26" s="20">
        <v>47.5</v>
      </c>
      <c r="E26" s="20">
        <v>0</v>
      </c>
      <c r="F26" s="21"/>
      <c r="G26" s="7">
        <f t="shared" si="2"/>
        <v>47.5</v>
      </c>
      <c r="H26" s="22">
        <v>10.93</v>
      </c>
      <c r="I26" s="23">
        <v>0</v>
      </c>
      <c r="J26" s="22">
        <v>0</v>
      </c>
      <c r="K26" s="23">
        <v>0</v>
      </c>
      <c r="L26" s="22">
        <v>0</v>
      </c>
      <c r="M26" s="23">
        <v>0</v>
      </c>
      <c r="N26" s="22">
        <v>604.76</v>
      </c>
    </row>
    <row r="27" spans="1:14" x14ac:dyDescent="0.15">
      <c r="A27" s="26"/>
      <c r="B27" s="18">
        <f t="shared" si="1"/>
        <v>0</v>
      </c>
      <c r="C27" s="18">
        <f t="shared" si="3"/>
        <v>0</v>
      </c>
      <c r="D27" s="17">
        <v>0</v>
      </c>
      <c r="E27" s="17">
        <v>0</v>
      </c>
      <c r="F27" s="17"/>
      <c r="G27" s="4">
        <f t="shared" si="2"/>
        <v>0</v>
      </c>
      <c r="H27" s="25">
        <v>0</v>
      </c>
      <c r="I27" s="25"/>
      <c r="J27" s="25"/>
      <c r="K27" s="25"/>
      <c r="L27" s="25"/>
      <c r="M27" s="25"/>
      <c r="N27" s="25"/>
    </row>
    <row r="28" spans="1:14" x14ac:dyDescent="0.15">
      <c r="A28" s="19" t="s">
        <v>24</v>
      </c>
      <c r="B28" s="6">
        <f t="shared" si="1"/>
        <v>24.930000000000003</v>
      </c>
      <c r="C28" s="6">
        <f t="shared" si="3"/>
        <v>23.67</v>
      </c>
      <c r="D28" s="20">
        <v>23.67</v>
      </c>
      <c r="E28" s="20">
        <v>0</v>
      </c>
      <c r="F28" s="21"/>
      <c r="G28" s="7">
        <f t="shared" si="2"/>
        <v>23.67</v>
      </c>
      <c r="H28" s="22">
        <v>1.26</v>
      </c>
      <c r="I28" s="23">
        <v>0</v>
      </c>
      <c r="J28" s="22">
        <v>0</v>
      </c>
      <c r="K28" s="23">
        <v>0</v>
      </c>
      <c r="L28" s="22">
        <v>0</v>
      </c>
      <c r="M28" s="23">
        <v>43.54</v>
      </c>
      <c r="N28" s="22">
        <v>206.44</v>
      </c>
    </row>
    <row r="29" spans="1:14" x14ac:dyDescent="0.15">
      <c r="A29" s="26"/>
      <c r="B29" s="18">
        <f t="shared" si="1"/>
        <v>0</v>
      </c>
      <c r="C29" s="18">
        <f t="shared" si="3"/>
        <v>0</v>
      </c>
      <c r="D29" s="17">
        <v>0</v>
      </c>
      <c r="E29" s="17">
        <v>0</v>
      </c>
      <c r="F29" s="17"/>
      <c r="G29" s="4">
        <f t="shared" si="2"/>
        <v>0</v>
      </c>
      <c r="H29" s="25">
        <v>0</v>
      </c>
      <c r="I29" s="25"/>
      <c r="J29" s="25"/>
      <c r="K29" s="25"/>
      <c r="L29" s="25"/>
      <c r="M29" s="25"/>
      <c r="N29" s="25"/>
    </row>
    <row r="30" spans="1:14" x14ac:dyDescent="0.15">
      <c r="A30" s="19" t="s">
        <v>25</v>
      </c>
      <c r="B30" s="6">
        <f t="shared" si="1"/>
        <v>26.310000000000002</v>
      </c>
      <c r="C30" s="6">
        <f t="shared" si="3"/>
        <v>14.4</v>
      </c>
      <c r="D30" s="20">
        <v>10.67</v>
      </c>
      <c r="E30" s="20">
        <v>3.73</v>
      </c>
      <c r="F30" s="21"/>
      <c r="G30" s="7">
        <f t="shared" si="2"/>
        <v>14.4</v>
      </c>
      <c r="H30" s="22">
        <v>0</v>
      </c>
      <c r="I30" s="23">
        <v>0</v>
      </c>
      <c r="J30" s="22">
        <v>0</v>
      </c>
      <c r="K30" s="23">
        <v>11.91</v>
      </c>
      <c r="L30" s="22">
        <v>0</v>
      </c>
      <c r="M30" s="23">
        <v>0</v>
      </c>
      <c r="N30" s="22">
        <v>774.03</v>
      </c>
    </row>
    <row r="31" spans="1:14" x14ac:dyDescent="0.15">
      <c r="A31" s="26"/>
      <c r="B31" s="18">
        <f t="shared" si="1"/>
        <v>0</v>
      </c>
      <c r="C31" s="18">
        <f t="shared" si="3"/>
        <v>0</v>
      </c>
      <c r="D31" s="17">
        <v>0</v>
      </c>
      <c r="E31" s="17">
        <v>0</v>
      </c>
      <c r="F31" s="17"/>
      <c r="G31" s="4">
        <f t="shared" si="2"/>
        <v>0</v>
      </c>
      <c r="H31" s="25">
        <v>0</v>
      </c>
      <c r="I31" s="25"/>
      <c r="J31" s="25"/>
      <c r="K31" s="25"/>
      <c r="L31" s="25"/>
      <c r="M31" s="25"/>
      <c r="N31" s="25"/>
    </row>
    <row r="32" spans="1:14" x14ac:dyDescent="0.15">
      <c r="A32" s="19" t="s">
        <v>26</v>
      </c>
      <c r="B32" s="6">
        <f t="shared" si="1"/>
        <v>28.74</v>
      </c>
      <c r="C32" s="6">
        <f t="shared" si="3"/>
        <v>28.74</v>
      </c>
      <c r="D32" s="20">
        <v>28.74</v>
      </c>
      <c r="E32" s="20">
        <v>0</v>
      </c>
      <c r="F32" s="21"/>
      <c r="G32" s="7">
        <f t="shared" si="2"/>
        <v>28.74</v>
      </c>
      <c r="H32" s="22">
        <v>0</v>
      </c>
      <c r="I32" s="23">
        <v>0</v>
      </c>
      <c r="J32" s="22">
        <v>0</v>
      </c>
      <c r="K32" s="23">
        <v>0</v>
      </c>
      <c r="L32" s="22">
        <v>0</v>
      </c>
      <c r="M32" s="23">
        <v>0</v>
      </c>
      <c r="N32" s="22">
        <v>313.32</v>
      </c>
    </row>
    <row r="33" spans="1:14" x14ac:dyDescent="0.15">
      <c r="A33" s="26"/>
      <c r="B33" s="18">
        <f t="shared" si="1"/>
        <v>0</v>
      </c>
      <c r="C33" s="18">
        <f t="shared" si="3"/>
        <v>0</v>
      </c>
      <c r="D33" s="17">
        <v>0</v>
      </c>
      <c r="E33" s="17">
        <v>0</v>
      </c>
      <c r="F33" s="17"/>
      <c r="G33" s="4">
        <f t="shared" si="2"/>
        <v>0</v>
      </c>
      <c r="H33" s="25">
        <v>0</v>
      </c>
      <c r="I33" s="25"/>
      <c r="J33" s="25"/>
      <c r="K33" s="25"/>
      <c r="L33" s="25"/>
      <c r="M33" s="25"/>
      <c r="N33" s="25"/>
    </row>
    <row r="34" spans="1:14" x14ac:dyDescent="0.15">
      <c r="A34" s="19" t="s">
        <v>27</v>
      </c>
      <c r="B34" s="6">
        <f t="shared" si="1"/>
        <v>279.63</v>
      </c>
      <c r="C34" s="6">
        <f t="shared" si="3"/>
        <v>247.74</v>
      </c>
      <c r="D34" s="20">
        <v>113</v>
      </c>
      <c r="E34" s="20">
        <v>134.74</v>
      </c>
      <c r="F34" s="21"/>
      <c r="G34" s="7">
        <f t="shared" si="2"/>
        <v>247.74</v>
      </c>
      <c r="H34" s="22">
        <v>31.89</v>
      </c>
      <c r="I34" s="23">
        <v>0</v>
      </c>
      <c r="J34" s="22">
        <v>0</v>
      </c>
      <c r="K34" s="23">
        <v>0</v>
      </c>
      <c r="L34" s="22">
        <v>0</v>
      </c>
      <c r="M34" s="23">
        <v>62.95</v>
      </c>
      <c r="N34" s="22">
        <v>601.25</v>
      </c>
    </row>
    <row r="35" spans="1:14" x14ac:dyDescent="0.15">
      <c r="A35" s="26"/>
      <c r="B35" s="18">
        <f t="shared" si="1"/>
        <v>0</v>
      </c>
      <c r="C35" s="18">
        <f t="shared" si="3"/>
        <v>0</v>
      </c>
      <c r="D35" s="17">
        <v>0</v>
      </c>
      <c r="E35" s="17">
        <v>0</v>
      </c>
      <c r="F35" s="17"/>
      <c r="G35" s="4">
        <f t="shared" si="2"/>
        <v>0</v>
      </c>
      <c r="H35" s="25">
        <v>0</v>
      </c>
      <c r="I35" s="25"/>
      <c r="J35" s="25"/>
      <c r="K35" s="25"/>
      <c r="L35" s="25"/>
      <c r="M35" s="25"/>
      <c r="N35" s="25"/>
    </row>
    <row r="36" spans="1:14" x14ac:dyDescent="0.15">
      <c r="A36" s="19" t="s">
        <v>28</v>
      </c>
      <c r="B36" s="6">
        <f t="shared" si="1"/>
        <v>186.17000000000002</v>
      </c>
      <c r="C36" s="6">
        <f t="shared" si="3"/>
        <v>167.62</v>
      </c>
      <c r="D36" s="20">
        <v>167.62</v>
      </c>
      <c r="E36" s="20">
        <v>0</v>
      </c>
      <c r="F36" s="21"/>
      <c r="G36" s="7">
        <f t="shared" si="2"/>
        <v>167.62</v>
      </c>
      <c r="H36" s="22">
        <v>18.55</v>
      </c>
      <c r="I36" s="23">
        <v>0</v>
      </c>
      <c r="J36" s="22">
        <v>0</v>
      </c>
      <c r="K36" s="23">
        <v>0</v>
      </c>
      <c r="L36" s="22">
        <v>0</v>
      </c>
      <c r="M36" s="23">
        <v>0</v>
      </c>
      <c r="N36" s="22">
        <v>211.05</v>
      </c>
    </row>
    <row r="37" spans="1:14" x14ac:dyDescent="0.15">
      <c r="A37" s="26"/>
      <c r="B37" s="18">
        <f t="shared" si="1"/>
        <v>0</v>
      </c>
      <c r="C37" s="18">
        <f t="shared" si="3"/>
        <v>0</v>
      </c>
      <c r="D37" s="17">
        <v>0</v>
      </c>
      <c r="E37" s="17">
        <v>0</v>
      </c>
      <c r="F37" s="17"/>
      <c r="G37" s="4">
        <f t="shared" si="2"/>
        <v>0</v>
      </c>
      <c r="H37" s="25">
        <v>0</v>
      </c>
      <c r="I37" s="25"/>
      <c r="J37" s="25"/>
      <c r="K37" s="25"/>
      <c r="L37" s="25"/>
      <c r="M37" s="25"/>
      <c r="N37" s="25"/>
    </row>
    <row r="38" spans="1:14" x14ac:dyDescent="0.15">
      <c r="A38" s="19" t="s">
        <v>29</v>
      </c>
      <c r="B38" s="6">
        <f t="shared" si="1"/>
        <v>6.54</v>
      </c>
      <c r="C38" s="6">
        <f t="shared" si="3"/>
        <v>6.54</v>
      </c>
      <c r="D38" s="20">
        <v>4.05</v>
      </c>
      <c r="E38" s="20">
        <v>2.4900000000000002</v>
      </c>
      <c r="F38" s="21"/>
      <c r="G38" s="7">
        <f t="shared" si="2"/>
        <v>6.54</v>
      </c>
      <c r="H38" s="22">
        <v>0</v>
      </c>
      <c r="I38" s="23">
        <v>0</v>
      </c>
      <c r="J38" s="22">
        <v>0</v>
      </c>
      <c r="K38" s="23">
        <v>0</v>
      </c>
      <c r="L38" s="22">
        <v>0</v>
      </c>
      <c r="M38" s="23">
        <v>10.36</v>
      </c>
      <c r="N38" s="22">
        <v>391.66</v>
      </c>
    </row>
    <row r="39" spans="1:14" x14ac:dyDescent="0.15">
      <c r="A39" s="26"/>
      <c r="B39" s="18">
        <f t="shared" si="1"/>
        <v>0</v>
      </c>
      <c r="C39" s="18">
        <f t="shared" si="3"/>
        <v>0</v>
      </c>
      <c r="D39" s="17">
        <v>0</v>
      </c>
      <c r="E39" s="17">
        <v>0</v>
      </c>
      <c r="F39" s="17"/>
      <c r="G39" s="4">
        <f t="shared" si="2"/>
        <v>0</v>
      </c>
      <c r="H39" s="25">
        <v>0</v>
      </c>
      <c r="I39" s="25"/>
      <c r="J39" s="25"/>
      <c r="K39" s="25"/>
      <c r="L39" s="25"/>
      <c r="M39" s="25"/>
      <c r="N39" s="25"/>
    </row>
    <row r="40" spans="1:14" x14ac:dyDescent="0.15">
      <c r="A40" s="19" t="s">
        <v>30</v>
      </c>
      <c r="B40" s="6">
        <f t="shared" si="1"/>
        <v>6.5600000000000005</v>
      </c>
      <c r="C40" s="6">
        <f t="shared" si="3"/>
        <v>3.19</v>
      </c>
      <c r="D40" s="20">
        <v>0</v>
      </c>
      <c r="E40" s="20">
        <v>3.19</v>
      </c>
      <c r="F40" s="21"/>
      <c r="G40" s="7">
        <f t="shared" si="2"/>
        <v>3.19</v>
      </c>
      <c r="H40" s="22">
        <v>3.37</v>
      </c>
      <c r="I40" s="23">
        <v>0</v>
      </c>
      <c r="J40" s="22">
        <v>0</v>
      </c>
      <c r="K40" s="23">
        <v>0</v>
      </c>
      <c r="L40" s="22">
        <v>0</v>
      </c>
      <c r="M40" s="23">
        <v>3.37</v>
      </c>
      <c r="N40" s="22">
        <v>85.19</v>
      </c>
    </row>
    <row r="41" spans="1:14" x14ac:dyDescent="0.15">
      <c r="A41" s="26"/>
      <c r="B41" s="18">
        <f t="shared" si="1"/>
        <v>0</v>
      </c>
      <c r="C41" s="18">
        <f t="shared" si="3"/>
        <v>0</v>
      </c>
      <c r="D41" s="17">
        <v>0</v>
      </c>
      <c r="E41" s="17">
        <v>0</v>
      </c>
      <c r="F41" s="17"/>
      <c r="G41" s="4">
        <f t="shared" si="2"/>
        <v>0</v>
      </c>
      <c r="H41" s="25">
        <v>0</v>
      </c>
      <c r="I41" s="25"/>
      <c r="J41" s="25"/>
      <c r="K41" s="25"/>
      <c r="L41" s="25"/>
      <c r="M41" s="25"/>
      <c r="N41" s="25"/>
    </row>
    <row r="42" spans="1:14" x14ac:dyDescent="0.15">
      <c r="A42" s="19" t="s">
        <v>31</v>
      </c>
      <c r="B42" s="6">
        <f t="shared" si="1"/>
        <v>15.24</v>
      </c>
      <c r="C42" s="6">
        <f t="shared" si="3"/>
        <v>14.92</v>
      </c>
      <c r="D42" s="20">
        <v>0</v>
      </c>
      <c r="E42" s="20">
        <v>14.92</v>
      </c>
      <c r="F42" s="21"/>
      <c r="G42" s="7">
        <f t="shared" si="2"/>
        <v>14.92</v>
      </c>
      <c r="H42" s="22">
        <v>0</v>
      </c>
      <c r="I42" s="23">
        <v>0</v>
      </c>
      <c r="J42" s="22">
        <v>0</v>
      </c>
      <c r="K42" s="23">
        <v>0</v>
      </c>
      <c r="L42" s="22">
        <v>0.32</v>
      </c>
      <c r="M42" s="23">
        <v>0</v>
      </c>
      <c r="N42" s="22">
        <v>254.86</v>
      </c>
    </row>
    <row r="43" spans="1:14" x14ac:dyDescent="0.15">
      <c r="A43" s="26"/>
      <c r="B43" s="18">
        <f t="shared" si="1"/>
        <v>0</v>
      </c>
      <c r="C43" s="18">
        <f t="shared" si="3"/>
        <v>0</v>
      </c>
      <c r="D43" s="17">
        <v>0</v>
      </c>
      <c r="E43" s="17">
        <v>0</v>
      </c>
      <c r="F43" s="17"/>
      <c r="G43" s="4">
        <f t="shared" si="2"/>
        <v>0</v>
      </c>
      <c r="H43" s="25">
        <v>0</v>
      </c>
      <c r="I43" s="25"/>
      <c r="J43" s="25"/>
      <c r="K43" s="25"/>
      <c r="L43" s="25"/>
      <c r="M43" s="25"/>
      <c r="N43" s="25"/>
    </row>
    <row r="44" spans="1:14" x14ac:dyDescent="0.15">
      <c r="A44" s="27" t="s">
        <v>32</v>
      </c>
      <c r="B44" s="28">
        <f t="shared" si="1"/>
        <v>0</v>
      </c>
      <c r="C44" s="28">
        <f t="shared" si="3"/>
        <v>0</v>
      </c>
      <c r="D44" s="29">
        <v>0</v>
      </c>
      <c r="E44" s="29">
        <v>0</v>
      </c>
      <c r="F44" s="30"/>
      <c r="G44" s="31">
        <f t="shared" si="2"/>
        <v>0</v>
      </c>
      <c r="H44" s="29">
        <v>0</v>
      </c>
      <c r="I44" s="32">
        <v>0</v>
      </c>
      <c r="J44" s="29">
        <v>0</v>
      </c>
      <c r="K44" s="32">
        <v>0</v>
      </c>
      <c r="L44" s="29">
        <v>0</v>
      </c>
      <c r="M44" s="32">
        <v>11.59</v>
      </c>
      <c r="N44" s="29">
        <v>83.04</v>
      </c>
    </row>
    <row r="45" spans="1:14" x14ac:dyDescent="0.15">
      <c r="A45" s="33" t="s">
        <v>33</v>
      </c>
    </row>
    <row r="46" spans="1:14" x14ac:dyDescent="0.15">
      <c r="A46" s="33" t="s">
        <v>34</v>
      </c>
    </row>
    <row r="47" spans="1:14" x14ac:dyDescent="0.15">
      <c r="A47" s="33" t="s">
        <v>35</v>
      </c>
    </row>
    <row r="48" spans="1:14" x14ac:dyDescent="0.15">
      <c r="A48" s="33" t="s">
        <v>36</v>
      </c>
    </row>
    <row r="49" spans="1:1" x14ac:dyDescent="0.15">
      <c r="A49" s="33" t="s">
        <v>37</v>
      </c>
    </row>
  </sheetData>
  <mergeCells count="14">
    <mergeCell ref="M3:M6"/>
    <mergeCell ref="N3:N6"/>
    <mergeCell ref="B4:B6"/>
    <mergeCell ref="C4:G4"/>
    <mergeCell ref="H4:H6"/>
    <mergeCell ref="I4:I6"/>
    <mergeCell ref="J4:J6"/>
    <mergeCell ref="K4:K6"/>
    <mergeCell ref="L4:L6"/>
    <mergeCell ref="C5:E5"/>
    <mergeCell ref="F5:F6"/>
    <mergeCell ref="G5:G6"/>
    <mergeCell ref="A3:A6"/>
    <mergeCell ref="B3:L3"/>
  </mergeCells>
  <phoneticPr fontId="2"/>
  <conditionalFormatting sqref="A7:A16">
    <cfRule type="cellIs" dxfId="0" priority="1" operator="between">
      <formula>43466</formula>
      <formula>43830</formula>
    </cfRule>
  </conditionalFormatting>
  <dataValidations count="1">
    <dataValidation type="decimal" operator="greaterThanOrEqual" allowBlank="1" showInputMessage="1" showErrorMessage="1" sqref="D18:F44 H18:N44" xr:uid="{27215AD5-8CA1-4D86-8071-04EBEDE22D06}">
      <formula1>0</formula1>
    </dataValidation>
  </dataValidations>
  <pageMargins left="0.59055118110236227" right="0.19685039370078741" top="0.78740157480314965" bottom="0.19685039370078741" header="0" footer="0"/>
  <pageSetup paperSize="9" scale="74" fitToHeight="0" pageOrder="overThenDown"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5-1</vt:lpstr>
      <vt:lpstr>'5-1'!Print_Titles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2024-04-18T06:58:17Z</dcterms:created>
  <dcterms:modified xsi:type="dcterms:W3CDTF">2024-04-18T06:58:22Z</dcterms:modified>
</cp:coreProperties>
</file>