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/>
  <bookViews>
    <workbookView xWindow="-105" yWindow="-105" windowWidth="19425" windowHeight="10425" tabRatio="738"/>
  </bookViews>
  <sheets>
    <sheet name="1-4" sheetId="42" r:id="rId1"/>
  </sheets>
  <definedNames>
    <definedName name="_xlnm.Print_Titles" localSheetId="0">'1-4'!$2:$7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42" i="42" l="1"/>
  <c r="AH42" i="42"/>
  <c r="AG42" i="42"/>
  <c r="AF42" i="42"/>
  <c r="AE42" i="42"/>
  <c r="AD42" i="42"/>
  <c r="Z42" i="42"/>
  <c r="Y42" i="42"/>
  <c r="X42" i="42"/>
  <c r="W42" i="42"/>
  <c r="V42" i="42"/>
  <c r="U42" i="42"/>
  <c r="Q42" i="42"/>
  <c r="P42" i="42"/>
  <c r="O42" i="42"/>
  <c r="N42" i="42"/>
  <c r="AI41" i="42"/>
  <c r="AH41" i="42"/>
  <c r="AG41" i="42"/>
  <c r="AF41" i="42"/>
  <c r="AE41" i="42"/>
  <c r="AD41" i="42"/>
  <c r="Z41" i="42"/>
  <c r="Y41" i="42"/>
  <c r="X41" i="42"/>
  <c r="W41" i="42"/>
  <c r="V41" i="42"/>
  <c r="U41" i="42"/>
  <c r="Q41" i="42"/>
  <c r="P41" i="42"/>
  <c r="O41" i="42"/>
  <c r="N41" i="42"/>
  <c r="AI40" i="42"/>
  <c r="AH40" i="42"/>
  <c r="AG40" i="42"/>
  <c r="AF40" i="42"/>
  <c r="AE40" i="42"/>
  <c r="AD40" i="42"/>
  <c r="Z40" i="42"/>
  <c r="Y40" i="42"/>
  <c r="X40" i="42"/>
  <c r="W40" i="42"/>
  <c r="V40" i="42"/>
  <c r="U40" i="42"/>
  <c r="Q40" i="42"/>
  <c r="P40" i="42"/>
  <c r="O40" i="42"/>
  <c r="N40" i="42"/>
  <c r="AI39" i="42"/>
  <c r="AH39" i="42"/>
  <c r="AG39" i="42"/>
  <c r="AF39" i="42"/>
  <c r="AE39" i="42"/>
  <c r="AD39" i="42"/>
  <c r="Z39" i="42"/>
  <c r="Y39" i="42"/>
  <c r="X39" i="42"/>
  <c r="W39" i="42"/>
  <c r="V39" i="42"/>
  <c r="U39" i="42"/>
  <c r="Q39" i="42"/>
  <c r="P39" i="42"/>
  <c r="O39" i="42"/>
  <c r="N39" i="42"/>
  <c r="AI38" i="42"/>
  <c r="AH38" i="42"/>
  <c r="AG38" i="42"/>
  <c r="AF38" i="42"/>
  <c r="AE38" i="42"/>
  <c r="AD38" i="42"/>
  <c r="Z38" i="42"/>
  <c r="Y38" i="42"/>
  <c r="X38" i="42"/>
  <c r="W38" i="42"/>
  <c r="V38" i="42"/>
  <c r="U38" i="42"/>
  <c r="Q38" i="42"/>
  <c r="P38" i="42"/>
  <c r="O38" i="42"/>
  <c r="N38" i="42"/>
  <c r="AI37" i="42"/>
  <c r="AH37" i="42"/>
  <c r="AG37" i="42"/>
  <c r="AF37" i="42"/>
  <c r="AE37" i="42"/>
  <c r="AD37" i="42"/>
  <c r="Z37" i="42"/>
  <c r="Y37" i="42"/>
  <c r="X37" i="42"/>
  <c r="W37" i="42"/>
  <c r="V37" i="42"/>
  <c r="U37" i="42"/>
  <c r="Q37" i="42"/>
  <c r="P37" i="42"/>
  <c r="O37" i="42"/>
  <c r="N37" i="42"/>
  <c r="AI36" i="42"/>
  <c r="AH36" i="42"/>
  <c r="AG36" i="42"/>
  <c r="AF36" i="42"/>
  <c r="AE36" i="42"/>
  <c r="AD36" i="42"/>
  <c r="Z36" i="42"/>
  <c r="Y36" i="42"/>
  <c r="X36" i="42"/>
  <c r="W36" i="42"/>
  <c r="V36" i="42"/>
  <c r="U36" i="42"/>
  <c r="Q36" i="42"/>
  <c r="P36" i="42"/>
  <c r="O36" i="42"/>
  <c r="N36" i="42"/>
  <c r="L36" i="42"/>
  <c r="AI35" i="42"/>
  <c r="AH35" i="42"/>
  <c r="AG35" i="42"/>
  <c r="AF35" i="42"/>
  <c r="AE35" i="42"/>
  <c r="AD35" i="42"/>
  <c r="Z35" i="42"/>
  <c r="Y35" i="42"/>
  <c r="X35" i="42"/>
  <c r="W35" i="42"/>
  <c r="V35" i="42"/>
  <c r="U35" i="42"/>
  <c r="Q35" i="42"/>
  <c r="P35" i="42"/>
  <c r="O35" i="42"/>
  <c r="N35" i="42"/>
  <c r="AI34" i="42"/>
  <c r="AH34" i="42"/>
  <c r="AG34" i="42"/>
  <c r="AF34" i="42"/>
  <c r="AE34" i="42"/>
  <c r="AD34" i="42"/>
  <c r="Z34" i="42"/>
  <c r="Y34" i="42"/>
  <c r="X34" i="42"/>
  <c r="W34" i="42"/>
  <c r="V34" i="42"/>
  <c r="U34" i="42"/>
  <c r="Q34" i="42"/>
  <c r="P34" i="42"/>
  <c r="O34" i="42"/>
  <c r="N34" i="42"/>
  <c r="AI33" i="42"/>
  <c r="AH33" i="42"/>
  <c r="AG33" i="42"/>
  <c r="AF33" i="42"/>
  <c r="AE33" i="42"/>
  <c r="AD33" i="42"/>
  <c r="Z33" i="42"/>
  <c r="Y33" i="42"/>
  <c r="X33" i="42"/>
  <c r="W33" i="42"/>
  <c r="V33" i="42"/>
  <c r="U33" i="42"/>
  <c r="Q33" i="42"/>
  <c r="P33" i="42"/>
  <c r="O33" i="42"/>
  <c r="N33" i="42"/>
  <c r="AI32" i="42"/>
  <c r="AH32" i="42"/>
  <c r="AG32" i="42"/>
  <c r="AF32" i="42"/>
  <c r="AE32" i="42"/>
  <c r="AD32" i="42"/>
  <c r="Z32" i="42"/>
  <c r="Y32" i="42"/>
  <c r="X32" i="42"/>
  <c r="W32" i="42"/>
  <c r="V32" i="42"/>
  <c r="U32" i="42"/>
  <c r="Q32" i="42"/>
  <c r="P32" i="42"/>
  <c r="O32" i="42"/>
  <c r="N32" i="42"/>
  <c r="M32" i="42"/>
  <c r="AI31" i="42"/>
  <c r="AH31" i="42"/>
  <c r="AG31" i="42"/>
  <c r="AF31" i="42"/>
  <c r="AE31" i="42"/>
  <c r="AD31" i="42"/>
  <c r="Z31" i="42"/>
  <c r="Y31" i="42"/>
  <c r="X31" i="42"/>
  <c r="W31" i="42"/>
  <c r="V31" i="42"/>
  <c r="U31" i="42"/>
  <c r="Q31" i="42"/>
  <c r="P31" i="42"/>
  <c r="O31" i="42"/>
  <c r="N31" i="42"/>
  <c r="AI30" i="42"/>
  <c r="AH30" i="42"/>
  <c r="AG30" i="42"/>
  <c r="AF30" i="42"/>
  <c r="AE30" i="42"/>
  <c r="AD30" i="42"/>
  <c r="Z30" i="42"/>
  <c r="Y30" i="42"/>
  <c r="X30" i="42"/>
  <c r="W30" i="42"/>
  <c r="V30" i="42"/>
  <c r="U30" i="42"/>
  <c r="Q30" i="42"/>
  <c r="P30" i="42"/>
  <c r="O30" i="42"/>
  <c r="N30" i="42"/>
  <c r="AI29" i="42"/>
  <c r="AH29" i="42"/>
  <c r="AG29" i="42"/>
  <c r="AF29" i="42"/>
  <c r="AE29" i="42"/>
  <c r="AD29" i="42"/>
  <c r="Z29" i="42"/>
  <c r="Y29" i="42"/>
  <c r="X29" i="42"/>
  <c r="W29" i="42"/>
  <c r="V29" i="42"/>
  <c r="U29" i="42"/>
  <c r="Q29" i="42"/>
  <c r="P29" i="42"/>
  <c r="O29" i="42"/>
  <c r="N29" i="42"/>
  <c r="AC28" i="42"/>
  <c r="AC42" i="42" s="1"/>
  <c r="AB28" i="42"/>
  <c r="AB42" i="42" s="1"/>
  <c r="T28" i="42"/>
  <c r="T42" i="42" s="1"/>
  <c r="S28" i="42"/>
  <c r="S42" i="42" s="1"/>
  <c r="M28" i="42"/>
  <c r="L28" i="42"/>
  <c r="L42" i="42" s="1"/>
  <c r="AC27" i="42"/>
  <c r="AA27" i="42" s="1"/>
  <c r="AA36" i="42" s="1"/>
  <c r="AB27" i="42"/>
  <c r="AB36" i="42" s="1"/>
  <c r="T27" i="42"/>
  <c r="T36" i="42" s="1"/>
  <c r="S27" i="42"/>
  <c r="S36" i="42" s="1"/>
  <c r="R27" i="42"/>
  <c r="R36" i="42" s="1"/>
  <c r="M27" i="42"/>
  <c r="J27" i="42" s="1"/>
  <c r="L27" i="42"/>
  <c r="I27" i="42"/>
  <c r="I36" i="42" s="1"/>
  <c r="AC26" i="42"/>
  <c r="AC34" i="42" s="1"/>
  <c r="AB26" i="42"/>
  <c r="AB34" i="42" s="1"/>
  <c r="AA26" i="42"/>
  <c r="AA34" i="42" s="1"/>
  <c r="T26" i="42"/>
  <c r="T34" i="42" s="1"/>
  <c r="S26" i="42"/>
  <c r="M26" i="42"/>
  <c r="M34" i="42" s="1"/>
  <c r="L26" i="42"/>
  <c r="L34" i="42" s="1"/>
  <c r="AC25" i="42"/>
  <c r="AC33" i="42" s="1"/>
  <c r="AB25" i="42"/>
  <c r="AB24" i="42" s="1"/>
  <c r="T25" i="42"/>
  <c r="T24" i="42" s="1"/>
  <c r="S25" i="42"/>
  <c r="S33" i="42" s="1"/>
  <c r="M25" i="42"/>
  <c r="M33" i="42" s="1"/>
  <c r="L25" i="42"/>
  <c r="L33" i="42" s="1"/>
  <c r="AI24" i="42"/>
  <c r="AI12" i="42" s="1"/>
  <c r="AH24" i="42"/>
  <c r="AG24" i="42"/>
  <c r="AG12" i="42" s="1"/>
  <c r="AF24" i="42"/>
  <c r="AF12" i="42" s="1"/>
  <c r="AE24" i="42"/>
  <c r="AE12" i="42" s="1"/>
  <c r="AD24" i="42"/>
  <c r="AD12" i="42" s="1"/>
  <c r="Z24" i="42"/>
  <c r="Y24" i="42"/>
  <c r="Y12" i="42" s="1"/>
  <c r="X24" i="42"/>
  <c r="X12" i="42" s="1"/>
  <c r="W24" i="42"/>
  <c r="V24" i="42"/>
  <c r="V12" i="42" s="1"/>
  <c r="U24" i="42"/>
  <c r="Q24" i="42"/>
  <c r="Q12" i="42" s="1"/>
  <c r="P24" i="42"/>
  <c r="O24" i="42"/>
  <c r="O12" i="42" s="1"/>
  <c r="N24" i="42"/>
  <c r="N12" i="42" s="1"/>
  <c r="AC23" i="42"/>
  <c r="AB23" i="42"/>
  <c r="T23" i="42"/>
  <c r="S23" i="42"/>
  <c r="R23" i="42" s="1"/>
  <c r="M23" i="42"/>
  <c r="J23" i="42" s="1"/>
  <c r="G23" i="42" s="1"/>
  <c r="E23" i="42" s="1"/>
  <c r="L23" i="42"/>
  <c r="AC22" i="42"/>
  <c r="AC41" i="42" s="1"/>
  <c r="AB22" i="42"/>
  <c r="T22" i="42"/>
  <c r="S22" i="42"/>
  <c r="M22" i="42"/>
  <c r="L22" i="42"/>
  <c r="I22" i="42" s="1"/>
  <c r="AC21" i="42"/>
  <c r="AC40" i="42" s="1"/>
  <c r="AB21" i="42"/>
  <c r="AB40" i="42" s="1"/>
  <c r="T21" i="42"/>
  <c r="T40" i="42" s="1"/>
  <c r="S21" i="42"/>
  <c r="S40" i="42" s="1"/>
  <c r="R21" i="42"/>
  <c r="R40" i="42" s="1"/>
  <c r="M21" i="42"/>
  <c r="M40" i="42" s="1"/>
  <c r="L21" i="42"/>
  <c r="J21" i="42"/>
  <c r="J40" i="42" s="1"/>
  <c r="AC20" i="42"/>
  <c r="AC39" i="42" s="1"/>
  <c r="AB20" i="42"/>
  <c r="T20" i="42"/>
  <c r="T39" i="42" s="1"/>
  <c r="S20" i="42"/>
  <c r="S39" i="42" s="1"/>
  <c r="M20" i="42"/>
  <c r="L20" i="42"/>
  <c r="AC19" i="42"/>
  <c r="AC38" i="42" s="1"/>
  <c r="AB19" i="42"/>
  <c r="AB38" i="42" s="1"/>
  <c r="T19" i="42"/>
  <c r="T38" i="42" s="1"/>
  <c r="S19" i="42"/>
  <c r="S38" i="42" s="1"/>
  <c r="M19" i="42"/>
  <c r="L19" i="42"/>
  <c r="L38" i="42" s="1"/>
  <c r="AC18" i="42"/>
  <c r="AC37" i="42" s="1"/>
  <c r="AB18" i="42"/>
  <c r="AB37" i="42" s="1"/>
  <c r="T18" i="42"/>
  <c r="T37" i="42" s="1"/>
  <c r="S18" i="42"/>
  <c r="M18" i="42"/>
  <c r="M37" i="42" s="1"/>
  <c r="L18" i="42"/>
  <c r="K18" i="42" s="1"/>
  <c r="K37" i="42" s="1"/>
  <c r="J18" i="42"/>
  <c r="J37" i="42" s="1"/>
  <c r="AC17" i="42"/>
  <c r="AC35" i="42" s="1"/>
  <c r="AB17" i="42"/>
  <c r="AB35" i="42" s="1"/>
  <c r="T17" i="42"/>
  <c r="T35" i="42" s="1"/>
  <c r="S17" i="42"/>
  <c r="S35" i="42" s="1"/>
  <c r="M17" i="42"/>
  <c r="L17" i="42"/>
  <c r="L35" i="42" s="1"/>
  <c r="AC16" i="42"/>
  <c r="AC32" i="42" s="1"/>
  <c r="AB16" i="42"/>
  <c r="AB32" i="42" s="1"/>
  <c r="T16" i="42"/>
  <c r="T32" i="42" s="1"/>
  <c r="S16" i="42"/>
  <c r="S32" i="42" s="1"/>
  <c r="R16" i="42"/>
  <c r="R32" i="42" s="1"/>
  <c r="M16" i="42"/>
  <c r="L16" i="42"/>
  <c r="L32" i="42" s="1"/>
  <c r="K16" i="42"/>
  <c r="K32" i="42" s="1"/>
  <c r="I16" i="42"/>
  <c r="AC15" i="42"/>
  <c r="AC31" i="42" s="1"/>
  <c r="AB15" i="42"/>
  <c r="T15" i="42"/>
  <c r="T31" i="42" s="1"/>
  <c r="S15" i="42"/>
  <c r="R15" i="42" s="1"/>
  <c r="R31" i="42" s="1"/>
  <c r="M15" i="42"/>
  <c r="M31" i="42" s="1"/>
  <c r="L15" i="42"/>
  <c r="L31" i="42" s="1"/>
  <c r="J15" i="42"/>
  <c r="G15" i="42" s="1"/>
  <c r="AC14" i="42"/>
  <c r="AC30" i="42" s="1"/>
  <c r="AB14" i="42"/>
  <c r="T14" i="42"/>
  <c r="S14" i="42"/>
  <c r="S30" i="42" s="1"/>
  <c r="M14" i="42"/>
  <c r="M30" i="42" s="1"/>
  <c r="L14" i="42"/>
  <c r="L30" i="42" s="1"/>
  <c r="I14" i="42"/>
  <c r="I30" i="42" s="1"/>
  <c r="AC13" i="42"/>
  <c r="AA13" i="42" s="1"/>
  <c r="AA29" i="42" s="1"/>
  <c r="AB13" i="42"/>
  <c r="AB29" i="42" s="1"/>
  <c r="T13" i="42"/>
  <c r="T29" i="42" s="1"/>
  <c r="S13" i="42"/>
  <c r="S29" i="42" s="1"/>
  <c r="M13" i="42"/>
  <c r="M29" i="42" s="1"/>
  <c r="L13" i="42"/>
  <c r="J13" i="42"/>
  <c r="J29" i="42" s="1"/>
  <c r="AH12" i="42"/>
  <c r="Z12" i="42"/>
  <c r="W12" i="42"/>
  <c r="U12" i="42"/>
  <c r="P12" i="42"/>
  <c r="R13" i="42" l="1"/>
  <c r="R29" i="42" s="1"/>
  <c r="K17" i="42"/>
  <c r="K35" i="42" s="1"/>
  <c r="K19" i="42"/>
  <c r="K38" i="42" s="1"/>
  <c r="I20" i="42"/>
  <c r="K22" i="42"/>
  <c r="K41" i="42" s="1"/>
  <c r="K23" i="42"/>
  <c r="J19" i="42"/>
  <c r="M41" i="42"/>
  <c r="R14" i="42"/>
  <c r="AA18" i="42"/>
  <c r="AA37" i="42" s="1"/>
  <c r="R19" i="42"/>
  <c r="R38" i="42" s="1"/>
  <c r="F14" i="42"/>
  <c r="AA16" i="42"/>
  <c r="AA32" i="42" s="1"/>
  <c r="AA20" i="42"/>
  <c r="AA39" i="42" s="1"/>
  <c r="AA21" i="42"/>
  <c r="AA40" i="42" s="1"/>
  <c r="T41" i="42"/>
  <c r="AA23" i="42"/>
  <c r="M35" i="42"/>
  <c r="G13" i="42"/>
  <c r="G18" i="42"/>
  <c r="J26" i="42"/>
  <c r="F27" i="42"/>
  <c r="M38" i="42"/>
  <c r="K14" i="42"/>
  <c r="K30" i="42" s="1"/>
  <c r="I19" i="42"/>
  <c r="K27" i="42"/>
  <c r="K36" i="42" s="1"/>
  <c r="T33" i="42"/>
  <c r="AA22" i="42"/>
  <c r="AA41" i="42" s="1"/>
  <c r="L40" i="42"/>
  <c r="I21" i="42"/>
  <c r="K21" i="42"/>
  <c r="K40" i="42" s="1"/>
  <c r="S37" i="42"/>
  <c r="R18" i="42"/>
  <c r="R37" i="42" s="1"/>
  <c r="I39" i="42"/>
  <c r="F20" i="42"/>
  <c r="R30" i="42"/>
  <c r="AB31" i="42"/>
  <c r="AA15" i="42"/>
  <c r="AA31" i="42" s="1"/>
  <c r="AB12" i="42"/>
  <c r="J38" i="42"/>
  <c r="H19" i="42"/>
  <c r="H38" i="42" s="1"/>
  <c r="G19" i="42"/>
  <c r="M39" i="42"/>
  <c r="J20" i="42"/>
  <c r="F36" i="42"/>
  <c r="D27" i="42"/>
  <c r="G29" i="42"/>
  <c r="E13" i="42"/>
  <c r="F30" i="42"/>
  <c r="D14" i="42"/>
  <c r="J31" i="42"/>
  <c r="I13" i="42"/>
  <c r="K13" i="42"/>
  <c r="I32" i="42"/>
  <c r="F16" i="42"/>
  <c r="L29" i="42"/>
  <c r="G31" i="42"/>
  <c r="E15" i="42"/>
  <c r="E31" i="42" s="1"/>
  <c r="G37" i="42"/>
  <c r="E18" i="42"/>
  <c r="E37" i="42" s="1"/>
  <c r="S24" i="42"/>
  <c r="S34" i="42"/>
  <c r="R26" i="42"/>
  <c r="R34" i="42" s="1"/>
  <c r="J36" i="42"/>
  <c r="H27" i="42"/>
  <c r="H36" i="42" s="1"/>
  <c r="G27" i="42"/>
  <c r="M42" i="42"/>
  <c r="J28" i="42"/>
  <c r="S12" i="42"/>
  <c r="AA14" i="42"/>
  <c r="AA30" i="42" s="1"/>
  <c r="R17" i="42"/>
  <c r="R35" i="42" s="1"/>
  <c r="K20" i="42"/>
  <c r="K39" i="42" s="1"/>
  <c r="R25" i="42"/>
  <c r="K28" i="42"/>
  <c r="K42" i="42" s="1"/>
  <c r="M36" i="42"/>
  <c r="L39" i="42"/>
  <c r="T12" i="42"/>
  <c r="J14" i="42"/>
  <c r="I15" i="42"/>
  <c r="J22" i="42"/>
  <c r="AB41" i="42"/>
  <c r="I23" i="42"/>
  <c r="AB33" i="42"/>
  <c r="K15" i="42"/>
  <c r="K31" i="42" s="1"/>
  <c r="J16" i="42"/>
  <c r="H16" i="42" s="1"/>
  <c r="H32" i="42" s="1"/>
  <c r="I17" i="42"/>
  <c r="AA17" i="42"/>
  <c r="AA35" i="42" s="1"/>
  <c r="R20" i="42"/>
  <c r="R39" i="42" s="1"/>
  <c r="L41" i="42"/>
  <c r="I25" i="42"/>
  <c r="AA25" i="42"/>
  <c r="R28" i="42"/>
  <c r="R42" i="42" s="1"/>
  <c r="AC29" i="42"/>
  <c r="T30" i="42"/>
  <c r="AB30" i="42"/>
  <c r="S31" i="42"/>
  <c r="AC36" i="42"/>
  <c r="J17" i="42"/>
  <c r="I18" i="42"/>
  <c r="J25" i="42"/>
  <c r="I26" i="42"/>
  <c r="L37" i="42"/>
  <c r="AA19" i="42"/>
  <c r="AA38" i="42" s="1"/>
  <c r="G21" i="42"/>
  <c r="F22" i="42"/>
  <c r="R22" i="42"/>
  <c r="R41" i="42" s="1"/>
  <c r="L24" i="42"/>
  <c r="L12" i="42" s="1"/>
  <c r="K25" i="42"/>
  <c r="AB39" i="42"/>
  <c r="S41" i="42"/>
  <c r="M24" i="42"/>
  <c r="M12" i="42" s="1"/>
  <c r="AC24" i="42"/>
  <c r="AC12" i="42" s="1"/>
  <c r="K26" i="42"/>
  <c r="K34" i="42" s="1"/>
  <c r="I28" i="42"/>
  <c r="AA28" i="42"/>
  <c r="AA42" i="42" s="1"/>
  <c r="I38" i="42" l="1"/>
  <c r="F19" i="42"/>
  <c r="J34" i="42"/>
  <c r="G26" i="42"/>
  <c r="I37" i="42"/>
  <c r="H18" i="42"/>
  <c r="H37" i="42" s="1"/>
  <c r="F18" i="42"/>
  <c r="J32" i="42"/>
  <c r="G16" i="42"/>
  <c r="F32" i="42"/>
  <c r="D16" i="42"/>
  <c r="G40" i="42"/>
  <c r="E21" i="42"/>
  <c r="E40" i="42" s="1"/>
  <c r="J35" i="42"/>
  <c r="G17" i="42"/>
  <c r="D30" i="42"/>
  <c r="J39" i="42"/>
  <c r="G20" i="42"/>
  <c r="J33" i="42"/>
  <c r="J24" i="42"/>
  <c r="J12" i="42" s="1"/>
  <c r="G25" i="42"/>
  <c r="I35" i="42"/>
  <c r="F17" i="42"/>
  <c r="H17" i="42"/>
  <c r="H35" i="42" s="1"/>
  <c r="AA33" i="42"/>
  <c r="AA24" i="42"/>
  <c r="AA12" i="42" s="1"/>
  <c r="H22" i="42"/>
  <c r="G22" i="42"/>
  <c r="J41" i="42"/>
  <c r="D22" i="42"/>
  <c r="F15" i="42"/>
  <c r="I31" i="42"/>
  <c r="H15" i="42"/>
  <c r="H31" i="42" s="1"/>
  <c r="K29" i="42"/>
  <c r="E29" i="42"/>
  <c r="G38" i="42"/>
  <c r="E19" i="42"/>
  <c r="E38" i="42" s="1"/>
  <c r="I42" i="42"/>
  <c r="H28" i="42"/>
  <c r="H42" i="42" s="1"/>
  <c r="F28" i="42"/>
  <c r="H14" i="42"/>
  <c r="H30" i="42" s="1"/>
  <c r="G14" i="42"/>
  <c r="J30" i="42"/>
  <c r="I29" i="42"/>
  <c r="H13" i="42"/>
  <c r="F13" i="42"/>
  <c r="H21" i="42"/>
  <c r="H40" i="42" s="1"/>
  <c r="I40" i="42"/>
  <c r="F21" i="42"/>
  <c r="D36" i="42"/>
  <c r="F23" i="42"/>
  <c r="D23" i="42" s="1"/>
  <c r="C23" i="42" s="1"/>
  <c r="H23" i="42"/>
  <c r="K33" i="42"/>
  <c r="K24" i="42"/>
  <c r="K12" i="42" s="1"/>
  <c r="R24" i="42"/>
  <c r="R12" i="42" s="1"/>
  <c r="R33" i="42"/>
  <c r="G36" i="42"/>
  <c r="E27" i="42"/>
  <c r="E36" i="42" s="1"/>
  <c r="F39" i="42"/>
  <c r="D20" i="42"/>
  <c r="F25" i="42"/>
  <c r="I33" i="42"/>
  <c r="H25" i="42"/>
  <c r="I24" i="42"/>
  <c r="F24" i="42" s="1"/>
  <c r="J42" i="42"/>
  <c r="G28" i="42"/>
  <c r="I34" i="42"/>
  <c r="H26" i="42"/>
  <c r="H34" i="42" s="1"/>
  <c r="F26" i="42"/>
  <c r="I41" i="42"/>
  <c r="H20" i="42"/>
  <c r="H39" i="42" s="1"/>
  <c r="F41" i="42" l="1"/>
  <c r="E26" i="42"/>
  <c r="E34" i="42" s="1"/>
  <c r="G34" i="42"/>
  <c r="H41" i="42"/>
  <c r="F38" i="42"/>
  <c r="D19" i="42"/>
  <c r="D38" i="42" s="1"/>
  <c r="H33" i="42"/>
  <c r="H24" i="42"/>
  <c r="D26" i="42"/>
  <c r="F34" i="42"/>
  <c r="D41" i="42"/>
  <c r="G41" i="42"/>
  <c r="E22" i="42"/>
  <c r="E41" i="42" s="1"/>
  <c r="E25" i="42"/>
  <c r="G33" i="42"/>
  <c r="G24" i="42"/>
  <c r="F33" i="42"/>
  <c r="D25" i="42"/>
  <c r="G42" i="42"/>
  <c r="E28" i="42"/>
  <c r="E42" i="42" s="1"/>
  <c r="F40" i="42"/>
  <c r="D21" i="42"/>
  <c r="F29" i="42"/>
  <c r="F12" i="42"/>
  <c r="D13" i="42"/>
  <c r="G35" i="42"/>
  <c r="E17" i="42"/>
  <c r="E35" i="42" s="1"/>
  <c r="F42" i="42"/>
  <c r="D28" i="42"/>
  <c r="D32" i="42"/>
  <c r="D39" i="42"/>
  <c r="C20" i="42"/>
  <c r="C39" i="42" s="1"/>
  <c r="I12" i="42"/>
  <c r="G32" i="42"/>
  <c r="E16" i="42"/>
  <c r="E32" i="42" s="1"/>
  <c r="C27" i="42"/>
  <c r="C36" i="42" s="1"/>
  <c r="H29" i="42"/>
  <c r="H12" i="42"/>
  <c r="C19" i="42"/>
  <c r="C38" i="42" s="1"/>
  <c r="G39" i="42"/>
  <c r="E20" i="42"/>
  <c r="E39" i="42" s="1"/>
  <c r="G30" i="42"/>
  <c r="E14" i="42"/>
  <c r="G12" i="42"/>
  <c r="F31" i="42"/>
  <c r="D15" i="42"/>
  <c r="D18" i="42"/>
  <c r="F37" i="42"/>
  <c r="D17" i="42"/>
  <c r="F35" i="42"/>
  <c r="D31" i="42" l="1"/>
  <c r="C15" i="42"/>
  <c r="C31" i="42" s="1"/>
  <c r="E33" i="42"/>
  <c r="E24" i="42"/>
  <c r="C18" i="42"/>
  <c r="C37" i="42" s="1"/>
  <c r="D37" i="42"/>
  <c r="D42" i="42"/>
  <c r="C28" i="42"/>
  <c r="C42" i="42" s="1"/>
  <c r="C13" i="42"/>
  <c r="D29" i="42"/>
  <c r="D35" i="42"/>
  <c r="C17" i="42"/>
  <c r="C35" i="42" s="1"/>
  <c r="C22" i="42"/>
  <c r="C41" i="42" s="1"/>
  <c r="E30" i="42"/>
  <c r="C14" i="42"/>
  <c r="C30" i="42" s="1"/>
  <c r="E12" i="42"/>
  <c r="C16" i="42"/>
  <c r="C32" i="42" s="1"/>
  <c r="D40" i="42"/>
  <c r="C21" i="42"/>
  <c r="C40" i="42" s="1"/>
  <c r="D34" i="42"/>
  <c r="C26" i="42"/>
  <c r="C34" i="42" s="1"/>
  <c r="D33" i="42"/>
  <c r="C25" i="42"/>
  <c r="D24" i="42"/>
  <c r="D12" i="42" s="1"/>
  <c r="C33" i="42" l="1"/>
  <c r="C24" i="42"/>
  <c r="C29" i="42"/>
  <c r="C12" i="42"/>
</calcChain>
</file>

<file path=xl/sharedStrings.xml><?xml version="1.0" encoding="utf-8"?>
<sst xmlns="http://schemas.openxmlformats.org/spreadsheetml/2006/main" count="102" uniqueCount="43">
  <si>
    <t>県別再掲</t>
    <rPh sb="0" eb="2">
      <t>ケンベツ</t>
    </rPh>
    <rPh sb="2" eb="4">
      <t>サイケイ</t>
    </rPh>
    <phoneticPr fontId="3"/>
  </si>
  <si>
    <t>総　数</t>
    <phoneticPr fontId="3"/>
  </si>
  <si>
    <t>総　数</t>
    <rPh sb="0" eb="1">
      <t>フサ</t>
    </rPh>
    <rPh sb="2" eb="3">
      <t>カズ</t>
    </rPh>
    <phoneticPr fontId="3"/>
  </si>
  <si>
    <t>石川</t>
  </si>
  <si>
    <t>福井</t>
  </si>
  <si>
    <t>三重</t>
  </si>
  <si>
    <t>滋賀</t>
  </si>
  <si>
    <t>兵庫</t>
  </si>
  <si>
    <t>和歌山</t>
  </si>
  <si>
    <t>鳥取</t>
  </si>
  <si>
    <t>島根</t>
  </si>
  <si>
    <t>岡山</t>
  </si>
  <si>
    <t>広島北部</t>
  </si>
  <si>
    <t>広島</t>
  </si>
  <si>
    <t>（京都大阪）</t>
  </si>
  <si>
    <t>（奈良）</t>
  </si>
  <si>
    <t>（山口）</t>
  </si>
  <si>
    <t>年次
森林管理署
都道府県</t>
    <phoneticPr fontId="3"/>
  </si>
  <si>
    <t>１　本表は、令和４年４月１日現在有効の国有林野施業実施計画書（森林調査簿等）により作成した。</t>
    <rPh sb="6" eb="8">
      <t>レイワ</t>
    </rPh>
    <phoneticPr fontId="1"/>
  </si>
  <si>
    <t>２　改植予定地は、伐採跡地に含めて掲上した。</t>
  </si>
  <si>
    <t>１－４  林種別、針広別材積</t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</si>
  <si>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リュウ</t>
    </rPh>
    <rPh sb="4" eb="5">
      <t>ボク</t>
    </rPh>
    <rPh sb="6" eb="7">
      <t>セン</t>
    </rPh>
    <phoneticPr fontId="3"/>
  </si>
  <si>
    <t>総　数</t>
    <rPh sb="0" eb="1">
      <t>ソウ</t>
    </rPh>
    <rPh sb="2" eb="3">
      <t>スウ</t>
    </rPh>
    <phoneticPr fontId="3"/>
  </si>
  <si>
    <t>林　　　　　　　　　　　　地</t>
    <rPh sb="0" eb="1">
      <t>リン</t>
    </rPh>
    <rPh sb="13" eb="14">
      <t>チ</t>
    </rPh>
    <phoneticPr fontId="3"/>
  </si>
  <si>
    <t>林地以外</t>
    <rPh sb="0" eb="1">
      <t>リン</t>
    </rPh>
    <rPh sb="1" eb="2">
      <t>チ</t>
    </rPh>
    <rPh sb="2" eb="4">
      <t>イガイ</t>
    </rPh>
    <phoneticPr fontId="3"/>
  </si>
  <si>
    <t>立　　　　　　　　　木　　　　　　　　　地</t>
    <rPh sb="0" eb="1">
      <t>タテ</t>
    </rPh>
    <rPh sb="10" eb="11">
      <t>キ</t>
    </rPh>
    <rPh sb="20" eb="21">
      <t>チ</t>
    </rPh>
    <phoneticPr fontId="3"/>
  </si>
  <si>
    <t>無　　　　　立　　　　　木　　　　　地</t>
    <rPh sb="0" eb="1">
      <t>ム</t>
    </rPh>
    <rPh sb="6" eb="7">
      <t>タテ</t>
    </rPh>
    <rPh sb="12" eb="13">
      <t>キ</t>
    </rPh>
    <rPh sb="18" eb="19">
      <t>チ</t>
    </rPh>
    <phoneticPr fontId="3"/>
  </si>
  <si>
    <t>人　　　　　工　　　　　林</t>
    <rPh sb="0" eb="1">
      <t>ヒト</t>
    </rPh>
    <rPh sb="6" eb="7">
      <t>タクミ</t>
    </rPh>
    <rPh sb="12" eb="13">
      <t>ハヤシ</t>
    </rPh>
    <phoneticPr fontId="3"/>
  </si>
  <si>
    <t>天　　　　　　　然　　　　　　　林</t>
    <rPh sb="0" eb="1">
      <t>テン</t>
    </rPh>
    <rPh sb="8" eb="9">
      <t>ゼン</t>
    </rPh>
    <rPh sb="16" eb="17">
      <t>ハヤシ</t>
    </rPh>
    <phoneticPr fontId="3"/>
  </si>
  <si>
    <t>伐採跡地</t>
    <rPh sb="0" eb="2">
      <t>バッサイ</t>
    </rPh>
    <rPh sb="2" eb="4">
      <t>アトチ</t>
    </rPh>
    <phoneticPr fontId="3"/>
  </si>
  <si>
    <t>未立木地</t>
    <rPh sb="0" eb="1">
      <t>ミ</t>
    </rPh>
    <rPh sb="1" eb="3">
      <t>タチキ</t>
    </rPh>
    <rPh sb="3" eb="4">
      <t>チ</t>
    </rPh>
    <phoneticPr fontId="3"/>
  </si>
  <si>
    <t>針葉樹</t>
    <rPh sb="0" eb="3">
      <t>シンヨウジュ</t>
    </rPh>
    <phoneticPr fontId="3"/>
  </si>
  <si>
    <t>広葉樹</t>
    <rPh sb="0" eb="3">
      <t>コウヨウジュ</t>
    </rPh>
    <phoneticPr fontId="3"/>
  </si>
  <si>
    <t>育成単層林</t>
    <rPh sb="0" eb="2">
      <t>イクセイ</t>
    </rPh>
    <rPh sb="2" eb="4">
      <t>タンソウ</t>
    </rPh>
    <rPh sb="4" eb="5">
      <t>リン</t>
    </rPh>
    <phoneticPr fontId="3"/>
  </si>
  <si>
    <t>育成複層林</t>
    <rPh sb="0" eb="2">
      <t>イクセイ</t>
    </rPh>
    <rPh sb="2" eb="3">
      <t>フク</t>
    </rPh>
    <rPh sb="3" eb="4">
      <t>ソウ</t>
    </rPh>
    <rPh sb="4" eb="5">
      <t>リン</t>
    </rPh>
    <phoneticPr fontId="3"/>
  </si>
  <si>
    <t>天然生林</t>
    <rPh sb="0" eb="2">
      <t>テンネン</t>
    </rPh>
    <rPh sb="2" eb="3">
      <t>セイ</t>
    </rPh>
    <rPh sb="3" eb="4">
      <t>リン</t>
    </rPh>
    <phoneticPr fontId="3"/>
  </si>
  <si>
    <t>針葉樹</t>
  </si>
  <si>
    <t>〃</t>
  </si>
  <si>
    <t>総数</t>
  </si>
  <si>
    <t>京都</t>
  </si>
  <si>
    <t>大阪</t>
  </si>
  <si>
    <t>奈良</t>
  </si>
  <si>
    <t>山口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</si>
</sst>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_ * #,##0,_ ;_ * \-#,##0,_ ;_ * &quot;-&quot;_ ;_ @_ "/>
    <numFmt numFmtId="177" formatCode="\(#,##0\)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0" xfId="0" applyFont="1" applyFill="1">
      <alignment vertical="center"/>
    </xf>
    <xf numFmtId="38" fontId="4" fillId="0" borderId="0" xfId="0" applyNumberFormat="1" applyFont="1" applyFill="1">
      <alignment vertical="center"/>
    </xf>
    <xf numFmtId="38" fontId="5" fillId="0" borderId="0" xfId="0" applyNumberFormat="1" applyFont="1" applyFill="1" applyAlignment="1">
      <alignment horizontal="right" vertical="center"/>
    </xf>
    <xf numFmtId="38" fontId="4" fillId="0" borderId="4" xfId="0" applyNumberFormat="1" applyFont="1" applyFill="1" applyBorder="1" applyAlignment="1">
      <alignment horizontal="center" vertical="center"/>
    </xf>
    <xf numFmtId="38" fontId="4" fillId="0" borderId="29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>
      <alignment vertical="center"/>
    </xf>
    <xf numFmtId="177" fontId="4" fillId="0" borderId="0" xfId="0" applyNumberFormat="1" applyFont="1" applyFill="1">
      <alignment vertical="center"/>
    </xf>
    <xf numFmtId="176" fontId="5" fillId="0" borderId="8" xfId="0" applyNumberFormat="1" applyFont="1" applyFill="1" applyBorder="1">
      <alignment vertical="center"/>
    </xf>
    <xf numFmtId="176" fontId="6" fillId="0" borderId="10" xfId="0" applyNumberFormat="1" applyFont="1" applyFill="1" applyBorder="1">
      <alignment vertical="center"/>
    </xf>
    <xf numFmtId="0" fontId="5" fillId="0" borderId="26" xfId="0" applyFont="1" applyFill="1" applyBorder="1" applyAlignment="1">
      <alignment horizontal="center" vertical="center"/>
    </xf>
    <xf numFmtId="176" fontId="5" fillId="0" borderId="23" xfId="0" applyNumberFormat="1" applyFont="1" applyFill="1" applyBorder="1">
      <alignment vertical="center"/>
    </xf>
    <xf numFmtId="176" fontId="5" fillId="0" borderId="23" xfId="0" applyNumberFormat="1" applyFont="1" applyFill="1" applyBorder="1" applyProtection="1">
      <alignment vertical="center"/>
      <protection locked="0"/>
    </xf>
    <xf numFmtId="176" fontId="5" fillId="0" borderId="8" xfId="0" applyNumberFormat="1" applyFont="1" applyFill="1" applyBorder="1" applyProtection="1">
      <alignment vertical="center"/>
      <protection locked="0"/>
    </xf>
    <xf numFmtId="176" fontId="5" fillId="0" borderId="6" xfId="0" applyNumberFormat="1" applyFont="1" applyFill="1" applyBorder="1">
      <alignment vertical="center"/>
    </xf>
    <xf numFmtId="176" fontId="5" fillId="0" borderId="6" xfId="0" applyNumberFormat="1" applyFont="1" applyFill="1" applyBorder="1" applyProtection="1">
      <alignment vertical="center"/>
      <protection locked="0"/>
    </xf>
    <xf numFmtId="176" fontId="5" fillId="0" borderId="7" xfId="0" applyNumberFormat="1" applyFont="1" applyFill="1" applyBorder="1">
      <alignment vertical="center"/>
    </xf>
    <xf numFmtId="176" fontId="5" fillId="0" borderId="7" xfId="0" applyNumberFormat="1" applyFont="1" applyFill="1" applyBorder="1" applyProtection="1">
      <alignment vertical="center"/>
      <protection locked="0"/>
    </xf>
    <xf numFmtId="0" fontId="5" fillId="0" borderId="16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176" fontId="5" fillId="0" borderId="27" xfId="0" applyNumberFormat="1" applyFont="1" applyFill="1" applyBorder="1">
      <alignment vertical="center"/>
    </xf>
    <xf numFmtId="38" fontId="5" fillId="0" borderId="0" xfId="0" applyNumberFormat="1" applyFont="1" applyFill="1">
      <alignment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38" fontId="4" fillId="0" borderId="11" xfId="0" applyNumberFormat="1" applyFont="1" applyFill="1" applyBorder="1" applyAlignment="1">
      <alignment horizontal="center" vertical="center"/>
    </xf>
    <xf numFmtId="0" fontId="0" fillId="0" borderId="31" xfId="0" applyFill="1" applyBorder="1">
      <alignment vertical="center"/>
    </xf>
    <xf numFmtId="0" fontId="0" fillId="0" borderId="17" xfId="0" applyFill="1" applyBorder="1">
      <alignment vertical="center"/>
    </xf>
    <xf numFmtId="58" fontId="5" fillId="0" borderId="13" xfId="0" applyNumberFormat="1" applyFont="1" applyFill="1" applyBorder="1" applyAlignment="1">
      <alignment horizontal="distributed" vertical="center"/>
    </xf>
    <xf numFmtId="58" fontId="5" fillId="0" borderId="19" xfId="0" applyNumberFormat="1" applyFont="1" applyFill="1" applyBorder="1" applyAlignment="1">
      <alignment horizontal="distributed" vertical="center"/>
    </xf>
    <xf numFmtId="58" fontId="6" fillId="0" borderId="20" xfId="0" applyNumberFormat="1" applyFont="1" applyFill="1" applyBorder="1" applyAlignment="1">
      <alignment horizontal="distributed" vertical="center"/>
    </xf>
    <xf numFmtId="58" fontId="6" fillId="0" borderId="21" xfId="0" applyNumberFormat="1" applyFont="1" applyFill="1" applyBorder="1" applyAlignment="1">
      <alignment horizontal="distributed" vertical="center"/>
    </xf>
    <xf numFmtId="38" fontId="4" fillId="0" borderId="4" xfId="0" applyNumberFormat="1" applyFont="1" applyFill="1" applyBorder="1" applyAlignment="1">
      <alignment horizontal="center" vertical="center"/>
    </xf>
    <xf numFmtId="38" fontId="4" fillId="0" borderId="29" xfId="0" applyNumberFormat="1" applyFont="1" applyFill="1" applyBorder="1" applyAlignment="1">
      <alignment horizontal="center" vertical="center"/>
    </xf>
    <xf numFmtId="58" fontId="5" fillId="0" borderId="16" xfId="0" applyNumberFormat="1" applyFont="1" applyFill="1" applyBorder="1" applyAlignment="1">
      <alignment horizontal="distributed" vertical="center"/>
    </xf>
    <xf numFmtId="58" fontId="5" fillId="0" borderId="18" xfId="0" applyNumberFormat="1" applyFont="1" applyFill="1" applyBorder="1" applyAlignment="1">
      <alignment horizontal="distributed" vertical="center"/>
    </xf>
    <xf numFmtId="0" fontId="5" fillId="0" borderId="11" xfId="0" applyFont="1" applyFill="1" applyBorder="1" applyAlignment="1">
      <alignment horizontal="distributed" vertical="center" wrapText="1"/>
    </xf>
    <xf numFmtId="0" fontId="5" fillId="0" borderId="17" xfId="0" applyFont="1" applyFill="1" applyBorder="1" applyAlignment="1">
      <alignment horizontal="distributed" vertical="center" wrapText="1"/>
    </xf>
    <xf numFmtId="0" fontId="5" fillId="0" borderId="5" xfId="0" applyFont="1" applyFill="1" applyBorder="1" applyAlignment="1">
      <alignment horizontal="distributed" vertical="center" wrapText="1"/>
    </xf>
    <xf numFmtId="0" fontId="5" fillId="0" borderId="14" xfId="0" applyFont="1" applyFill="1" applyBorder="1" applyAlignment="1">
      <alignment horizontal="distributed" vertical="center" wrapText="1"/>
    </xf>
    <xf numFmtId="0" fontId="5" fillId="0" borderId="12" xfId="0" applyFont="1" applyFill="1" applyBorder="1" applyAlignment="1">
      <alignment horizontal="distributed" vertical="center" wrapText="1"/>
    </xf>
    <xf numFmtId="0" fontId="5" fillId="0" borderId="15" xfId="0" applyFont="1" applyFill="1" applyBorder="1" applyAlignment="1">
      <alignment horizontal="distributed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38" fontId="4" fillId="0" borderId="30" xfId="0" applyNumberFormat="1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2 2" xfId="2"/>
  </cellStyles>
  <dxfs count="0"/>
  <tableStyles count="0" defaultTableStyle="TableStyleMedium9" defaultPivotStyle="PivotStyleLight16"/>
  <colors>
    <mruColors>
      <color rgb="FFCC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5"/>
  <sheetViews>
    <sheetView showZeros="0" tabSelected="1" zoomScaleNormal="100" workbookViewId="0"/>
  </sheetViews>
  <sheetFormatPr defaultColWidth="9" defaultRowHeight="11.25" x14ac:dyDescent="0.15"/>
  <cols>
    <col min="1" max="1" width="18" style="11" customWidth="1"/>
    <col min="2" max="2" width="9" style="11"/>
    <col min="3" max="10" width="14.5" style="13" customWidth="1"/>
    <col min="11" max="22" width="10.375" style="13" customWidth="1"/>
    <col min="23" max="26" width="12.625" style="13" customWidth="1"/>
    <col min="27" max="33" width="11.125" style="13" customWidth="1"/>
    <col min="34" max="35" width="11.625" style="13" customWidth="1"/>
    <col min="36" max="16384" width="9" style="11"/>
  </cols>
  <sheetData>
    <row r="1" spans="1:39" ht="13.5" x14ac:dyDescent="0.15">
      <c r="A1" s="1" t="s">
        <v>20</v>
      </c>
    </row>
    <row r="2" spans="1:39" ht="14.25" x14ac:dyDescent="0.15">
      <c r="AI2" s="14" t="s">
        <v>21</v>
      </c>
    </row>
    <row r="3" spans="1:39" ht="13.5" customHeight="1" x14ac:dyDescent="0.15">
      <c r="A3" s="53" t="s">
        <v>17</v>
      </c>
      <c r="B3" s="54"/>
      <c r="C3" s="33" t="s">
        <v>22</v>
      </c>
      <c r="D3" s="34"/>
      <c r="E3" s="35"/>
      <c r="F3" s="42" t="s">
        <v>23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4"/>
      <c r="AH3" s="61" t="s">
        <v>24</v>
      </c>
      <c r="AI3" s="61"/>
    </row>
    <row r="4" spans="1:39" ht="11.25" customHeight="1" x14ac:dyDescent="0.15">
      <c r="A4" s="55"/>
      <c r="B4" s="56"/>
      <c r="C4" s="36"/>
      <c r="D4" s="37"/>
      <c r="E4" s="38"/>
      <c r="F4" s="33" t="s">
        <v>22</v>
      </c>
      <c r="G4" s="35"/>
      <c r="H4" s="50" t="s">
        <v>25</v>
      </c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49" t="s">
        <v>26</v>
      </c>
      <c r="AB4" s="49"/>
      <c r="AC4" s="49"/>
      <c r="AD4" s="49"/>
      <c r="AE4" s="49"/>
      <c r="AF4" s="49"/>
      <c r="AG4" s="49"/>
      <c r="AH4" s="61"/>
      <c r="AI4" s="61"/>
    </row>
    <row r="5" spans="1:39" ht="12" customHeight="1" x14ac:dyDescent="0.15">
      <c r="A5" s="55"/>
      <c r="B5" s="56"/>
      <c r="C5" s="39"/>
      <c r="D5" s="40"/>
      <c r="E5" s="41"/>
      <c r="F5" s="36"/>
      <c r="G5" s="38"/>
      <c r="H5" s="49" t="s">
        <v>22</v>
      </c>
      <c r="I5" s="49"/>
      <c r="J5" s="49"/>
      <c r="K5" s="49" t="s">
        <v>27</v>
      </c>
      <c r="L5" s="49"/>
      <c r="M5" s="49"/>
      <c r="N5" s="49"/>
      <c r="O5" s="49"/>
      <c r="P5" s="49"/>
      <c r="Q5" s="49"/>
      <c r="R5" s="49" t="s">
        <v>28</v>
      </c>
      <c r="S5" s="49"/>
      <c r="T5" s="49"/>
      <c r="U5" s="49"/>
      <c r="V5" s="49"/>
      <c r="W5" s="49"/>
      <c r="X5" s="49"/>
      <c r="Y5" s="49"/>
      <c r="Z5" s="50"/>
      <c r="AA5" s="49" t="s">
        <v>1</v>
      </c>
      <c r="AB5" s="49"/>
      <c r="AC5" s="49"/>
      <c r="AD5" s="49" t="s">
        <v>29</v>
      </c>
      <c r="AE5" s="49"/>
      <c r="AF5" s="49" t="s">
        <v>30</v>
      </c>
      <c r="AG5" s="49"/>
      <c r="AH5" s="61"/>
      <c r="AI5" s="61"/>
    </row>
    <row r="6" spans="1:39" ht="12" customHeight="1" x14ac:dyDescent="0.15">
      <c r="A6" s="55"/>
      <c r="B6" s="56"/>
      <c r="C6" s="59" t="s">
        <v>2</v>
      </c>
      <c r="D6" s="49" t="s">
        <v>31</v>
      </c>
      <c r="E6" s="49" t="s">
        <v>32</v>
      </c>
      <c r="F6" s="39"/>
      <c r="G6" s="41"/>
      <c r="H6" s="49"/>
      <c r="I6" s="49"/>
      <c r="J6" s="49"/>
      <c r="K6" s="49" t="s">
        <v>22</v>
      </c>
      <c r="L6" s="49"/>
      <c r="M6" s="49"/>
      <c r="N6" s="49" t="s">
        <v>33</v>
      </c>
      <c r="O6" s="49"/>
      <c r="P6" s="49" t="s">
        <v>34</v>
      </c>
      <c r="Q6" s="49"/>
      <c r="R6" s="49" t="s">
        <v>1</v>
      </c>
      <c r="S6" s="49"/>
      <c r="T6" s="49"/>
      <c r="U6" s="49" t="s">
        <v>33</v>
      </c>
      <c r="V6" s="49"/>
      <c r="W6" s="49" t="s">
        <v>34</v>
      </c>
      <c r="X6" s="49"/>
      <c r="Y6" s="49" t="s">
        <v>35</v>
      </c>
      <c r="Z6" s="50"/>
      <c r="AA6" s="49"/>
      <c r="AB6" s="49"/>
      <c r="AC6" s="49"/>
      <c r="AD6" s="49"/>
      <c r="AE6" s="49"/>
      <c r="AF6" s="49"/>
      <c r="AG6" s="49"/>
      <c r="AH6" s="61"/>
      <c r="AI6" s="61"/>
    </row>
    <row r="7" spans="1:39" ht="12" customHeight="1" x14ac:dyDescent="0.15">
      <c r="A7" s="57"/>
      <c r="B7" s="58"/>
      <c r="C7" s="60"/>
      <c r="D7" s="49"/>
      <c r="E7" s="49"/>
      <c r="F7" s="15" t="s">
        <v>31</v>
      </c>
      <c r="G7" s="15" t="s">
        <v>32</v>
      </c>
      <c r="H7" s="15" t="s">
        <v>1</v>
      </c>
      <c r="I7" s="15" t="s">
        <v>36</v>
      </c>
      <c r="J7" s="15" t="s">
        <v>32</v>
      </c>
      <c r="K7" s="15" t="s">
        <v>1</v>
      </c>
      <c r="L7" s="15" t="s">
        <v>31</v>
      </c>
      <c r="M7" s="15" t="s">
        <v>32</v>
      </c>
      <c r="N7" s="15" t="s">
        <v>31</v>
      </c>
      <c r="O7" s="15" t="s">
        <v>32</v>
      </c>
      <c r="P7" s="15" t="s">
        <v>31</v>
      </c>
      <c r="Q7" s="15" t="s">
        <v>32</v>
      </c>
      <c r="R7" s="15" t="s">
        <v>1</v>
      </c>
      <c r="S7" s="15" t="s">
        <v>31</v>
      </c>
      <c r="T7" s="15" t="s">
        <v>32</v>
      </c>
      <c r="U7" s="15" t="s">
        <v>31</v>
      </c>
      <c r="V7" s="15" t="s">
        <v>32</v>
      </c>
      <c r="W7" s="15" t="s">
        <v>31</v>
      </c>
      <c r="X7" s="15" t="s">
        <v>32</v>
      </c>
      <c r="Y7" s="15" t="s">
        <v>31</v>
      </c>
      <c r="Z7" s="16" t="s">
        <v>32</v>
      </c>
      <c r="AA7" s="15" t="s">
        <v>1</v>
      </c>
      <c r="AB7" s="15" t="s">
        <v>31</v>
      </c>
      <c r="AC7" s="15" t="s">
        <v>32</v>
      </c>
      <c r="AD7" s="15" t="s">
        <v>31</v>
      </c>
      <c r="AE7" s="15" t="s">
        <v>32</v>
      </c>
      <c r="AF7" s="15" t="s">
        <v>31</v>
      </c>
      <c r="AG7" s="15" t="s">
        <v>32</v>
      </c>
      <c r="AH7" s="15" t="s">
        <v>31</v>
      </c>
      <c r="AI7" s="15" t="s">
        <v>32</v>
      </c>
    </row>
    <row r="8" spans="1:39" s="18" customFormat="1" ht="18" customHeight="1" x14ac:dyDescent="0.15">
      <c r="A8" s="51">
        <v>43191</v>
      </c>
      <c r="B8" s="52"/>
      <c r="C8" s="17">
        <v>52218351</v>
      </c>
      <c r="D8" s="17">
        <v>35402343</v>
      </c>
      <c r="E8" s="17">
        <v>16816008</v>
      </c>
      <c r="F8" s="17">
        <v>35397467</v>
      </c>
      <c r="G8" s="17">
        <v>16811082</v>
      </c>
      <c r="H8" s="17">
        <v>52208549</v>
      </c>
      <c r="I8" s="17">
        <v>35397467</v>
      </c>
      <c r="J8" s="17">
        <v>16811082</v>
      </c>
      <c r="K8" s="17">
        <v>32724335</v>
      </c>
      <c r="L8" s="17">
        <v>30562507</v>
      </c>
      <c r="M8" s="17">
        <v>2161828</v>
      </c>
      <c r="N8" s="17">
        <v>30382034</v>
      </c>
      <c r="O8" s="17">
        <v>2154940</v>
      </c>
      <c r="P8" s="17">
        <v>180473</v>
      </c>
      <c r="Q8" s="17">
        <v>6888</v>
      </c>
      <c r="R8" s="17">
        <v>19484214</v>
      </c>
      <c r="S8" s="17">
        <v>4834960</v>
      </c>
      <c r="T8" s="17">
        <v>14649254</v>
      </c>
      <c r="U8" s="17">
        <v>964047</v>
      </c>
      <c r="V8" s="17">
        <v>543664</v>
      </c>
      <c r="W8" s="17">
        <v>0</v>
      </c>
      <c r="X8" s="17">
        <v>0</v>
      </c>
      <c r="Y8" s="17">
        <v>3870913</v>
      </c>
      <c r="Z8" s="17">
        <v>14105590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4876</v>
      </c>
      <c r="AI8" s="17">
        <v>4926</v>
      </c>
    </row>
    <row r="9" spans="1:39" s="18" customFormat="1" ht="18" customHeight="1" x14ac:dyDescent="0.15">
      <c r="A9" s="45">
        <v>43556</v>
      </c>
      <c r="B9" s="46"/>
      <c r="C9" s="19">
        <v>52957723</v>
      </c>
      <c r="D9" s="19">
        <v>35736465</v>
      </c>
      <c r="E9" s="19">
        <v>17221258</v>
      </c>
      <c r="F9" s="19">
        <v>35731583</v>
      </c>
      <c r="G9" s="19">
        <v>17216313</v>
      </c>
      <c r="H9" s="19">
        <v>52947896</v>
      </c>
      <c r="I9" s="19">
        <v>35731583</v>
      </c>
      <c r="J9" s="19">
        <v>17216313</v>
      </c>
      <c r="K9" s="19">
        <v>33188392</v>
      </c>
      <c r="L9" s="19">
        <v>30839058</v>
      </c>
      <c r="M9" s="19">
        <v>2349334</v>
      </c>
      <c r="N9" s="19">
        <v>30656078</v>
      </c>
      <c r="O9" s="19">
        <v>2342340</v>
      </c>
      <c r="P9" s="19">
        <v>182980</v>
      </c>
      <c r="Q9" s="19">
        <v>6994</v>
      </c>
      <c r="R9" s="19">
        <v>19759504</v>
      </c>
      <c r="S9" s="19">
        <v>4892525</v>
      </c>
      <c r="T9" s="19">
        <v>14866979</v>
      </c>
      <c r="U9" s="19">
        <v>975154</v>
      </c>
      <c r="V9" s="19">
        <v>574451</v>
      </c>
      <c r="W9" s="19">
        <v>0</v>
      </c>
      <c r="X9" s="19">
        <v>0</v>
      </c>
      <c r="Y9" s="19">
        <v>3917371</v>
      </c>
      <c r="Z9" s="19">
        <v>14292528</v>
      </c>
      <c r="AA9" s="19">
        <v>0</v>
      </c>
      <c r="AB9" s="19">
        <v>0</v>
      </c>
      <c r="AC9" s="19">
        <v>0</v>
      </c>
      <c r="AD9" s="19">
        <v>0</v>
      </c>
      <c r="AE9" s="19">
        <v>0</v>
      </c>
      <c r="AF9" s="19">
        <v>0</v>
      </c>
      <c r="AG9" s="19">
        <v>0</v>
      </c>
      <c r="AH9" s="19">
        <v>4882</v>
      </c>
      <c r="AI9" s="19">
        <v>4945</v>
      </c>
    </row>
    <row r="10" spans="1:39" s="18" customFormat="1" ht="18" customHeight="1" x14ac:dyDescent="0.15">
      <c r="A10" s="45">
        <v>43922</v>
      </c>
      <c r="B10" s="46"/>
      <c r="C10" s="19">
        <v>53481929</v>
      </c>
      <c r="D10" s="19">
        <v>36040577</v>
      </c>
      <c r="E10" s="19">
        <v>17441352</v>
      </c>
      <c r="F10" s="19">
        <v>36035771</v>
      </c>
      <c r="G10" s="19">
        <v>17436233</v>
      </c>
      <c r="H10" s="19">
        <v>53472004</v>
      </c>
      <c r="I10" s="19">
        <v>36035771</v>
      </c>
      <c r="J10" s="19">
        <v>17436233</v>
      </c>
      <c r="K10" s="19">
        <v>33432423</v>
      </c>
      <c r="L10" s="19">
        <v>31037618</v>
      </c>
      <c r="M10" s="19">
        <v>2394805</v>
      </c>
      <c r="N10" s="19">
        <v>30844576</v>
      </c>
      <c r="O10" s="19">
        <v>2387520</v>
      </c>
      <c r="P10" s="19">
        <v>193042</v>
      </c>
      <c r="Q10" s="19">
        <v>7285</v>
      </c>
      <c r="R10" s="19">
        <v>20039581</v>
      </c>
      <c r="S10" s="19">
        <v>4998153</v>
      </c>
      <c r="T10" s="19">
        <v>15041428</v>
      </c>
      <c r="U10" s="19">
        <v>1057515</v>
      </c>
      <c r="V10" s="19">
        <v>617319</v>
      </c>
      <c r="W10" s="19">
        <v>0</v>
      </c>
      <c r="X10" s="19">
        <v>0</v>
      </c>
      <c r="Y10" s="19">
        <v>3940638</v>
      </c>
      <c r="Z10" s="19">
        <v>14424109</v>
      </c>
      <c r="AA10" s="19">
        <v>0</v>
      </c>
      <c r="AB10" s="1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4806</v>
      </c>
      <c r="AI10" s="19">
        <v>5119</v>
      </c>
    </row>
    <row r="11" spans="1:39" s="18" customFormat="1" ht="18" customHeight="1" x14ac:dyDescent="0.15">
      <c r="A11" s="45">
        <v>44287</v>
      </c>
      <c r="B11" s="46"/>
      <c r="C11" s="19">
        <v>53968850</v>
      </c>
      <c r="D11" s="19">
        <v>36258896</v>
      </c>
      <c r="E11" s="19">
        <v>17709954</v>
      </c>
      <c r="F11" s="19">
        <v>36254090</v>
      </c>
      <c r="G11" s="19">
        <v>17704835</v>
      </c>
      <c r="H11" s="19">
        <v>53958925</v>
      </c>
      <c r="I11" s="19">
        <v>36254090</v>
      </c>
      <c r="J11" s="19">
        <v>17704835</v>
      </c>
      <c r="K11" s="19">
        <v>33689617</v>
      </c>
      <c r="L11" s="19">
        <v>31229106</v>
      </c>
      <c r="M11" s="19">
        <v>2460511</v>
      </c>
      <c r="N11" s="19">
        <v>31027099</v>
      </c>
      <c r="O11" s="19">
        <v>2453163</v>
      </c>
      <c r="P11" s="19">
        <v>202007</v>
      </c>
      <c r="Q11" s="19">
        <v>7348</v>
      </c>
      <c r="R11" s="19">
        <v>20269308</v>
      </c>
      <c r="S11" s="19">
        <v>5024984</v>
      </c>
      <c r="T11" s="19">
        <v>15244324</v>
      </c>
      <c r="U11" s="19">
        <v>1069209</v>
      </c>
      <c r="V11" s="19">
        <v>624239</v>
      </c>
      <c r="W11" s="19">
        <v>0</v>
      </c>
      <c r="X11" s="19">
        <v>0</v>
      </c>
      <c r="Y11" s="19">
        <v>3955775</v>
      </c>
      <c r="Z11" s="19">
        <v>14620085</v>
      </c>
      <c r="AA11" s="19">
        <v>0</v>
      </c>
      <c r="AB11" s="19">
        <v>0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4806</v>
      </c>
      <c r="AI11" s="19">
        <v>5119</v>
      </c>
    </row>
    <row r="12" spans="1:39" ht="18" customHeight="1" thickBot="1" x14ac:dyDescent="0.2">
      <c r="A12" s="47">
        <v>44652</v>
      </c>
      <c r="B12" s="48">
        <v>43556</v>
      </c>
      <c r="C12" s="20">
        <f t="shared" ref="C12:AI12" si="0">IF(C13&gt;0,C13,0)+IF(C14&gt;0,C14,0)+IF(C15&gt;0,C15,0)+IF(C16&gt;0,C16,0)+IF(C17&gt;0,C17,0)+IF(C18&gt;0,C18,0)+IF(C19&gt;0,C19,0)+IF(C20&gt;0,C20,0)+IF(C21&gt;0,C21,0)+IF(C22&gt;0,C22,0)+IF(C23&gt;0,C23,0)+IF(C24&gt;0,C24,0)+IF(C27&gt;0,C27,0)+IF(C28&gt;0,C28,0)</f>
        <v>54639239</v>
      </c>
      <c r="D12" s="20">
        <f t="shared" si="0"/>
        <v>36690339</v>
      </c>
      <c r="E12" s="20">
        <f t="shared" si="0"/>
        <v>17948900</v>
      </c>
      <c r="F12" s="20">
        <f t="shared" si="0"/>
        <v>36685533</v>
      </c>
      <c r="G12" s="20">
        <f t="shared" si="0"/>
        <v>17943781</v>
      </c>
      <c r="H12" s="20">
        <f t="shared" si="0"/>
        <v>54629314</v>
      </c>
      <c r="I12" s="20">
        <f t="shared" si="0"/>
        <v>36685533</v>
      </c>
      <c r="J12" s="20">
        <f t="shared" si="0"/>
        <v>17943781</v>
      </c>
      <c r="K12" s="20">
        <f t="shared" si="0"/>
        <v>34105237</v>
      </c>
      <c r="L12" s="20">
        <f t="shared" si="0"/>
        <v>31591388</v>
      </c>
      <c r="M12" s="20">
        <f t="shared" si="0"/>
        <v>2513849</v>
      </c>
      <c r="N12" s="20">
        <f t="shared" si="0"/>
        <v>31378053</v>
      </c>
      <c r="O12" s="20">
        <f t="shared" si="0"/>
        <v>2506242</v>
      </c>
      <c r="P12" s="20">
        <f t="shared" si="0"/>
        <v>213335</v>
      </c>
      <c r="Q12" s="20">
        <f t="shared" si="0"/>
        <v>7607</v>
      </c>
      <c r="R12" s="20">
        <f t="shared" si="0"/>
        <v>20524077</v>
      </c>
      <c r="S12" s="20">
        <f t="shared" si="0"/>
        <v>5094145</v>
      </c>
      <c r="T12" s="20">
        <f t="shared" si="0"/>
        <v>15429932</v>
      </c>
      <c r="U12" s="20">
        <f t="shared" si="0"/>
        <v>1099626</v>
      </c>
      <c r="V12" s="20">
        <f t="shared" si="0"/>
        <v>623376</v>
      </c>
      <c r="W12" s="20">
        <f t="shared" si="0"/>
        <v>0</v>
      </c>
      <c r="X12" s="20">
        <f t="shared" si="0"/>
        <v>0</v>
      </c>
      <c r="Y12" s="20">
        <f t="shared" si="0"/>
        <v>3994519</v>
      </c>
      <c r="Z12" s="20">
        <f t="shared" si="0"/>
        <v>14806556</v>
      </c>
      <c r="AA12" s="20">
        <f t="shared" si="0"/>
        <v>0</v>
      </c>
      <c r="AB12" s="20">
        <f t="shared" si="0"/>
        <v>0</v>
      </c>
      <c r="AC12" s="20">
        <f t="shared" si="0"/>
        <v>0</v>
      </c>
      <c r="AD12" s="20">
        <f t="shared" si="0"/>
        <v>0</v>
      </c>
      <c r="AE12" s="20">
        <f t="shared" si="0"/>
        <v>0</v>
      </c>
      <c r="AF12" s="20">
        <f t="shared" si="0"/>
        <v>0</v>
      </c>
      <c r="AG12" s="20">
        <f t="shared" si="0"/>
        <v>0</v>
      </c>
      <c r="AH12" s="20">
        <f t="shared" si="0"/>
        <v>4806</v>
      </c>
      <c r="AI12" s="20">
        <f t="shared" si="0"/>
        <v>5119</v>
      </c>
    </row>
    <row r="13" spans="1:39" ht="18" customHeight="1" thickTop="1" x14ac:dyDescent="0.15">
      <c r="A13" s="21" t="s">
        <v>3</v>
      </c>
      <c r="B13" s="21" t="s">
        <v>3</v>
      </c>
      <c r="C13" s="22">
        <f t="shared" ref="C13:C23" si="1">SUMIF(D13:E13,"&gt;0")</f>
        <v>2555866</v>
      </c>
      <c r="D13" s="22">
        <f t="shared" ref="D13:E23" si="2">IF(F13&gt;0,F13,0)+IF(AH13&gt;0,AH13,0)</f>
        <v>334073</v>
      </c>
      <c r="E13" s="22">
        <f t="shared" si="2"/>
        <v>2221793</v>
      </c>
      <c r="F13" s="22">
        <f t="shared" ref="F13:G23" si="3">IF(I13&gt;0,I13,0)+IF(AB13&gt;0,AB13,0)</f>
        <v>333443</v>
      </c>
      <c r="G13" s="22">
        <f t="shared" si="3"/>
        <v>2220173</v>
      </c>
      <c r="H13" s="22">
        <f t="shared" ref="H13:H23" si="4">SUMIF(I13:J13,"&gt;0")</f>
        <v>2553616</v>
      </c>
      <c r="I13" s="22">
        <f t="shared" ref="I13:J23" si="5">IF(L13&gt;0,L13,0)+IF(S13&gt;0,S13,0)</f>
        <v>333443</v>
      </c>
      <c r="J13" s="22">
        <f t="shared" si="5"/>
        <v>2220173</v>
      </c>
      <c r="K13" s="22">
        <f t="shared" ref="K13:K23" si="6">SUMIF(L13:M13,"&gt;0")</f>
        <v>278559</v>
      </c>
      <c r="L13" s="22">
        <f t="shared" ref="L13:M23" si="7">IF(N13&gt;0,N13,0)+IF(P13&gt;0,P13,0)</f>
        <v>214603</v>
      </c>
      <c r="M13" s="22">
        <f t="shared" si="7"/>
        <v>63956</v>
      </c>
      <c r="N13" s="23">
        <v>214603</v>
      </c>
      <c r="O13" s="23">
        <v>63956</v>
      </c>
      <c r="P13" s="23">
        <v>0</v>
      </c>
      <c r="Q13" s="23">
        <v>0</v>
      </c>
      <c r="R13" s="22">
        <f t="shared" ref="R13:R23" si="8">SUMIF(S13:T13,"&gt;0")</f>
        <v>2275057</v>
      </c>
      <c r="S13" s="22">
        <f t="shared" ref="S13:T23" si="9">IF(U13&gt;0,U13,0)+IF(W13&gt;0,W13,0)+IF(Y13&gt;0,Y13,0)</f>
        <v>118840</v>
      </c>
      <c r="T13" s="22">
        <f t="shared" si="9"/>
        <v>2156217</v>
      </c>
      <c r="U13" s="23">
        <v>1164</v>
      </c>
      <c r="V13" s="23">
        <v>85</v>
      </c>
      <c r="W13" s="23">
        <v>0</v>
      </c>
      <c r="X13" s="23">
        <v>0</v>
      </c>
      <c r="Y13" s="23">
        <v>117676</v>
      </c>
      <c r="Z13" s="23">
        <v>2156132</v>
      </c>
      <c r="AA13" s="22">
        <f t="shared" ref="AA13:AA23" si="10">SUMIF(AB13:AC13,"&gt;0")</f>
        <v>0</v>
      </c>
      <c r="AB13" s="22">
        <f>IF(AD13&gt;0,AD13,0)+IF(AF13&gt;0,AF13,0)</f>
        <v>0</v>
      </c>
      <c r="AC13" s="22">
        <f>IF(AE13&gt;0,AE13,0)+IF(AG13&gt;0,AG13,0)</f>
        <v>0</v>
      </c>
      <c r="AD13" s="23">
        <v>0</v>
      </c>
      <c r="AE13" s="23">
        <v>0</v>
      </c>
      <c r="AF13" s="23">
        <v>0</v>
      </c>
      <c r="AG13" s="23">
        <v>0</v>
      </c>
      <c r="AH13" s="23">
        <v>630</v>
      </c>
      <c r="AI13" s="23">
        <v>1620</v>
      </c>
      <c r="AJ13" s="18"/>
      <c r="AK13" s="18"/>
      <c r="AL13" s="18"/>
      <c r="AM13" s="18"/>
    </row>
    <row r="14" spans="1:39" ht="18" customHeight="1" x14ac:dyDescent="0.15">
      <c r="A14" s="3" t="s">
        <v>4</v>
      </c>
      <c r="B14" s="3" t="s">
        <v>4</v>
      </c>
      <c r="C14" s="19">
        <f t="shared" si="1"/>
        <v>3891296</v>
      </c>
      <c r="D14" s="19">
        <f t="shared" si="2"/>
        <v>977782</v>
      </c>
      <c r="E14" s="19">
        <f t="shared" si="2"/>
        <v>2913514</v>
      </c>
      <c r="F14" s="19">
        <f t="shared" si="3"/>
        <v>977782</v>
      </c>
      <c r="G14" s="19">
        <f t="shared" si="3"/>
        <v>2913513</v>
      </c>
      <c r="H14" s="19">
        <f t="shared" si="4"/>
        <v>3891295</v>
      </c>
      <c r="I14" s="19">
        <f t="shared" si="5"/>
        <v>977782</v>
      </c>
      <c r="J14" s="19">
        <f t="shared" si="5"/>
        <v>2913513</v>
      </c>
      <c r="K14" s="19">
        <f t="shared" si="6"/>
        <v>885269</v>
      </c>
      <c r="L14" s="19">
        <f t="shared" si="7"/>
        <v>727003</v>
      </c>
      <c r="M14" s="19">
        <f t="shared" si="7"/>
        <v>158266</v>
      </c>
      <c r="N14" s="24">
        <v>727003</v>
      </c>
      <c r="O14" s="24">
        <v>158266</v>
      </c>
      <c r="P14" s="24">
        <v>0</v>
      </c>
      <c r="Q14" s="24">
        <v>0</v>
      </c>
      <c r="R14" s="19">
        <f t="shared" si="8"/>
        <v>3006026</v>
      </c>
      <c r="S14" s="19">
        <f t="shared" si="9"/>
        <v>250779</v>
      </c>
      <c r="T14" s="19">
        <f t="shared" si="9"/>
        <v>2755247</v>
      </c>
      <c r="U14" s="24">
        <v>115962</v>
      </c>
      <c r="V14" s="24">
        <v>106725</v>
      </c>
      <c r="W14" s="24">
        <v>0</v>
      </c>
      <c r="X14" s="24">
        <v>0</v>
      </c>
      <c r="Y14" s="24">
        <v>134817</v>
      </c>
      <c r="Z14" s="24">
        <v>2648522</v>
      </c>
      <c r="AA14" s="19">
        <f t="shared" si="10"/>
        <v>0</v>
      </c>
      <c r="AB14" s="19">
        <f t="shared" ref="AB14:AC23" si="11">IF(AD14&gt;0,AD14,0)+IF(AF14&gt;0,AF14,0)</f>
        <v>0</v>
      </c>
      <c r="AC14" s="19">
        <f t="shared" si="11"/>
        <v>0</v>
      </c>
      <c r="AD14" s="24">
        <v>0</v>
      </c>
      <c r="AE14" s="24">
        <v>0</v>
      </c>
      <c r="AF14" s="24">
        <v>0</v>
      </c>
      <c r="AG14" s="24">
        <v>0</v>
      </c>
      <c r="AH14" s="24">
        <v>0</v>
      </c>
      <c r="AI14" s="24">
        <v>1</v>
      </c>
      <c r="AJ14" s="18"/>
      <c r="AK14" s="18"/>
      <c r="AL14" s="18"/>
      <c r="AM14" s="18"/>
    </row>
    <row r="15" spans="1:39" ht="18" customHeight="1" x14ac:dyDescent="0.15">
      <c r="A15" s="3" t="s">
        <v>5</v>
      </c>
      <c r="B15" s="3" t="s">
        <v>5</v>
      </c>
      <c r="C15" s="19">
        <f t="shared" si="1"/>
        <v>4283153</v>
      </c>
      <c r="D15" s="19">
        <f t="shared" si="2"/>
        <v>3055570</v>
      </c>
      <c r="E15" s="19">
        <f t="shared" si="2"/>
        <v>1227583</v>
      </c>
      <c r="F15" s="19">
        <f t="shared" si="3"/>
        <v>3055570</v>
      </c>
      <c r="G15" s="19">
        <f t="shared" si="3"/>
        <v>1227583</v>
      </c>
      <c r="H15" s="19">
        <f t="shared" si="4"/>
        <v>4283153</v>
      </c>
      <c r="I15" s="19">
        <f t="shared" si="5"/>
        <v>3055570</v>
      </c>
      <c r="J15" s="19">
        <f t="shared" si="5"/>
        <v>1227583</v>
      </c>
      <c r="K15" s="19">
        <f t="shared" si="6"/>
        <v>2806699</v>
      </c>
      <c r="L15" s="19">
        <f t="shared" si="7"/>
        <v>2604431</v>
      </c>
      <c r="M15" s="19">
        <f t="shared" si="7"/>
        <v>202268</v>
      </c>
      <c r="N15" s="24">
        <v>2577911</v>
      </c>
      <c r="O15" s="24">
        <v>201517</v>
      </c>
      <c r="P15" s="24">
        <v>26520</v>
      </c>
      <c r="Q15" s="24">
        <v>751</v>
      </c>
      <c r="R15" s="19">
        <f t="shared" si="8"/>
        <v>1476454</v>
      </c>
      <c r="S15" s="19">
        <f t="shared" si="9"/>
        <v>451139</v>
      </c>
      <c r="T15" s="19">
        <f t="shared" si="9"/>
        <v>1025315</v>
      </c>
      <c r="U15" s="24">
        <v>46484</v>
      </c>
      <c r="V15" s="24">
        <v>56168</v>
      </c>
      <c r="W15" s="24">
        <v>0</v>
      </c>
      <c r="X15" s="24">
        <v>0</v>
      </c>
      <c r="Y15" s="24">
        <v>404655</v>
      </c>
      <c r="Z15" s="24">
        <v>969147</v>
      </c>
      <c r="AA15" s="19">
        <f t="shared" si="10"/>
        <v>0</v>
      </c>
      <c r="AB15" s="19">
        <f t="shared" si="11"/>
        <v>0</v>
      </c>
      <c r="AC15" s="19">
        <f t="shared" si="11"/>
        <v>0</v>
      </c>
      <c r="AD15" s="24">
        <v>0</v>
      </c>
      <c r="AE15" s="24">
        <v>0</v>
      </c>
      <c r="AF15" s="24">
        <v>0</v>
      </c>
      <c r="AG15" s="24">
        <v>0</v>
      </c>
      <c r="AH15" s="24">
        <v>0</v>
      </c>
      <c r="AI15" s="24">
        <v>0</v>
      </c>
      <c r="AJ15" s="18"/>
      <c r="AK15" s="18"/>
      <c r="AL15" s="18"/>
      <c r="AM15" s="18"/>
    </row>
    <row r="16" spans="1:39" ht="18" customHeight="1" x14ac:dyDescent="0.15">
      <c r="A16" s="3" t="s">
        <v>6</v>
      </c>
      <c r="B16" s="3" t="s">
        <v>6</v>
      </c>
      <c r="C16" s="19">
        <f t="shared" si="1"/>
        <v>2344233</v>
      </c>
      <c r="D16" s="19">
        <f t="shared" si="2"/>
        <v>1258405</v>
      </c>
      <c r="E16" s="19">
        <f t="shared" si="2"/>
        <v>1085828</v>
      </c>
      <c r="F16" s="19">
        <f t="shared" si="3"/>
        <v>1258405</v>
      </c>
      <c r="G16" s="19">
        <f t="shared" si="3"/>
        <v>1085827</v>
      </c>
      <c r="H16" s="19">
        <f t="shared" si="4"/>
        <v>2344232</v>
      </c>
      <c r="I16" s="19">
        <f t="shared" si="5"/>
        <v>1258405</v>
      </c>
      <c r="J16" s="19">
        <f t="shared" si="5"/>
        <v>1085827</v>
      </c>
      <c r="K16" s="19">
        <f t="shared" si="6"/>
        <v>930192</v>
      </c>
      <c r="L16" s="19">
        <f t="shared" si="7"/>
        <v>818752</v>
      </c>
      <c r="M16" s="19">
        <f t="shared" si="7"/>
        <v>111440</v>
      </c>
      <c r="N16" s="24">
        <v>811416</v>
      </c>
      <c r="O16" s="24">
        <v>110515</v>
      </c>
      <c r="P16" s="24">
        <v>7336</v>
      </c>
      <c r="Q16" s="24">
        <v>925</v>
      </c>
      <c r="R16" s="19">
        <f t="shared" si="8"/>
        <v>1414040</v>
      </c>
      <c r="S16" s="19">
        <f t="shared" si="9"/>
        <v>439653</v>
      </c>
      <c r="T16" s="19">
        <f t="shared" si="9"/>
        <v>974387</v>
      </c>
      <c r="U16" s="24">
        <v>63788</v>
      </c>
      <c r="V16" s="24">
        <v>16560</v>
      </c>
      <c r="W16" s="24">
        <v>0</v>
      </c>
      <c r="X16" s="24">
        <v>0</v>
      </c>
      <c r="Y16" s="24">
        <v>375865</v>
      </c>
      <c r="Z16" s="24">
        <v>957827</v>
      </c>
      <c r="AA16" s="19">
        <f t="shared" si="10"/>
        <v>0</v>
      </c>
      <c r="AB16" s="19">
        <f t="shared" si="11"/>
        <v>0</v>
      </c>
      <c r="AC16" s="19">
        <f t="shared" si="11"/>
        <v>0</v>
      </c>
      <c r="AD16" s="24">
        <v>0</v>
      </c>
      <c r="AE16" s="24">
        <v>0</v>
      </c>
      <c r="AF16" s="24">
        <v>0</v>
      </c>
      <c r="AG16" s="24">
        <v>0</v>
      </c>
      <c r="AH16" s="24">
        <v>0</v>
      </c>
      <c r="AI16" s="24">
        <v>1</v>
      </c>
      <c r="AJ16" s="18"/>
      <c r="AK16" s="18"/>
      <c r="AL16" s="18"/>
      <c r="AM16" s="18"/>
    </row>
    <row r="17" spans="1:39" ht="18" customHeight="1" x14ac:dyDescent="0.15">
      <c r="A17" s="4" t="s">
        <v>7</v>
      </c>
      <c r="B17" s="3" t="s">
        <v>7</v>
      </c>
      <c r="C17" s="19">
        <f t="shared" si="1"/>
        <v>4661933</v>
      </c>
      <c r="D17" s="19">
        <f t="shared" si="2"/>
        <v>3174299</v>
      </c>
      <c r="E17" s="19">
        <f t="shared" si="2"/>
        <v>1487634</v>
      </c>
      <c r="F17" s="19">
        <f t="shared" si="3"/>
        <v>3173302</v>
      </c>
      <c r="G17" s="19">
        <f t="shared" si="3"/>
        <v>1487156</v>
      </c>
      <c r="H17" s="19">
        <f t="shared" si="4"/>
        <v>4660458</v>
      </c>
      <c r="I17" s="19">
        <f t="shared" si="5"/>
        <v>3173302</v>
      </c>
      <c r="J17" s="19">
        <f t="shared" si="5"/>
        <v>1487156</v>
      </c>
      <c r="K17" s="19">
        <f t="shared" si="6"/>
        <v>3069467</v>
      </c>
      <c r="L17" s="19">
        <f t="shared" si="7"/>
        <v>2746266</v>
      </c>
      <c r="M17" s="19">
        <f t="shared" si="7"/>
        <v>323201</v>
      </c>
      <c r="N17" s="24">
        <v>2728073</v>
      </c>
      <c r="O17" s="24">
        <v>323076</v>
      </c>
      <c r="P17" s="24">
        <v>18193</v>
      </c>
      <c r="Q17" s="24">
        <v>125</v>
      </c>
      <c r="R17" s="19">
        <f t="shared" si="8"/>
        <v>1590991</v>
      </c>
      <c r="S17" s="19">
        <f t="shared" si="9"/>
        <v>427036</v>
      </c>
      <c r="T17" s="19">
        <f t="shared" si="9"/>
        <v>1163955</v>
      </c>
      <c r="U17" s="24">
        <v>20280</v>
      </c>
      <c r="V17" s="24">
        <v>42898</v>
      </c>
      <c r="W17" s="24">
        <v>0</v>
      </c>
      <c r="X17" s="24">
        <v>0</v>
      </c>
      <c r="Y17" s="24">
        <v>406756</v>
      </c>
      <c r="Z17" s="24">
        <v>1121057</v>
      </c>
      <c r="AA17" s="19">
        <f t="shared" si="10"/>
        <v>0</v>
      </c>
      <c r="AB17" s="19">
        <f t="shared" si="11"/>
        <v>0</v>
      </c>
      <c r="AC17" s="19">
        <f t="shared" si="11"/>
        <v>0</v>
      </c>
      <c r="AD17" s="24">
        <v>0</v>
      </c>
      <c r="AE17" s="24">
        <v>0</v>
      </c>
      <c r="AF17" s="24">
        <v>0</v>
      </c>
      <c r="AG17" s="24">
        <v>0</v>
      </c>
      <c r="AH17" s="24">
        <v>997</v>
      </c>
      <c r="AI17" s="24">
        <v>478</v>
      </c>
      <c r="AJ17" s="18"/>
      <c r="AK17" s="18"/>
      <c r="AL17" s="18"/>
      <c r="AM17" s="18"/>
    </row>
    <row r="18" spans="1:39" ht="18" customHeight="1" x14ac:dyDescent="0.15">
      <c r="A18" s="3" t="s">
        <v>8</v>
      </c>
      <c r="B18" s="3" t="s">
        <v>8</v>
      </c>
      <c r="C18" s="19">
        <f t="shared" si="1"/>
        <v>3920733</v>
      </c>
      <c r="D18" s="19">
        <f t="shared" si="2"/>
        <v>3202246</v>
      </c>
      <c r="E18" s="19">
        <f t="shared" si="2"/>
        <v>718487</v>
      </c>
      <c r="F18" s="19">
        <f t="shared" si="3"/>
        <v>3202246</v>
      </c>
      <c r="G18" s="19">
        <f t="shared" si="3"/>
        <v>718487</v>
      </c>
      <c r="H18" s="19">
        <f t="shared" si="4"/>
        <v>3920733</v>
      </c>
      <c r="I18" s="19">
        <f t="shared" si="5"/>
        <v>3202246</v>
      </c>
      <c r="J18" s="19">
        <f t="shared" si="5"/>
        <v>718487</v>
      </c>
      <c r="K18" s="19">
        <f t="shared" si="6"/>
        <v>2932864</v>
      </c>
      <c r="L18" s="19">
        <f t="shared" si="7"/>
        <v>2867372</v>
      </c>
      <c r="M18" s="19">
        <f t="shared" si="7"/>
        <v>65492</v>
      </c>
      <c r="N18" s="24">
        <v>2855953</v>
      </c>
      <c r="O18" s="24">
        <v>65478</v>
      </c>
      <c r="P18" s="24">
        <v>11419</v>
      </c>
      <c r="Q18" s="24">
        <v>14</v>
      </c>
      <c r="R18" s="19">
        <f t="shared" si="8"/>
        <v>987869</v>
      </c>
      <c r="S18" s="19">
        <f t="shared" si="9"/>
        <v>334874</v>
      </c>
      <c r="T18" s="19">
        <f t="shared" si="9"/>
        <v>652995</v>
      </c>
      <c r="U18" s="24">
        <v>2491</v>
      </c>
      <c r="V18" s="24">
        <v>3267</v>
      </c>
      <c r="W18" s="24">
        <v>0</v>
      </c>
      <c r="X18" s="24">
        <v>0</v>
      </c>
      <c r="Y18" s="24">
        <v>332383</v>
      </c>
      <c r="Z18" s="24">
        <v>649728</v>
      </c>
      <c r="AA18" s="19">
        <f t="shared" si="10"/>
        <v>0</v>
      </c>
      <c r="AB18" s="19">
        <f t="shared" si="11"/>
        <v>0</v>
      </c>
      <c r="AC18" s="19">
        <f t="shared" si="11"/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18"/>
      <c r="AK18" s="18"/>
      <c r="AL18" s="18"/>
      <c r="AM18" s="18"/>
    </row>
    <row r="19" spans="1:39" ht="18" customHeight="1" x14ac:dyDescent="0.15">
      <c r="A19" s="3" t="s">
        <v>9</v>
      </c>
      <c r="B19" s="3" t="s">
        <v>9</v>
      </c>
      <c r="C19" s="19">
        <f t="shared" si="1"/>
        <v>5670641</v>
      </c>
      <c r="D19" s="19">
        <f t="shared" si="2"/>
        <v>3446025</v>
      </c>
      <c r="E19" s="19">
        <f t="shared" si="2"/>
        <v>2224616</v>
      </c>
      <c r="F19" s="19">
        <f t="shared" si="3"/>
        <v>3445744</v>
      </c>
      <c r="G19" s="19">
        <f t="shared" si="3"/>
        <v>2222424</v>
      </c>
      <c r="H19" s="19">
        <f t="shared" si="4"/>
        <v>5668168</v>
      </c>
      <c r="I19" s="19">
        <f t="shared" si="5"/>
        <v>3445744</v>
      </c>
      <c r="J19" s="19">
        <f t="shared" si="5"/>
        <v>2222424</v>
      </c>
      <c r="K19" s="19">
        <f t="shared" si="6"/>
        <v>3480883</v>
      </c>
      <c r="L19" s="19">
        <f t="shared" si="7"/>
        <v>3047624</v>
      </c>
      <c r="M19" s="19">
        <f t="shared" si="7"/>
        <v>433259</v>
      </c>
      <c r="N19" s="24">
        <v>3018730</v>
      </c>
      <c r="O19" s="24">
        <v>431839</v>
      </c>
      <c r="P19" s="24">
        <v>28894</v>
      </c>
      <c r="Q19" s="24">
        <v>1420</v>
      </c>
      <c r="R19" s="19">
        <f t="shared" si="8"/>
        <v>2187285</v>
      </c>
      <c r="S19" s="19">
        <f t="shared" si="9"/>
        <v>398120</v>
      </c>
      <c r="T19" s="19">
        <f t="shared" si="9"/>
        <v>1789165</v>
      </c>
      <c r="U19" s="24">
        <v>151641</v>
      </c>
      <c r="V19" s="24">
        <v>61866</v>
      </c>
      <c r="W19" s="24">
        <v>0</v>
      </c>
      <c r="X19" s="24">
        <v>0</v>
      </c>
      <c r="Y19" s="24">
        <v>246479</v>
      </c>
      <c r="Z19" s="24">
        <v>1727299</v>
      </c>
      <c r="AA19" s="19">
        <f t="shared" si="10"/>
        <v>0</v>
      </c>
      <c r="AB19" s="19">
        <f t="shared" si="11"/>
        <v>0</v>
      </c>
      <c r="AC19" s="19">
        <f t="shared" si="11"/>
        <v>0</v>
      </c>
      <c r="AD19" s="24">
        <v>0</v>
      </c>
      <c r="AE19" s="24">
        <v>0</v>
      </c>
      <c r="AF19" s="24">
        <v>0</v>
      </c>
      <c r="AG19" s="24">
        <v>0</v>
      </c>
      <c r="AH19" s="24">
        <v>281</v>
      </c>
      <c r="AI19" s="24">
        <v>2192</v>
      </c>
      <c r="AJ19" s="18"/>
      <c r="AK19" s="18"/>
      <c r="AL19" s="18"/>
      <c r="AM19" s="18"/>
    </row>
    <row r="20" spans="1:39" ht="18" customHeight="1" x14ac:dyDescent="0.15">
      <c r="A20" s="3" t="s">
        <v>10</v>
      </c>
      <c r="B20" s="3" t="s">
        <v>10</v>
      </c>
      <c r="C20" s="19">
        <f t="shared" si="1"/>
        <v>6067430</v>
      </c>
      <c r="D20" s="19">
        <f t="shared" si="2"/>
        <v>4390540</v>
      </c>
      <c r="E20" s="19">
        <f t="shared" si="2"/>
        <v>1676890</v>
      </c>
      <c r="F20" s="19">
        <f t="shared" si="3"/>
        <v>4390540</v>
      </c>
      <c r="G20" s="19">
        <f t="shared" si="3"/>
        <v>1676890</v>
      </c>
      <c r="H20" s="19">
        <f t="shared" si="4"/>
        <v>6067430</v>
      </c>
      <c r="I20" s="19">
        <f t="shared" si="5"/>
        <v>4390540</v>
      </c>
      <c r="J20" s="19">
        <f t="shared" si="5"/>
        <v>1676890</v>
      </c>
      <c r="K20" s="19">
        <f t="shared" si="6"/>
        <v>4469449</v>
      </c>
      <c r="L20" s="19">
        <f t="shared" si="7"/>
        <v>4099679</v>
      </c>
      <c r="M20" s="19">
        <f t="shared" si="7"/>
        <v>369770</v>
      </c>
      <c r="N20" s="24">
        <v>4097580</v>
      </c>
      <c r="O20" s="24">
        <v>369749</v>
      </c>
      <c r="P20" s="24">
        <v>2099</v>
      </c>
      <c r="Q20" s="24">
        <v>21</v>
      </c>
      <c r="R20" s="19">
        <f t="shared" si="8"/>
        <v>1597981</v>
      </c>
      <c r="S20" s="19">
        <f t="shared" si="9"/>
        <v>290861</v>
      </c>
      <c r="T20" s="19">
        <f t="shared" si="9"/>
        <v>1307120</v>
      </c>
      <c r="U20" s="24">
        <v>78071</v>
      </c>
      <c r="V20" s="24">
        <v>60828</v>
      </c>
      <c r="W20" s="24">
        <v>0</v>
      </c>
      <c r="X20" s="24">
        <v>0</v>
      </c>
      <c r="Y20" s="24">
        <v>212790</v>
      </c>
      <c r="Z20" s="24">
        <v>1246292</v>
      </c>
      <c r="AA20" s="19">
        <f t="shared" si="10"/>
        <v>0</v>
      </c>
      <c r="AB20" s="19">
        <f t="shared" si="11"/>
        <v>0</v>
      </c>
      <c r="AC20" s="19">
        <f t="shared" si="11"/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18"/>
      <c r="AK20" s="18"/>
      <c r="AL20" s="18"/>
      <c r="AM20" s="18"/>
    </row>
    <row r="21" spans="1:39" ht="18" customHeight="1" x14ac:dyDescent="0.15">
      <c r="A21" s="3" t="s">
        <v>11</v>
      </c>
      <c r="B21" s="3" t="s">
        <v>11</v>
      </c>
      <c r="C21" s="19">
        <f t="shared" si="1"/>
        <v>6792276</v>
      </c>
      <c r="D21" s="19">
        <f t="shared" si="2"/>
        <v>5673395</v>
      </c>
      <c r="E21" s="19">
        <f t="shared" si="2"/>
        <v>1118881</v>
      </c>
      <c r="F21" s="19">
        <f t="shared" si="3"/>
        <v>5672118</v>
      </c>
      <c r="G21" s="19">
        <f t="shared" si="3"/>
        <v>1118523</v>
      </c>
      <c r="H21" s="19">
        <f t="shared" si="4"/>
        <v>6790641</v>
      </c>
      <c r="I21" s="19">
        <f t="shared" si="5"/>
        <v>5672118</v>
      </c>
      <c r="J21" s="19">
        <f t="shared" si="5"/>
        <v>1118523</v>
      </c>
      <c r="K21" s="19">
        <f t="shared" si="6"/>
        <v>5477692</v>
      </c>
      <c r="L21" s="19">
        <f t="shared" si="7"/>
        <v>5217487</v>
      </c>
      <c r="M21" s="19">
        <f t="shared" si="7"/>
        <v>260205</v>
      </c>
      <c r="N21" s="24">
        <v>5204240</v>
      </c>
      <c r="O21" s="24">
        <v>259540</v>
      </c>
      <c r="P21" s="24">
        <v>13247</v>
      </c>
      <c r="Q21" s="24">
        <v>665</v>
      </c>
      <c r="R21" s="19">
        <f t="shared" si="8"/>
        <v>1312949</v>
      </c>
      <c r="S21" s="19">
        <f t="shared" si="9"/>
        <v>454631</v>
      </c>
      <c r="T21" s="19">
        <f t="shared" si="9"/>
        <v>858318</v>
      </c>
      <c r="U21" s="24">
        <v>93124</v>
      </c>
      <c r="V21" s="24">
        <v>86738</v>
      </c>
      <c r="W21" s="24">
        <v>0</v>
      </c>
      <c r="X21" s="24">
        <v>0</v>
      </c>
      <c r="Y21" s="24">
        <v>361507</v>
      </c>
      <c r="Z21" s="24">
        <v>771580</v>
      </c>
      <c r="AA21" s="19">
        <f t="shared" si="10"/>
        <v>0</v>
      </c>
      <c r="AB21" s="19">
        <f t="shared" si="11"/>
        <v>0</v>
      </c>
      <c r="AC21" s="19">
        <f t="shared" si="11"/>
        <v>0</v>
      </c>
      <c r="AD21" s="24">
        <v>0</v>
      </c>
      <c r="AE21" s="24">
        <v>0</v>
      </c>
      <c r="AF21" s="24">
        <v>0</v>
      </c>
      <c r="AG21" s="24">
        <v>0</v>
      </c>
      <c r="AH21" s="24">
        <v>1277</v>
      </c>
      <c r="AI21" s="24">
        <v>358</v>
      </c>
      <c r="AJ21" s="18"/>
      <c r="AK21" s="18"/>
      <c r="AL21" s="18"/>
      <c r="AM21" s="18"/>
    </row>
    <row r="22" spans="1:39" ht="18" customHeight="1" x14ac:dyDescent="0.15">
      <c r="A22" s="3" t="s">
        <v>12</v>
      </c>
      <c r="B22" s="3" t="s">
        <v>13</v>
      </c>
      <c r="C22" s="19">
        <f t="shared" si="1"/>
        <v>3780516</v>
      </c>
      <c r="D22" s="19">
        <f t="shared" si="2"/>
        <v>3273810</v>
      </c>
      <c r="E22" s="19">
        <f t="shared" si="2"/>
        <v>506706</v>
      </c>
      <c r="F22" s="19">
        <f t="shared" si="3"/>
        <v>3273810</v>
      </c>
      <c r="G22" s="19">
        <f t="shared" si="3"/>
        <v>506705</v>
      </c>
      <c r="H22" s="19">
        <f t="shared" si="4"/>
        <v>3780515</v>
      </c>
      <c r="I22" s="19">
        <f t="shared" si="5"/>
        <v>3273810</v>
      </c>
      <c r="J22" s="19">
        <f t="shared" si="5"/>
        <v>506705</v>
      </c>
      <c r="K22" s="19">
        <f t="shared" si="6"/>
        <v>2960386</v>
      </c>
      <c r="L22" s="19">
        <f t="shared" si="7"/>
        <v>2863476</v>
      </c>
      <c r="M22" s="19">
        <f t="shared" si="7"/>
        <v>96910</v>
      </c>
      <c r="N22" s="24">
        <v>2796554</v>
      </c>
      <c r="O22" s="24">
        <v>94793</v>
      </c>
      <c r="P22" s="24">
        <v>66922</v>
      </c>
      <c r="Q22" s="24">
        <v>2117</v>
      </c>
      <c r="R22" s="19">
        <f t="shared" si="8"/>
        <v>820129</v>
      </c>
      <c r="S22" s="19">
        <f t="shared" si="9"/>
        <v>410334</v>
      </c>
      <c r="T22" s="19">
        <f t="shared" si="9"/>
        <v>409795</v>
      </c>
      <c r="U22" s="24">
        <v>151619</v>
      </c>
      <c r="V22" s="24">
        <v>55663</v>
      </c>
      <c r="W22" s="24">
        <v>0</v>
      </c>
      <c r="X22" s="24">
        <v>0</v>
      </c>
      <c r="Y22" s="24">
        <v>258715</v>
      </c>
      <c r="Z22" s="24">
        <v>354132</v>
      </c>
      <c r="AA22" s="19">
        <f t="shared" si="10"/>
        <v>0</v>
      </c>
      <c r="AB22" s="19">
        <f t="shared" si="11"/>
        <v>0</v>
      </c>
      <c r="AC22" s="19">
        <f t="shared" si="11"/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1</v>
      </c>
      <c r="AJ22" s="18"/>
      <c r="AK22" s="18"/>
      <c r="AL22" s="18"/>
      <c r="AM22" s="18"/>
    </row>
    <row r="23" spans="1:39" ht="18" customHeight="1" x14ac:dyDescent="0.15">
      <c r="A23" s="3" t="s">
        <v>13</v>
      </c>
      <c r="B23" s="3" t="s">
        <v>37</v>
      </c>
      <c r="C23" s="19">
        <f t="shared" si="1"/>
        <v>5651271</v>
      </c>
      <c r="D23" s="19">
        <f t="shared" si="2"/>
        <v>4501297</v>
      </c>
      <c r="E23" s="19">
        <f t="shared" si="2"/>
        <v>1149974</v>
      </c>
      <c r="F23" s="19">
        <f t="shared" si="3"/>
        <v>4501297</v>
      </c>
      <c r="G23" s="19">
        <f t="shared" si="3"/>
        <v>1149599</v>
      </c>
      <c r="H23" s="19">
        <f t="shared" si="4"/>
        <v>5650896</v>
      </c>
      <c r="I23" s="19">
        <f t="shared" si="5"/>
        <v>4501297</v>
      </c>
      <c r="J23" s="19">
        <f t="shared" si="5"/>
        <v>1149599</v>
      </c>
      <c r="K23" s="19">
        <f t="shared" si="6"/>
        <v>3727322</v>
      </c>
      <c r="L23" s="19">
        <f t="shared" si="7"/>
        <v>3506352</v>
      </c>
      <c r="M23" s="19">
        <f t="shared" si="7"/>
        <v>220970</v>
      </c>
      <c r="N23" s="24">
        <v>3480322</v>
      </c>
      <c r="O23" s="24">
        <v>220640</v>
      </c>
      <c r="P23" s="24">
        <v>26030</v>
      </c>
      <c r="Q23" s="24">
        <v>330</v>
      </c>
      <c r="R23" s="19">
        <f t="shared" si="8"/>
        <v>1923574</v>
      </c>
      <c r="S23" s="19">
        <f t="shared" si="9"/>
        <v>994945</v>
      </c>
      <c r="T23" s="19">
        <f t="shared" si="9"/>
        <v>928629</v>
      </c>
      <c r="U23" s="24">
        <v>305248</v>
      </c>
      <c r="V23" s="24">
        <v>99022</v>
      </c>
      <c r="W23" s="24">
        <v>0</v>
      </c>
      <c r="X23" s="24">
        <v>0</v>
      </c>
      <c r="Y23" s="24">
        <v>689697</v>
      </c>
      <c r="Z23" s="24">
        <v>829607</v>
      </c>
      <c r="AA23" s="19">
        <f t="shared" si="10"/>
        <v>0</v>
      </c>
      <c r="AB23" s="19">
        <f t="shared" si="11"/>
        <v>0</v>
      </c>
      <c r="AC23" s="19">
        <f t="shared" si="11"/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375</v>
      </c>
      <c r="AJ23" s="18"/>
      <c r="AK23" s="18"/>
      <c r="AL23" s="18"/>
      <c r="AM23" s="18"/>
    </row>
    <row r="24" spans="1:39" ht="18" customHeight="1" x14ac:dyDescent="0.15">
      <c r="A24" s="5" t="s">
        <v>14</v>
      </c>
      <c r="B24" s="3" t="s">
        <v>38</v>
      </c>
      <c r="C24" s="19">
        <f>IF(C25&gt;0,C25,0)+IF(C26&gt;0,C26,0)</f>
        <v>955839</v>
      </c>
      <c r="D24" s="19">
        <f t="shared" ref="D24:E24" si="12">IF(D25&gt;0,D25,0)+IF(D26&gt;0,D26,0)</f>
        <v>680041</v>
      </c>
      <c r="E24" s="19">
        <f t="shared" si="12"/>
        <v>275798</v>
      </c>
      <c r="F24" s="19">
        <f>IF(I24&gt;0,I24,0)+IF(AB24&gt;0,AB24,0)</f>
        <v>679376</v>
      </c>
      <c r="G24" s="19">
        <f t="shared" ref="G24:AI24" si="13">IF(G25&gt;0,G25,0)+IF(G26&gt;0,G26,0)</f>
        <v>275797</v>
      </c>
      <c r="H24" s="19">
        <f t="shared" si="13"/>
        <v>955173</v>
      </c>
      <c r="I24" s="19">
        <f t="shared" si="13"/>
        <v>679376</v>
      </c>
      <c r="J24" s="19">
        <f t="shared" si="13"/>
        <v>275797</v>
      </c>
      <c r="K24" s="19">
        <f t="shared" si="13"/>
        <v>655061</v>
      </c>
      <c r="L24" s="19">
        <f t="shared" si="13"/>
        <v>602115</v>
      </c>
      <c r="M24" s="19">
        <f t="shared" si="13"/>
        <v>52946</v>
      </c>
      <c r="N24" s="19">
        <f t="shared" si="13"/>
        <v>595984</v>
      </c>
      <c r="O24" s="19">
        <f t="shared" si="13"/>
        <v>52896</v>
      </c>
      <c r="P24" s="19">
        <f t="shared" si="13"/>
        <v>6131</v>
      </c>
      <c r="Q24" s="19">
        <f t="shared" si="13"/>
        <v>50</v>
      </c>
      <c r="R24" s="19">
        <f t="shared" si="13"/>
        <v>300112</v>
      </c>
      <c r="S24" s="19">
        <f t="shared" si="13"/>
        <v>77261</v>
      </c>
      <c r="T24" s="19">
        <f t="shared" si="13"/>
        <v>222851</v>
      </c>
      <c r="U24" s="19">
        <f t="shared" si="13"/>
        <v>11991</v>
      </c>
      <c r="V24" s="19">
        <f t="shared" si="13"/>
        <v>14776</v>
      </c>
      <c r="W24" s="19">
        <f t="shared" si="13"/>
        <v>0</v>
      </c>
      <c r="X24" s="19">
        <f t="shared" si="13"/>
        <v>0</v>
      </c>
      <c r="Y24" s="19">
        <f t="shared" si="13"/>
        <v>65270</v>
      </c>
      <c r="Z24" s="19">
        <f t="shared" si="13"/>
        <v>208075</v>
      </c>
      <c r="AA24" s="19">
        <f t="shared" si="13"/>
        <v>0</v>
      </c>
      <c r="AB24" s="19">
        <f t="shared" si="13"/>
        <v>0</v>
      </c>
      <c r="AC24" s="19">
        <f t="shared" si="13"/>
        <v>0</v>
      </c>
      <c r="AD24" s="19">
        <f t="shared" si="13"/>
        <v>0</v>
      </c>
      <c r="AE24" s="19">
        <f t="shared" si="13"/>
        <v>0</v>
      </c>
      <c r="AF24" s="19">
        <f t="shared" si="13"/>
        <v>0</v>
      </c>
      <c r="AG24" s="19">
        <f t="shared" si="13"/>
        <v>0</v>
      </c>
      <c r="AH24" s="19">
        <f t="shared" si="13"/>
        <v>665</v>
      </c>
      <c r="AI24" s="19">
        <f t="shared" si="13"/>
        <v>1</v>
      </c>
      <c r="AJ24" s="18"/>
      <c r="AK24" s="18"/>
      <c r="AL24" s="18"/>
      <c r="AM24" s="18"/>
    </row>
    <row r="25" spans="1:39" ht="18" customHeight="1" x14ac:dyDescent="0.15">
      <c r="A25" s="5"/>
      <c r="B25" s="3" t="s">
        <v>39</v>
      </c>
      <c r="C25" s="19">
        <f t="shared" ref="C25:C28" si="14">SUMIF(D25:E25,"&gt;0")</f>
        <v>743967</v>
      </c>
      <c r="D25" s="19">
        <f t="shared" ref="D25:E28" si="15">IF(F25&gt;0,F25,0)+IF(AH25&gt;0,AH25,0)</f>
        <v>516650</v>
      </c>
      <c r="E25" s="19">
        <f t="shared" si="15"/>
        <v>227317</v>
      </c>
      <c r="F25" s="19">
        <f>IF(I25&gt;0,I25,0)+IF(AB25&gt;0,AB25,0)</f>
        <v>516650</v>
      </c>
      <c r="G25" s="19">
        <f>IF(J25&gt;0,J25,0)+IF(AC25&gt;0,AC25,0)</f>
        <v>227317</v>
      </c>
      <c r="H25" s="19">
        <f t="shared" ref="H25:H28" si="16">SUMIF(I25:J25,"&gt;0")</f>
        <v>743967</v>
      </c>
      <c r="I25" s="19">
        <f t="shared" ref="I25:J28" si="17">IF(L25&gt;0,L25,0)+IF(S25&gt;0,S25,0)</f>
        <v>516650</v>
      </c>
      <c r="J25" s="19">
        <f t="shared" si="17"/>
        <v>227317</v>
      </c>
      <c r="K25" s="19">
        <f t="shared" ref="K25:K28" si="18">SUMIF(L25:M25,"&gt;0")</f>
        <v>502185</v>
      </c>
      <c r="L25" s="19">
        <f t="shared" ref="L25:M28" si="19">IF(N25&gt;0,N25,0)+IF(P25&gt;0,P25,0)</f>
        <v>464056</v>
      </c>
      <c r="M25" s="19">
        <f t="shared" si="19"/>
        <v>38129</v>
      </c>
      <c r="N25" s="24">
        <v>458588</v>
      </c>
      <c r="O25" s="24">
        <v>38129</v>
      </c>
      <c r="P25" s="24">
        <v>5468</v>
      </c>
      <c r="Q25" s="24">
        <v>0</v>
      </c>
      <c r="R25" s="19">
        <f t="shared" ref="R25:R28" si="20">SUMIF(S25:T25,"&gt;0")</f>
        <v>241782</v>
      </c>
      <c r="S25" s="19">
        <f t="shared" ref="S25:T28" si="21">IF(U25&gt;0,U25,0)+IF(W25&gt;0,W25,0)+IF(Y25&gt;0,Y25,0)</f>
        <v>52594</v>
      </c>
      <c r="T25" s="19">
        <f t="shared" si="21"/>
        <v>189188</v>
      </c>
      <c r="U25" s="24">
        <v>7379</v>
      </c>
      <c r="V25" s="24">
        <v>8136</v>
      </c>
      <c r="W25" s="24">
        <v>0</v>
      </c>
      <c r="X25" s="24">
        <v>0</v>
      </c>
      <c r="Y25" s="24">
        <v>45215</v>
      </c>
      <c r="Z25" s="24">
        <v>181052</v>
      </c>
      <c r="AA25" s="19">
        <f t="shared" ref="AA25:AA28" si="22">SUMIF(AB25:AC25,"&gt;0")</f>
        <v>0</v>
      </c>
      <c r="AB25" s="19">
        <f t="shared" ref="AB25:AC28" si="23">IF(AD25&gt;0,AD25,0)+IF(AF25&gt;0,AF25,0)</f>
        <v>0</v>
      </c>
      <c r="AC25" s="19">
        <f t="shared" si="23"/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18"/>
      <c r="AK25" s="18"/>
      <c r="AL25" s="18"/>
      <c r="AM25" s="18"/>
    </row>
    <row r="26" spans="1:39" ht="18" customHeight="1" x14ac:dyDescent="0.15">
      <c r="A26" s="6"/>
      <c r="B26" s="4" t="s">
        <v>40</v>
      </c>
      <c r="C26" s="19">
        <f t="shared" si="14"/>
        <v>211872</v>
      </c>
      <c r="D26" s="19">
        <f t="shared" si="15"/>
        <v>163391</v>
      </c>
      <c r="E26" s="19">
        <f t="shared" si="15"/>
        <v>48481</v>
      </c>
      <c r="F26" s="19">
        <f>IF(I26&gt;0,I26,0)+IF(AB26&gt;0,AB26,0)</f>
        <v>162726</v>
      </c>
      <c r="G26" s="19">
        <f>IF(J26&gt;0,J26,0)+IF(AC26&gt;0,AC26,0)</f>
        <v>48480</v>
      </c>
      <c r="H26" s="19">
        <f t="shared" si="16"/>
        <v>211206</v>
      </c>
      <c r="I26" s="19">
        <f t="shared" si="17"/>
        <v>162726</v>
      </c>
      <c r="J26" s="19">
        <f t="shared" si="17"/>
        <v>48480</v>
      </c>
      <c r="K26" s="19">
        <f t="shared" si="18"/>
        <v>152876</v>
      </c>
      <c r="L26" s="19">
        <f t="shared" si="19"/>
        <v>138059</v>
      </c>
      <c r="M26" s="19">
        <f t="shared" si="19"/>
        <v>14817</v>
      </c>
      <c r="N26" s="24">
        <v>137396</v>
      </c>
      <c r="O26" s="24">
        <v>14767</v>
      </c>
      <c r="P26" s="24">
        <v>663</v>
      </c>
      <c r="Q26" s="24">
        <v>50</v>
      </c>
      <c r="R26" s="19">
        <f t="shared" si="20"/>
        <v>58330</v>
      </c>
      <c r="S26" s="19">
        <f t="shared" si="21"/>
        <v>24667</v>
      </c>
      <c r="T26" s="19">
        <f t="shared" si="21"/>
        <v>33663</v>
      </c>
      <c r="U26" s="24">
        <v>4612</v>
      </c>
      <c r="V26" s="24">
        <v>6640</v>
      </c>
      <c r="W26" s="24">
        <v>0</v>
      </c>
      <c r="X26" s="24">
        <v>0</v>
      </c>
      <c r="Y26" s="24">
        <v>20055</v>
      </c>
      <c r="Z26" s="24">
        <v>27023</v>
      </c>
      <c r="AA26" s="19">
        <f t="shared" si="22"/>
        <v>0</v>
      </c>
      <c r="AB26" s="19">
        <f t="shared" si="23"/>
        <v>0</v>
      </c>
      <c r="AC26" s="19">
        <f t="shared" si="23"/>
        <v>0</v>
      </c>
      <c r="AD26" s="24">
        <v>0</v>
      </c>
      <c r="AE26" s="24">
        <v>0</v>
      </c>
      <c r="AF26" s="24">
        <v>0</v>
      </c>
      <c r="AG26" s="24">
        <v>0</v>
      </c>
      <c r="AH26" s="24">
        <v>665</v>
      </c>
      <c r="AI26" s="24">
        <v>1</v>
      </c>
      <c r="AJ26" s="18"/>
      <c r="AK26" s="18"/>
      <c r="AL26" s="18"/>
      <c r="AM26" s="18"/>
    </row>
    <row r="27" spans="1:39" ht="18" customHeight="1" x14ac:dyDescent="0.15">
      <c r="A27" s="2" t="s">
        <v>15</v>
      </c>
      <c r="B27" s="2" t="s">
        <v>41</v>
      </c>
      <c r="C27" s="25">
        <f t="shared" si="14"/>
        <v>2350615</v>
      </c>
      <c r="D27" s="25">
        <f t="shared" si="15"/>
        <v>1367956</v>
      </c>
      <c r="E27" s="25">
        <f t="shared" si="15"/>
        <v>982659</v>
      </c>
      <c r="F27" s="25">
        <f>IF(I27&gt;0,I27,0)+IF(AB27&gt;0,AB27,0)</f>
        <v>1367000</v>
      </c>
      <c r="G27" s="25">
        <f>IF(J27&gt;0,J27,0)+IF(AC27&gt;0,AC27,0)</f>
        <v>982567</v>
      </c>
      <c r="H27" s="25">
        <f t="shared" si="16"/>
        <v>2349567</v>
      </c>
      <c r="I27" s="25">
        <f t="shared" si="17"/>
        <v>1367000</v>
      </c>
      <c r="J27" s="25">
        <f t="shared" si="17"/>
        <v>982567</v>
      </c>
      <c r="K27" s="25">
        <f t="shared" si="18"/>
        <v>1176899</v>
      </c>
      <c r="L27" s="25">
        <f t="shared" si="19"/>
        <v>1081585</v>
      </c>
      <c r="M27" s="25">
        <f t="shared" si="19"/>
        <v>95314</v>
      </c>
      <c r="N27" s="26">
        <v>1077116</v>
      </c>
      <c r="O27" s="26">
        <v>94145</v>
      </c>
      <c r="P27" s="26">
        <v>4469</v>
      </c>
      <c r="Q27" s="26">
        <v>1169</v>
      </c>
      <c r="R27" s="25">
        <f t="shared" si="20"/>
        <v>1172668</v>
      </c>
      <c r="S27" s="25">
        <f t="shared" si="21"/>
        <v>285415</v>
      </c>
      <c r="T27" s="25">
        <f t="shared" si="21"/>
        <v>887253</v>
      </c>
      <c r="U27" s="26">
        <v>3220</v>
      </c>
      <c r="V27" s="26">
        <v>1759</v>
      </c>
      <c r="W27" s="26">
        <v>0</v>
      </c>
      <c r="X27" s="26">
        <v>0</v>
      </c>
      <c r="Y27" s="26">
        <v>282195</v>
      </c>
      <c r="Z27" s="26">
        <v>885494</v>
      </c>
      <c r="AA27" s="25">
        <f t="shared" si="22"/>
        <v>0</v>
      </c>
      <c r="AB27" s="25">
        <f t="shared" si="23"/>
        <v>0</v>
      </c>
      <c r="AC27" s="25">
        <f t="shared" si="23"/>
        <v>0</v>
      </c>
      <c r="AD27" s="26">
        <v>0</v>
      </c>
      <c r="AE27" s="26">
        <v>0</v>
      </c>
      <c r="AF27" s="26">
        <v>0</v>
      </c>
      <c r="AG27" s="26">
        <v>0</v>
      </c>
      <c r="AH27" s="26">
        <v>956</v>
      </c>
      <c r="AI27" s="26">
        <v>92</v>
      </c>
      <c r="AJ27" s="18"/>
      <c r="AK27" s="18"/>
      <c r="AL27" s="18"/>
      <c r="AM27" s="18"/>
    </row>
    <row r="28" spans="1:39" ht="18" customHeight="1" x14ac:dyDescent="0.15">
      <c r="A28" s="7" t="s">
        <v>16</v>
      </c>
      <c r="B28" s="7" t="s">
        <v>42</v>
      </c>
      <c r="C28" s="27">
        <f t="shared" si="14"/>
        <v>1713437</v>
      </c>
      <c r="D28" s="27">
        <f t="shared" si="15"/>
        <v>1354900</v>
      </c>
      <c r="E28" s="27">
        <f t="shared" si="15"/>
        <v>358537</v>
      </c>
      <c r="F28" s="27">
        <f>IF(I28&gt;0,I28,0)+IF(AB28&gt;0,AB28,0)</f>
        <v>1354900</v>
      </c>
      <c r="G28" s="27">
        <f>IF(J28&gt;0,J28,0)+IF(AC28&gt;0,AC28,0)</f>
        <v>358537</v>
      </c>
      <c r="H28" s="27">
        <f t="shared" si="16"/>
        <v>1713437</v>
      </c>
      <c r="I28" s="27">
        <f t="shared" si="17"/>
        <v>1354900</v>
      </c>
      <c r="J28" s="27">
        <f t="shared" si="17"/>
        <v>358537</v>
      </c>
      <c r="K28" s="27">
        <f t="shared" si="18"/>
        <v>1254495</v>
      </c>
      <c r="L28" s="27">
        <f t="shared" si="19"/>
        <v>1194643</v>
      </c>
      <c r="M28" s="27">
        <f t="shared" si="19"/>
        <v>59852</v>
      </c>
      <c r="N28" s="28">
        <v>1192568</v>
      </c>
      <c r="O28" s="28">
        <v>59832</v>
      </c>
      <c r="P28" s="28">
        <v>2075</v>
      </c>
      <c r="Q28" s="28">
        <v>20</v>
      </c>
      <c r="R28" s="27">
        <f t="shared" si="20"/>
        <v>458942</v>
      </c>
      <c r="S28" s="27">
        <f t="shared" si="21"/>
        <v>160257</v>
      </c>
      <c r="T28" s="27">
        <f t="shared" si="21"/>
        <v>298685</v>
      </c>
      <c r="U28" s="28">
        <v>54543</v>
      </c>
      <c r="V28" s="28">
        <v>17021</v>
      </c>
      <c r="W28" s="28">
        <v>0</v>
      </c>
      <c r="X28" s="28">
        <v>0</v>
      </c>
      <c r="Y28" s="28">
        <v>105714</v>
      </c>
      <c r="Z28" s="28">
        <v>281664</v>
      </c>
      <c r="AA28" s="27">
        <f t="shared" si="22"/>
        <v>0</v>
      </c>
      <c r="AB28" s="27">
        <f t="shared" si="23"/>
        <v>0</v>
      </c>
      <c r="AC28" s="27">
        <f t="shared" si="23"/>
        <v>0</v>
      </c>
      <c r="AD28" s="28">
        <v>0</v>
      </c>
      <c r="AE28" s="28">
        <v>0</v>
      </c>
      <c r="AF28" s="28">
        <v>0</v>
      </c>
      <c r="AG28" s="28">
        <v>0</v>
      </c>
      <c r="AH28" s="28">
        <v>0</v>
      </c>
      <c r="AI28" s="28">
        <v>0</v>
      </c>
      <c r="AJ28" s="18"/>
      <c r="AK28" s="18"/>
      <c r="AL28" s="18"/>
      <c r="AM28" s="18"/>
    </row>
    <row r="29" spans="1:39" ht="18" customHeight="1" x14ac:dyDescent="0.15">
      <c r="A29" s="8" t="s">
        <v>0</v>
      </c>
      <c r="B29" s="29" t="s">
        <v>3</v>
      </c>
      <c r="C29" s="17">
        <f t="shared" ref="C29:AI32" si="24">SUMIF(C13,"&gt;0")</f>
        <v>2555866</v>
      </c>
      <c r="D29" s="17">
        <f t="shared" si="24"/>
        <v>334073</v>
      </c>
      <c r="E29" s="17">
        <f t="shared" si="24"/>
        <v>2221793</v>
      </c>
      <c r="F29" s="17">
        <f t="shared" si="24"/>
        <v>333443</v>
      </c>
      <c r="G29" s="17">
        <f t="shared" si="24"/>
        <v>2220173</v>
      </c>
      <c r="H29" s="17">
        <f t="shared" si="24"/>
        <v>2553616</v>
      </c>
      <c r="I29" s="17">
        <f t="shared" si="24"/>
        <v>333443</v>
      </c>
      <c r="J29" s="17">
        <f t="shared" si="24"/>
        <v>2220173</v>
      </c>
      <c r="K29" s="17">
        <f t="shared" si="24"/>
        <v>278559</v>
      </c>
      <c r="L29" s="17">
        <f t="shared" si="24"/>
        <v>214603</v>
      </c>
      <c r="M29" s="17">
        <f t="shared" si="24"/>
        <v>63956</v>
      </c>
      <c r="N29" s="17">
        <f t="shared" si="24"/>
        <v>214603</v>
      </c>
      <c r="O29" s="17">
        <f t="shared" si="24"/>
        <v>63956</v>
      </c>
      <c r="P29" s="17">
        <f t="shared" si="24"/>
        <v>0</v>
      </c>
      <c r="Q29" s="17">
        <f t="shared" si="24"/>
        <v>0</v>
      </c>
      <c r="R29" s="17">
        <f t="shared" si="24"/>
        <v>2275057</v>
      </c>
      <c r="S29" s="17">
        <f t="shared" si="24"/>
        <v>118840</v>
      </c>
      <c r="T29" s="17">
        <f t="shared" si="24"/>
        <v>2156217</v>
      </c>
      <c r="U29" s="17">
        <f t="shared" si="24"/>
        <v>1164</v>
      </c>
      <c r="V29" s="17">
        <f t="shared" si="24"/>
        <v>85</v>
      </c>
      <c r="W29" s="17">
        <f t="shared" si="24"/>
        <v>0</v>
      </c>
      <c r="X29" s="17">
        <f t="shared" si="24"/>
        <v>0</v>
      </c>
      <c r="Y29" s="17">
        <f t="shared" si="24"/>
        <v>117676</v>
      </c>
      <c r="Z29" s="17">
        <f t="shared" si="24"/>
        <v>2156132</v>
      </c>
      <c r="AA29" s="17">
        <f t="shared" si="24"/>
        <v>0</v>
      </c>
      <c r="AB29" s="17">
        <f t="shared" si="24"/>
        <v>0</v>
      </c>
      <c r="AC29" s="17">
        <f t="shared" si="24"/>
        <v>0</v>
      </c>
      <c r="AD29" s="17">
        <f t="shared" si="24"/>
        <v>0</v>
      </c>
      <c r="AE29" s="17">
        <f t="shared" si="24"/>
        <v>0</v>
      </c>
      <c r="AF29" s="17">
        <f t="shared" si="24"/>
        <v>0</v>
      </c>
      <c r="AG29" s="17">
        <f t="shared" si="24"/>
        <v>0</v>
      </c>
      <c r="AH29" s="17">
        <f t="shared" si="24"/>
        <v>630</v>
      </c>
      <c r="AI29" s="17">
        <f t="shared" si="24"/>
        <v>1620</v>
      </c>
      <c r="AJ29" s="18"/>
      <c r="AK29" s="18"/>
      <c r="AL29" s="18"/>
    </row>
    <row r="30" spans="1:39" ht="18" customHeight="1" x14ac:dyDescent="0.15">
      <c r="A30" s="5"/>
      <c r="B30" s="3" t="s">
        <v>4</v>
      </c>
      <c r="C30" s="19">
        <f t="shared" si="24"/>
        <v>3891296</v>
      </c>
      <c r="D30" s="19">
        <f t="shared" si="24"/>
        <v>977782</v>
      </c>
      <c r="E30" s="19">
        <f t="shared" si="24"/>
        <v>2913514</v>
      </c>
      <c r="F30" s="19">
        <f t="shared" si="24"/>
        <v>977782</v>
      </c>
      <c r="G30" s="19">
        <f t="shared" si="24"/>
        <v>2913513</v>
      </c>
      <c r="H30" s="19">
        <f t="shared" si="24"/>
        <v>3891295</v>
      </c>
      <c r="I30" s="19">
        <f t="shared" si="24"/>
        <v>977782</v>
      </c>
      <c r="J30" s="19">
        <f t="shared" si="24"/>
        <v>2913513</v>
      </c>
      <c r="K30" s="19">
        <f t="shared" si="24"/>
        <v>885269</v>
      </c>
      <c r="L30" s="19">
        <f t="shared" si="24"/>
        <v>727003</v>
      </c>
      <c r="M30" s="19">
        <f t="shared" si="24"/>
        <v>158266</v>
      </c>
      <c r="N30" s="19">
        <f t="shared" si="24"/>
        <v>727003</v>
      </c>
      <c r="O30" s="19">
        <f t="shared" si="24"/>
        <v>158266</v>
      </c>
      <c r="P30" s="19">
        <f t="shared" si="24"/>
        <v>0</v>
      </c>
      <c r="Q30" s="19">
        <f t="shared" si="24"/>
        <v>0</v>
      </c>
      <c r="R30" s="19">
        <f t="shared" si="24"/>
        <v>3006026</v>
      </c>
      <c r="S30" s="19">
        <f t="shared" si="24"/>
        <v>250779</v>
      </c>
      <c r="T30" s="19">
        <f t="shared" si="24"/>
        <v>2755247</v>
      </c>
      <c r="U30" s="19">
        <f t="shared" si="24"/>
        <v>115962</v>
      </c>
      <c r="V30" s="19">
        <f t="shared" si="24"/>
        <v>106725</v>
      </c>
      <c r="W30" s="19">
        <f t="shared" si="24"/>
        <v>0</v>
      </c>
      <c r="X30" s="19">
        <f t="shared" si="24"/>
        <v>0</v>
      </c>
      <c r="Y30" s="19">
        <f t="shared" si="24"/>
        <v>134817</v>
      </c>
      <c r="Z30" s="19">
        <f t="shared" si="24"/>
        <v>2648522</v>
      </c>
      <c r="AA30" s="19">
        <f t="shared" si="24"/>
        <v>0</v>
      </c>
      <c r="AB30" s="19">
        <f t="shared" si="24"/>
        <v>0</v>
      </c>
      <c r="AC30" s="19">
        <f t="shared" si="24"/>
        <v>0</v>
      </c>
      <c r="AD30" s="19">
        <f t="shared" si="24"/>
        <v>0</v>
      </c>
      <c r="AE30" s="19">
        <f t="shared" si="24"/>
        <v>0</v>
      </c>
      <c r="AF30" s="19">
        <f t="shared" si="24"/>
        <v>0</v>
      </c>
      <c r="AG30" s="19">
        <f t="shared" si="24"/>
        <v>0</v>
      </c>
      <c r="AH30" s="19">
        <f t="shared" si="24"/>
        <v>0</v>
      </c>
      <c r="AI30" s="19">
        <f t="shared" si="24"/>
        <v>1</v>
      </c>
      <c r="AJ30" s="18"/>
      <c r="AK30" s="18"/>
      <c r="AL30" s="18"/>
    </row>
    <row r="31" spans="1:39" ht="18" customHeight="1" x14ac:dyDescent="0.15">
      <c r="A31" s="5"/>
      <c r="B31" s="3" t="s">
        <v>5</v>
      </c>
      <c r="C31" s="19">
        <f t="shared" si="24"/>
        <v>4283153</v>
      </c>
      <c r="D31" s="19">
        <f t="shared" si="24"/>
        <v>3055570</v>
      </c>
      <c r="E31" s="19">
        <f t="shared" si="24"/>
        <v>1227583</v>
      </c>
      <c r="F31" s="19">
        <f t="shared" si="24"/>
        <v>3055570</v>
      </c>
      <c r="G31" s="19">
        <f t="shared" si="24"/>
        <v>1227583</v>
      </c>
      <c r="H31" s="19">
        <f t="shared" si="24"/>
        <v>4283153</v>
      </c>
      <c r="I31" s="19">
        <f t="shared" si="24"/>
        <v>3055570</v>
      </c>
      <c r="J31" s="19">
        <f t="shared" si="24"/>
        <v>1227583</v>
      </c>
      <c r="K31" s="19">
        <f t="shared" si="24"/>
        <v>2806699</v>
      </c>
      <c r="L31" s="19">
        <f t="shared" si="24"/>
        <v>2604431</v>
      </c>
      <c r="M31" s="19">
        <f t="shared" si="24"/>
        <v>202268</v>
      </c>
      <c r="N31" s="19">
        <f t="shared" si="24"/>
        <v>2577911</v>
      </c>
      <c r="O31" s="19">
        <f t="shared" si="24"/>
        <v>201517</v>
      </c>
      <c r="P31" s="19">
        <f t="shared" si="24"/>
        <v>26520</v>
      </c>
      <c r="Q31" s="19">
        <f t="shared" si="24"/>
        <v>751</v>
      </c>
      <c r="R31" s="19">
        <f t="shared" si="24"/>
        <v>1476454</v>
      </c>
      <c r="S31" s="19">
        <f t="shared" si="24"/>
        <v>451139</v>
      </c>
      <c r="T31" s="19">
        <f t="shared" si="24"/>
        <v>1025315</v>
      </c>
      <c r="U31" s="19">
        <f t="shared" si="24"/>
        <v>46484</v>
      </c>
      <c r="V31" s="19">
        <f t="shared" si="24"/>
        <v>56168</v>
      </c>
      <c r="W31" s="19">
        <f t="shared" si="24"/>
        <v>0</v>
      </c>
      <c r="X31" s="19">
        <f t="shared" si="24"/>
        <v>0</v>
      </c>
      <c r="Y31" s="19">
        <f t="shared" si="24"/>
        <v>404655</v>
      </c>
      <c r="Z31" s="19">
        <f t="shared" si="24"/>
        <v>969147</v>
      </c>
      <c r="AA31" s="19">
        <f t="shared" si="24"/>
        <v>0</v>
      </c>
      <c r="AB31" s="19">
        <f t="shared" si="24"/>
        <v>0</v>
      </c>
      <c r="AC31" s="19">
        <f t="shared" si="24"/>
        <v>0</v>
      </c>
      <c r="AD31" s="19">
        <f t="shared" si="24"/>
        <v>0</v>
      </c>
      <c r="AE31" s="19">
        <f t="shared" si="24"/>
        <v>0</v>
      </c>
      <c r="AF31" s="19">
        <f t="shared" si="24"/>
        <v>0</v>
      </c>
      <c r="AG31" s="19">
        <f t="shared" si="24"/>
        <v>0</v>
      </c>
      <c r="AH31" s="19">
        <f t="shared" si="24"/>
        <v>0</v>
      </c>
      <c r="AI31" s="19">
        <f t="shared" si="24"/>
        <v>0</v>
      </c>
      <c r="AJ31" s="18"/>
      <c r="AK31" s="18"/>
      <c r="AL31" s="18"/>
    </row>
    <row r="32" spans="1:39" ht="18" customHeight="1" x14ac:dyDescent="0.15">
      <c r="A32" s="5"/>
      <c r="B32" s="3" t="s">
        <v>6</v>
      </c>
      <c r="C32" s="19">
        <f t="shared" si="24"/>
        <v>2344233</v>
      </c>
      <c r="D32" s="19">
        <f t="shared" si="24"/>
        <v>1258405</v>
      </c>
      <c r="E32" s="19">
        <f t="shared" si="24"/>
        <v>1085828</v>
      </c>
      <c r="F32" s="19">
        <f t="shared" si="24"/>
        <v>1258405</v>
      </c>
      <c r="G32" s="19">
        <f t="shared" si="24"/>
        <v>1085827</v>
      </c>
      <c r="H32" s="19">
        <f t="shared" si="24"/>
        <v>2344232</v>
      </c>
      <c r="I32" s="19">
        <f t="shared" si="24"/>
        <v>1258405</v>
      </c>
      <c r="J32" s="19">
        <f t="shared" si="24"/>
        <v>1085827</v>
      </c>
      <c r="K32" s="19">
        <f t="shared" si="24"/>
        <v>930192</v>
      </c>
      <c r="L32" s="19">
        <f t="shared" si="24"/>
        <v>818752</v>
      </c>
      <c r="M32" s="19">
        <f t="shared" si="24"/>
        <v>111440</v>
      </c>
      <c r="N32" s="19">
        <f t="shared" si="24"/>
        <v>811416</v>
      </c>
      <c r="O32" s="19">
        <f t="shared" si="24"/>
        <v>110515</v>
      </c>
      <c r="P32" s="19">
        <f t="shared" si="24"/>
        <v>7336</v>
      </c>
      <c r="Q32" s="19">
        <f t="shared" si="24"/>
        <v>925</v>
      </c>
      <c r="R32" s="19">
        <f t="shared" si="24"/>
        <v>1414040</v>
      </c>
      <c r="S32" s="19">
        <f t="shared" si="24"/>
        <v>439653</v>
      </c>
      <c r="T32" s="19">
        <f t="shared" si="24"/>
        <v>974387</v>
      </c>
      <c r="U32" s="19">
        <f t="shared" si="24"/>
        <v>63788</v>
      </c>
      <c r="V32" s="19">
        <f t="shared" si="24"/>
        <v>16560</v>
      </c>
      <c r="W32" s="19">
        <f t="shared" si="24"/>
        <v>0</v>
      </c>
      <c r="X32" s="19">
        <f t="shared" si="24"/>
        <v>0</v>
      </c>
      <c r="Y32" s="19">
        <f t="shared" si="24"/>
        <v>375865</v>
      </c>
      <c r="Z32" s="19">
        <f t="shared" si="24"/>
        <v>957827</v>
      </c>
      <c r="AA32" s="19">
        <f t="shared" si="24"/>
        <v>0</v>
      </c>
      <c r="AB32" s="19">
        <f t="shared" si="24"/>
        <v>0</v>
      </c>
      <c r="AC32" s="19">
        <f t="shared" si="24"/>
        <v>0</v>
      </c>
      <c r="AD32" s="19">
        <f t="shared" si="24"/>
        <v>0</v>
      </c>
      <c r="AE32" s="19">
        <f t="shared" si="24"/>
        <v>0</v>
      </c>
      <c r="AF32" s="19">
        <f t="shared" si="24"/>
        <v>0</v>
      </c>
      <c r="AG32" s="19">
        <f t="shared" si="24"/>
        <v>0</v>
      </c>
      <c r="AH32" s="19">
        <f t="shared" si="24"/>
        <v>0</v>
      </c>
      <c r="AI32" s="19">
        <f t="shared" si="24"/>
        <v>1</v>
      </c>
      <c r="AJ32" s="18"/>
      <c r="AK32" s="18"/>
      <c r="AL32" s="18"/>
    </row>
    <row r="33" spans="1:38" ht="18" customHeight="1" x14ac:dyDescent="0.15">
      <c r="A33" s="5"/>
      <c r="B33" s="3" t="s">
        <v>39</v>
      </c>
      <c r="C33" s="19">
        <f t="shared" ref="C33:AI34" si="25">SUMIF(C25,"&gt;0")</f>
        <v>743967</v>
      </c>
      <c r="D33" s="19">
        <f t="shared" si="25"/>
        <v>516650</v>
      </c>
      <c r="E33" s="19">
        <f t="shared" si="25"/>
        <v>227317</v>
      </c>
      <c r="F33" s="19">
        <f t="shared" si="25"/>
        <v>516650</v>
      </c>
      <c r="G33" s="19">
        <f t="shared" si="25"/>
        <v>227317</v>
      </c>
      <c r="H33" s="19">
        <f t="shared" si="25"/>
        <v>743967</v>
      </c>
      <c r="I33" s="19">
        <f t="shared" si="25"/>
        <v>516650</v>
      </c>
      <c r="J33" s="19">
        <f t="shared" si="25"/>
        <v>227317</v>
      </c>
      <c r="K33" s="19">
        <f t="shared" si="25"/>
        <v>502185</v>
      </c>
      <c r="L33" s="19">
        <f t="shared" si="25"/>
        <v>464056</v>
      </c>
      <c r="M33" s="19">
        <f t="shared" si="25"/>
        <v>38129</v>
      </c>
      <c r="N33" s="19">
        <f t="shared" si="25"/>
        <v>458588</v>
      </c>
      <c r="O33" s="19">
        <f t="shared" si="25"/>
        <v>38129</v>
      </c>
      <c r="P33" s="19">
        <f t="shared" si="25"/>
        <v>5468</v>
      </c>
      <c r="Q33" s="19">
        <f t="shared" si="25"/>
        <v>0</v>
      </c>
      <c r="R33" s="19">
        <f t="shared" si="25"/>
        <v>241782</v>
      </c>
      <c r="S33" s="19">
        <f t="shared" si="25"/>
        <v>52594</v>
      </c>
      <c r="T33" s="19">
        <f t="shared" si="25"/>
        <v>189188</v>
      </c>
      <c r="U33" s="19">
        <f t="shared" si="25"/>
        <v>7379</v>
      </c>
      <c r="V33" s="19">
        <f t="shared" si="25"/>
        <v>8136</v>
      </c>
      <c r="W33" s="19">
        <f t="shared" si="25"/>
        <v>0</v>
      </c>
      <c r="X33" s="19">
        <f t="shared" si="25"/>
        <v>0</v>
      </c>
      <c r="Y33" s="19">
        <f t="shared" si="25"/>
        <v>45215</v>
      </c>
      <c r="Z33" s="19">
        <f t="shared" si="25"/>
        <v>181052</v>
      </c>
      <c r="AA33" s="19">
        <f t="shared" si="25"/>
        <v>0</v>
      </c>
      <c r="AB33" s="19">
        <f t="shared" si="25"/>
        <v>0</v>
      </c>
      <c r="AC33" s="19">
        <f t="shared" si="25"/>
        <v>0</v>
      </c>
      <c r="AD33" s="19">
        <f t="shared" si="25"/>
        <v>0</v>
      </c>
      <c r="AE33" s="19">
        <f t="shared" si="25"/>
        <v>0</v>
      </c>
      <c r="AF33" s="19">
        <f t="shared" si="25"/>
        <v>0</v>
      </c>
      <c r="AG33" s="19">
        <f t="shared" si="25"/>
        <v>0</v>
      </c>
      <c r="AH33" s="19">
        <f t="shared" si="25"/>
        <v>0</v>
      </c>
      <c r="AI33" s="19">
        <f t="shared" si="25"/>
        <v>0</v>
      </c>
      <c r="AJ33" s="18"/>
      <c r="AK33" s="18"/>
      <c r="AL33" s="18"/>
    </row>
    <row r="34" spans="1:38" ht="18" customHeight="1" x14ac:dyDescent="0.15">
      <c r="A34" s="5"/>
      <c r="B34" s="3" t="s">
        <v>40</v>
      </c>
      <c r="C34" s="19">
        <f t="shared" si="25"/>
        <v>211872</v>
      </c>
      <c r="D34" s="19">
        <f t="shared" si="25"/>
        <v>163391</v>
      </c>
      <c r="E34" s="19">
        <f t="shared" si="25"/>
        <v>48481</v>
      </c>
      <c r="F34" s="19">
        <f t="shared" si="25"/>
        <v>162726</v>
      </c>
      <c r="G34" s="19">
        <f t="shared" si="25"/>
        <v>48480</v>
      </c>
      <c r="H34" s="19">
        <f t="shared" si="25"/>
        <v>211206</v>
      </c>
      <c r="I34" s="19">
        <f t="shared" si="25"/>
        <v>162726</v>
      </c>
      <c r="J34" s="19">
        <f t="shared" si="25"/>
        <v>48480</v>
      </c>
      <c r="K34" s="19">
        <f t="shared" si="25"/>
        <v>152876</v>
      </c>
      <c r="L34" s="19">
        <f t="shared" si="25"/>
        <v>138059</v>
      </c>
      <c r="M34" s="19">
        <f t="shared" si="25"/>
        <v>14817</v>
      </c>
      <c r="N34" s="19">
        <f t="shared" si="25"/>
        <v>137396</v>
      </c>
      <c r="O34" s="19">
        <f t="shared" si="25"/>
        <v>14767</v>
      </c>
      <c r="P34" s="19">
        <f t="shared" si="25"/>
        <v>663</v>
      </c>
      <c r="Q34" s="19">
        <f t="shared" si="25"/>
        <v>50</v>
      </c>
      <c r="R34" s="19">
        <f t="shared" si="25"/>
        <v>58330</v>
      </c>
      <c r="S34" s="19">
        <f t="shared" si="25"/>
        <v>24667</v>
      </c>
      <c r="T34" s="19">
        <f t="shared" si="25"/>
        <v>33663</v>
      </c>
      <c r="U34" s="19">
        <f t="shared" si="25"/>
        <v>4612</v>
      </c>
      <c r="V34" s="19">
        <f t="shared" si="25"/>
        <v>6640</v>
      </c>
      <c r="W34" s="19">
        <f t="shared" si="25"/>
        <v>0</v>
      </c>
      <c r="X34" s="19">
        <f t="shared" si="25"/>
        <v>0</v>
      </c>
      <c r="Y34" s="19">
        <f t="shared" si="25"/>
        <v>20055</v>
      </c>
      <c r="Z34" s="19">
        <f t="shared" si="25"/>
        <v>27023</v>
      </c>
      <c r="AA34" s="19">
        <f t="shared" si="25"/>
        <v>0</v>
      </c>
      <c r="AB34" s="19">
        <f t="shared" si="25"/>
        <v>0</v>
      </c>
      <c r="AC34" s="19">
        <f t="shared" si="25"/>
        <v>0</v>
      </c>
      <c r="AD34" s="19">
        <f t="shared" si="25"/>
        <v>0</v>
      </c>
      <c r="AE34" s="19">
        <f t="shared" si="25"/>
        <v>0</v>
      </c>
      <c r="AF34" s="19">
        <f t="shared" si="25"/>
        <v>0</v>
      </c>
      <c r="AG34" s="19">
        <f t="shared" si="25"/>
        <v>0</v>
      </c>
      <c r="AH34" s="19">
        <f t="shared" si="25"/>
        <v>665</v>
      </c>
      <c r="AI34" s="19">
        <f t="shared" si="25"/>
        <v>1</v>
      </c>
      <c r="AJ34" s="18"/>
      <c r="AK34" s="18"/>
      <c r="AL34" s="18"/>
    </row>
    <row r="35" spans="1:38" ht="18" customHeight="1" x14ac:dyDescent="0.15">
      <c r="A35" s="5"/>
      <c r="B35" s="3" t="s">
        <v>7</v>
      </c>
      <c r="C35" s="19">
        <f t="shared" ref="C35:AI35" si="26">SUMIF(C17,"&gt;0")</f>
        <v>4661933</v>
      </c>
      <c r="D35" s="19">
        <f t="shared" si="26"/>
        <v>3174299</v>
      </c>
      <c r="E35" s="19">
        <f t="shared" si="26"/>
        <v>1487634</v>
      </c>
      <c r="F35" s="19">
        <f t="shared" si="26"/>
        <v>3173302</v>
      </c>
      <c r="G35" s="19">
        <f t="shared" si="26"/>
        <v>1487156</v>
      </c>
      <c r="H35" s="19">
        <f t="shared" si="26"/>
        <v>4660458</v>
      </c>
      <c r="I35" s="19">
        <f t="shared" si="26"/>
        <v>3173302</v>
      </c>
      <c r="J35" s="19">
        <f t="shared" si="26"/>
        <v>1487156</v>
      </c>
      <c r="K35" s="19">
        <f t="shared" si="26"/>
        <v>3069467</v>
      </c>
      <c r="L35" s="19">
        <f t="shared" si="26"/>
        <v>2746266</v>
      </c>
      <c r="M35" s="19">
        <f t="shared" si="26"/>
        <v>323201</v>
      </c>
      <c r="N35" s="19">
        <f t="shared" si="26"/>
        <v>2728073</v>
      </c>
      <c r="O35" s="19">
        <f t="shared" si="26"/>
        <v>323076</v>
      </c>
      <c r="P35" s="19">
        <f t="shared" si="26"/>
        <v>18193</v>
      </c>
      <c r="Q35" s="19">
        <f t="shared" si="26"/>
        <v>125</v>
      </c>
      <c r="R35" s="19">
        <f t="shared" si="26"/>
        <v>1590991</v>
      </c>
      <c r="S35" s="19">
        <f t="shared" si="26"/>
        <v>427036</v>
      </c>
      <c r="T35" s="19">
        <f t="shared" si="26"/>
        <v>1163955</v>
      </c>
      <c r="U35" s="19">
        <f t="shared" si="26"/>
        <v>20280</v>
      </c>
      <c r="V35" s="19">
        <f t="shared" si="26"/>
        <v>42898</v>
      </c>
      <c r="W35" s="19">
        <f t="shared" si="26"/>
        <v>0</v>
      </c>
      <c r="X35" s="19">
        <f t="shared" si="26"/>
        <v>0</v>
      </c>
      <c r="Y35" s="19">
        <f t="shared" si="26"/>
        <v>406756</v>
      </c>
      <c r="Z35" s="19">
        <f t="shared" si="26"/>
        <v>1121057</v>
      </c>
      <c r="AA35" s="19">
        <f t="shared" si="26"/>
        <v>0</v>
      </c>
      <c r="AB35" s="19">
        <f t="shared" si="26"/>
        <v>0</v>
      </c>
      <c r="AC35" s="19">
        <f t="shared" si="26"/>
        <v>0</v>
      </c>
      <c r="AD35" s="19">
        <f t="shared" si="26"/>
        <v>0</v>
      </c>
      <c r="AE35" s="19">
        <f t="shared" si="26"/>
        <v>0</v>
      </c>
      <c r="AF35" s="19">
        <f t="shared" si="26"/>
        <v>0</v>
      </c>
      <c r="AG35" s="19">
        <f t="shared" si="26"/>
        <v>0</v>
      </c>
      <c r="AH35" s="19">
        <f t="shared" si="26"/>
        <v>997</v>
      </c>
      <c r="AI35" s="19">
        <f t="shared" si="26"/>
        <v>478</v>
      </c>
      <c r="AJ35" s="18"/>
      <c r="AK35" s="18"/>
      <c r="AL35" s="18"/>
    </row>
    <row r="36" spans="1:38" ht="18" customHeight="1" x14ac:dyDescent="0.15">
      <c r="A36" s="5"/>
      <c r="B36" s="3" t="s">
        <v>41</v>
      </c>
      <c r="C36" s="19">
        <f t="shared" ref="C36:AI36" si="27">SUMIF(C27,"&gt;0")</f>
        <v>2350615</v>
      </c>
      <c r="D36" s="19">
        <f t="shared" si="27"/>
        <v>1367956</v>
      </c>
      <c r="E36" s="19">
        <f t="shared" si="27"/>
        <v>982659</v>
      </c>
      <c r="F36" s="19">
        <f t="shared" si="27"/>
        <v>1367000</v>
      </c>
      <c r="G36" s="19">
        <f t="shared" si="27"/>
        <v>982567</v>
      </c>
      <c r="H36" s="19">
        <f t="shared" si="27"/>
        <v>2349567</v>
      </c>
      <c r="I36" s="19">
        <f t="shared" si="27"/>
        <v>1367000</v>
      </c>
      <c r="J36" s="19">
        <f t="shared" si="27"/>
        <v>982567</v>
      </c>
      <c r="K36" s="19">
        <f t="shared" si="27"/>
        <v>1176899</v>
      </c>
      <c r="L36" s="19">
        <f t="shared" si="27"/>
        <v>1081585</v>
      </c>
      <c r="M36" s="19">
        <f t="shared" si="27"/>
        <v>95314</v>
      </c>
      <c r="N36" s="19">
        <f t="shared" si="27"/>
        <v>1077116</v>
      </c>
      <c r="O36" s="19">
        <f t="shared" si="27"/>
        <v>94145</v>
      </c>
      <c r="P36" s="19">
        <f t="shared" si="27"/>
        <v>4469</v>
      </c>
      <c r="Q36" s="19">
        <f t="shared" si="27"/>
        <v>1169</v>
      </c>
      <c r="R36" s="19">
        <f t="shared" si="27"/>
        <v>1172668</v>
      </c>
      <c r="S36" s="19">
        <f t="shared" si="27"/>
        <v>285415</v>
      </c>
      <c r="T36" s="19">
        <f t="shared" si="27"/>
        <v>887253</v>
      </c>
      <c r="U36" s="19">
        <f t="shared" si="27"/>
        <v>3220</v>
      </c>
      <c r="V36" s="19">
        <f t="shared" si="27"/>
        <v>1759</v>
      </c>
      <c r="W36" s="19">
        <f t="shared" si="27"/>
        <v>0</v>
      </c>
      <c r="X36" s="19">
        <f t="shared" si="27"/>
        <v>0</v>
      </c>
      <c r="Y36" s="19">
        <f t="shared" si="27"/>
        <v>282195</v>
      </c>
      <c r="Z36" s="19">
        <f t="shared" si="27"/>
        <v>885494</v>
      </c>
      <c r="AA36" s="19">
        <f t="shared" si="27"/>
        <v>0</v>
      </c>
      <c r="AB36" s="19">
        <f t="shared" si="27"/>
        <v>0</v>
      </c>
      <c r="AC36" s="19">
        <f t="shared" si="27"/>
        <v>0</v>
      </c>
      <c r="AD36" s="19">
        <f t="shared" si="27"/>
        <v>0</v>
      </c>
      <c r="AE36" s="19">
        <f t="shared" si="27"/>
        <v>0</v>
      </c>
      <c r="AF36" s="19">
        <f t="shared" si="27"/>
        <v>0</v>
      </c>
      <c r="AG36" s="19">
        <f t="shared" si="27"/>
        <v>0</v>
      </c>
      <c r="AH36" s="19">
        <f t="shared" si="27"/>
        <v>956</v>
      </c>
      <c r="AI36" s="19">
        <f t="shared" si="27"/>
        <v>92</v>
      </c>
      <c r="AJ36" s="18"/>
      <c r="AK36" s="18"/>
      <c r="AL36" s="18"/>
    </row>
    <row r="37" spans="1:38" ht="18" customHeight="1" x14ac:dyDescent="0.15">
      <c r="A37" s="5"/>
      <c r="B37" s="3" t="s">
        <v>8</v>
      </c>
      <c r="C37" s="19">
        <f t="shared" ref="C37:AI40" si="28">SUMIF(C18,"&gt;0")</f>
        <v>3920733</v>
      </c>
      <c r="D37" s="19">
        <f t="shared" si="28"/>
        <v>3202246</v>
      </c>
      <c r="E37" s="19">
        <f t="shared" si="28"/>
        <v>718487</v>
      </c>
      <c r="F37" s="19">
        <f t="shared" si="28"/>
        <v>3202246</v>
      </c>
      <c r="G37" s="19">
        <f t="shared" si="28"/>
        <v>718487</v>
      </c>
      <c r="H37" s="19">
        <f t="shared" si="28"/>
        <v>3920733</v>
      </c>
      <c r="I37" s="19">
        <f t="shared" si="28"/>
        <v>3202246</v>
      </c>
      <c r="J37" s="19">
        <f t="shared" si="28"/>
        <v>718487</v>
      </c>
      <c r="K37" s="19">
        <f t="shared" si="28"/>
        <v>2932864</v>
      </c>
      <c r="L37" s="19">
        <f t="shared" si="28"/>
        <v>2867372</v>
      </c>
      <c r="M37" s="19">
        <f t="shared" si="28"/>
        <v>65492</v>
      </c>
      <c r="N37" s="19">
        <f t="shared" si="28"/>
        <v>2855953</v>
      </c>
      <c r="O37" s="19">
        <f t="shared" si="28"/>
        <v>65478</v>
      </c>
      <c r="P37" s="19">
        <f t="shared" si="28"/>
        <v>11419</v>
      </c>
      <c r="Q37" s="19">
        <f t="shared" si="28"/>
        <v>14</v>
      </c>
      <c r="R37" s="19">
        <f t="shared" si="28"/>
        <v>987869</v>
      </c>
      <c r="S37" s="19">
        <f t="shared" si="28"/>
        <v>334874</v>
      </c>
      <c r="T37" s="19">
        <f t="shared" si="28"/>
        <v>652995</v>
      </c>
      <c r="U37" s="19">
        <f t="shared" si="28"/>
        <v>2491</v>
      </c>
      <c r="V37" s="19">
        <f t="shared" si="28"/>
        <v>3267</v>
      </c>
      <c r="W37" s="19">
        <f t="shared" si="28"/>
        <v>0</v>
      </c>
      <c r="X37" s="19">
        <f t="shared" si="28"/>
        <v>0</v>
      </c>
      <c r="Y37" s="19">
        <f t="shared" si="28"/>
        <v>332383</v>
      </c>
      <c r="Z37" s="19">
        <f t="shared" si="28"/>
        <v>649728</v>
      </c>
      <c r="AA37" s="19">
        <f t="shared" si="28"/>
        <v>0</v>
      </c>
      <c r="AB37" s="19">
        <f t="shared" si="28"/>
        <v>0</v>
      </c>
      <c r="AC37" s="19">
        <f t="shared" si="28"/>
        <v>0</v>
      </c>
      <c r="AD37" s="19">
        <f t="shared" si="28"/>
        <v>0</v>
      </c>
      <c r="AE37" s="19">
        <f t="shared" si="28"/>
        <v>0</v>
      </c>
      <c r="AF37" s="19">
        <f t="shared" si="28"/>
        <v>0</v>
      </c>
      <c r="AG37" s="19">
        <f t="shared" si="28"/>
        <v>0</v>
      </c>
      <c r="AH37" s="19">
        <f t="shared" si="28"/>
        <v>0</v>
      </c>
      <c r="AI37" s="19">
        <f t="shared" si="28"/>
        <v>0</v>
      </c>
      <c r="AJ37" s="18"/>
      <c r="AK37" s="18"/>
      <c r="AL37" s="18"/>
    </row>
    <row r="38" spans="1:38" ht="18" customHeight="1" x14ac:dyDescent="0.15">
      <c r="A38" s="5"/>
      <c r="B38" s="3" t="s">
        <v>9</v>
      </c>
      <c r="C38" s="19">
        <f t="shared" si="28"/>
        <v>5670641</v>
      </c>
      <c r="D38" s="19">
        <f t="shared" si="28"/>
        <v>3446025</v>
      </c>
      <c r="E38" s="19">
        <f t="shared" si="28"/>
        <v>2224616</v>
      </c>
      <c r="F38" s="19">
        <f t="shared" si="28"/>
        <v>3445744</v>
      </c>
      <c r="G38" s="19">
        <f t="shared" si="28"/>
        <v>2222424</v>
      </c>
      <c r="H38" s="19">
        <f t="shared" si="28"/>
        <v>5668168</v>
      </c>
      <c r="I38" s="19">
        <f t="shared" si="28"/>
        <v>3445744</v>
      </c>
      <c r="J38" s="19">
        <f t="shared" si="28"/>
        <v>2222424</v>
      </c>
      <c r="K38" s="19">
        <f t="shared" si="28"/>
        <v>3480883</v>
      </c>
      <c r="L38" s="19">
        <f t="shared" si="28"/>
        <v>3047624</v>
      </c>
      <c r="M38" s="19">
        <f t="shared" si="28"/>
        <v>433259</v>
      </c>
      <c r="N38" s="19">
        <f t="shared" si="28"/>
        <v>3018730</v>
      </c>
      <c r="O38" s="19">
        <f t="shared" si="28"/>
        <v>431839</v>
      </c>
      <c r="P38" s="19">
        <f t="shared" si="28"/>
        <v>28894</v>
      </c>
      <c r="Q38" s="19">
        <f t="shared" si="28"/>
        <v>1420</v>
      </c>
      <c r="R38" s="19">
        <f t="shared" si="28"/>
        <v>2187285</v>
      </c>
      <c r="S38" s="19">
        <f t="shared" si="28"/>
        <v>398120</v>
      </c>
      <c r="T38" s="19">
        <f t="shared" si="28"/>
        <v>1789165</v>
      </c>
      <c r="U38" s="19">
        <f t="shared" si="28"/>
        <v>151641</v>
      </c>
      <c r="V38" s="19">
        <f t="shared" si="28"/>
        <v>61866</v>
      </c>
      <c r="W38" s="19">
        <f t="shared" si="28"/>
        <v>0</v>
      </c>
      <c r="X38" s="19">
        <f t="shared" si="28"/>
        <v>0</v>
      </c>
      <c r="Y38" s="19">
        <f t="shared" si="28"/>
        <v>246479</v>
      </c>
      <c r="Z38" s="19">
        <f t="shared" si="28"/>
        <v>1727299</v>
      </c>
      <c r="AA38" s="19">
        <f t="shared" si="28"/>
        <v>0</v>
      </c>
      <c r="AB38" s="19">
        <f t="shared" si="28"/>
        <v>0</v>
      </c>
      <c r="AC38" s="19">
        <f t="shared" si="28"/>
        <v>0</v>
      </c>
      <c r="AD38" s="19">
        <f t="shared" si="28"/>
        <v>0</v>
      </c>
      <c r="AE38" s="19">
        <f t="shared" si="28"/>
        <v>0</v>
      </c>
      <c r="AF38" s="19">
        <f t="shared" si="28"/>
        <v>0</v>
      </c>
      <c r="AG38" s="19">
        <f t="shared" si="28"/>
        <v>0</v>
      </c>
      <c r="AH38" s="19">
        <f t="shared" si="28"/>
        <v>281</v>
      </c>
      <c r="AI38" s="19">
        <f t="shared" si="28"/>
        <v>2192</v>
      </c>
      <c r="AJ38" s="18"/>
      <c r="AK38" s="18"/>
      <c r="AL38" s="18"/>
    </row>
    <row r="39" spans="1:38" ht="18" customHeight="1" x14ac:dyDescent="0.15">
      <c r="A39" s="5"/>
      <c r="B39" s="3" t="s">
        <v>10</v>
      </c>
      <c r="C39" s="19">
        <f t="shared" si="28"/>
        <v>6067430</v>
      </c>
      <c r="D39" s="19">
        <f t="shared" si="28"/>
        <v>4390540</v>
      </c>
      <c r="E39" s="19">
        <f t="shared" si="28"/>
        <v>1676890</v>
      </c>
      <c r="F39" s="19">
        <f t="shared" si="28"/>
        <v>4390540</v>
      </c>
      <c r="G39" s="19">
        <f t="shared" si="28"/>
        <v>1676890</v>
      </c>
      <c r="H39" s="19">
        <f t="shared" si="28"/>
        <v>6067430</v>
      </c>
      <c r="I39" s="19">
        <f t="shared" si="28"/>
        <v>4390540</v>
      </c>
      <c r="J39" s="19">
        <f t="shared" si="28"/>
        <v>1676890</v>
      </c>
      <c r="K39" s="19">
        <f t="shared" si="28"/>
        <v>4469449</v>
      </c>
      <c r="L39" s="19">
        <f t="shared" si="28"/>
        <v>4099679</v>
      </c>
      <c r="M39" s="19">
        <f t="shared" si="28"/>
        <v>369770</v>
      </c>
      <c r="N39" s="19">
        <f t="shared" si="28"/>
        <v>4097580</v>
      </c>
      <c r="O39" s="19">
        <f t="shared" si="28"/>
        <v>369749</v>
      </c>
      <c r="P39" s="19">
        <f t="shared" si="28"/>
        <v>2099</v>
      </c>
      <c r="Q39" s="19">
        <f t="shared" si="28"/>
        <v>21</v>
      </c>
      <c r="R39" s="19">
        <f t="shared" si="28"/>
        <v>1597981</v>
      </c>
      <c r="S39" s="19">
        <f t="shared" si="28"/>
        <v>290861</v>
      </c>
      <c r="T39" s="19">
        <f t="shared" si="28"/>
        <v>1307120</v>
      </c>
      <c r="U39" s="19">
        <f t="shared" si="28"/>
        <v>78071</v>
      </c>
      <c r="V39" s="19">
        <f t="shared" si="28"/>
        <v>60828</v>
      </c>
      <c r="W39" s="19">
        <f t="shared" si="28"/>
        <v>0</v>
      </c>
      <c r="X39" s="19">
        <f t="shared" si="28"/>
        <v>0</v>
      </c>
      <c r="Y39" s="19">
        <f t="shared" si="28"/>
        <v>212790</v>
      </c>
      <c r="Z39" s="19">
        <f t="shared" si="28"/>
        <v>1246292</v>
      </c>
      <c r="AA39" s="19">
        <f t="shared" si="28"/>
        <v>0</v>
      </c>
      <c r="AB39" s="19">
        <f t="shared" si="28"/>
        <v>0</v>
      </c>
      <c r="AC39" s="19">
        <f t="shared" si="28"/>
        <v>0</v>
      </c>
      <c r="AD39" s="19">
        <f t="shared" si="28"/>
        <v>0</v>
      </c>
      <c r="AE39" s="19">
        <f t="shared" si="28"/>
        <v>0</v>
      </c>
      <c r="AF39" s="19">
        <f t="shared" si="28"/>
        <v>0</v>
      </c>
      <c r="AG39" s="19">
        <f t="shared" si="28"/>
        <v>0</v>
      </c>
      <c r="AH39" s="19">
        <f t="shared" si="28"/>
        <v>0</v>
      </c>
      <c r="AI39" s="19">
        <f t="shared" si="28"/>
        <v>0</v>
      </c>
      <c r="AJ39" s="18"/>
      <c r="AK39" s="18"/>
      <c r="AL39" s="18"/>
    </row>
    <row r="40" spans="1:38" ht="18" customHeight="1" x14ac:dyDescent="0.15">
      <c r="A40" s="5"/>
      <c r="B40" s="3" t="s">
        <v>11</v>
      </c>
      <c r="C40" s="19">
        <f t="shared" si="28"/>
        <v>6792276</v>
      </c>
      <c r="D40" s="19">
        <f t="shared" si="28"/>
        <v>5673395</v>
      </c>
      <c r="E40" s="19">
        <f t="shared" si="28"/>
        <v>1118881</v>
      </c>
      <c r="F40" s="19">
        <f t="shared" si="28"/>
        <v>5672118</v>
      </c>
      <c r="G40" s="19">
        <f t="shared" si="28"/>
        <v>1118523</v>
      </c>
      <c r="H40" s="19">
        <f t="shared" si="28"/>
        <v>6790641</v>
      </c>
      <c r="I40" s="19">
        <f t="shared" si="28"/>
        <v>5672118</v>
      </c>
      <c r="J40" s="19">
        <f t="shared" si="28"/>
        <v>1118523</v>
      </c>
      <c r="K40" s="19">
        <f t="shared" si="28"/>
        <v>5477692</v>
      </c>
      <c r="L40" s="19">
        <f t="shared" si="28"/>
        <v>5217487</v>
      </c>
      <c r="M40" s="19">
        <f t="shared" si="28"/>
        <v>260205</v>
      </c>
      <c r="N40" s="19">
        <f t="shared" si="28"/>
        <v>5204240</v>
      </c>
      <c r="O40" s="19">
        <f t="shared" si="28"/>
        <v>259540</v>
      </c>
      <c r="P40" s="19">
        <f t="shared" si="28"/>
        <v>13247</v>
      </c>
      <c r="Q40" s="19">
        <f t="shared" si="28"/>
        <v>665</v>
      </c>
      <c r="R40" s="19">
        <f t="shared" si="28"/>
        <v>1312949</v>
      </c>
      <c r="S40" s="19">
        <f t="shared" si="28"/>
        <v>454631</v>
      </c>
      <c r="T40" s="19">
        <f t="shared" si="28"/>
        <v>858318</v>
      </c>
      <c r="U40" s="19">
        <f t="shared" si="28"/>
        <v>93124</v>
      </c>
      <c r="V40" s="19">
        <f t="shared" si="28"/>
        <v>86738</v>
      </c>
      <c r="W40" s="19">
        <f t="shared" si="28"/>
        <v>0</v>
      </c>
      <c r="X40" s="19">
        <f t="shared" si="28"/>
        <v>0</v>
      </c>
      <c r="Y40" s="19">
        <f t="shared" si="28"/>
        <v>361507</v>
      </c>
      <c r="Z40" s="19">
        <f t="shared" si="28"/>
        <v>771580</v>
      </c>
      <c r="AA40" s="19">
        <f t="shared" si="28"/>
        <v>0</v>
      </c>
      <c r="AB40" s="19">
        <f t="shared" si="28"/>
        <v>0</v>
      </c>
      <c r="AC40" s="19">
        <f t="shared" si="28"/>
        <v>0</v>
      </c>
      <c r="AD40" s="19">
        <f t="shared" si="28"/>
        <v>0</v>
      </c>
      <c r="AE40" s="19">
        <f t="shared" si="28"/>
        <v>0</v>
      </c>
      <c r="AF40" s="19">
        <f t="shared" si="28"/>
        <v>0</v>
      </c>
      <c r="AG40" s="19">
        <f t="shared" si="28"/>
        <v>0</v>
      </c>
      <c r="AH40" s="19">
        <f t="shared" si="28"/>
        <v>1277</v>
      </c>
      <c r="AI40" s="19">
        <f t="shared" si="28"/>
        <v>358</v>
      </c>
      <c r="AJ40" s="18"/>
      <c r="AK40" s="18"/>
      <c r="AL40" s="18"/>
    </row>
    <row r="41" spans="1:38" ht="18" customHeight="1" x14ac:dyDescent="0.15">
      <c r="A41" s="5"/>
      <c r="B41" s="3" t="s">
        <v>13</v>
      </c>
      <c r="C41" s="19">
        <f t="shared" ref="C41:AI41" si="29">SUMIF(C22,"&gt;0")+SUMIF(C23,"&gt;0")</f>
        <v>9431787</v>
      </c>
      <c r="D41" s="19">
        <f t="shared" si="29"/>
        <v>7775107</v>
      </c>
      <c r="E41" s="19">
        <f t="shared" si="29"/>
        <v>1656680</v>
      </c>
      <c r="F41" s="19">
        <f t="shared" si="29"/>
        <v>7775107</v>
      </c>
      <c r="G41" s="19">
        <f t="shared" si="29"/>
        <v>1656304</v>
      </c>
      <c r="H41" s="19">
        <f t="shared" si="29"/>
        <v>9431411</v>
      </c>
      <c r="I41" s="19">
        <f t="shared" si="29"/>
        <v>7775107</v>
      </c>
      <c r="J41" s="19">
        <f t="shared" si="29"/>
        <v>1656304</v>
      </c>
      <c r="K41" s="19">
        <f t="shared" si="29"/>
        <v>6687708</v>
      </c>
      <c r="L41" s="19">
        <f t="shared" si="29"/>
        <v>6369828</v>
      </c>
      <c r="M41" s="19">
        <f t="shared" si="29"/>
        <v>317880</v>
      </c>
      <c r="N41" s="19">
        <f t="shared" si="29"/>
        <v>6276876</v>
      </c>
      <c r="O41" s="19">
        <f t="shared" si="29"/>
        <v>315433</v>
      </c>
      <c r="P41" s="19">
        <f t="shared" si="29"/>
        <v>92952</v>
      </c>
      <c r="Q41" s="19">
        <f t="shared" si="29"/>
        <v>2447</v>
      </c>
      <c r="R41" s="19">
        <f t="shared" si="29"/>
        <v>2743703</v>
      </c>
      <c r="S41" s="19">
        <f t="shared" si="29"/>
        <v>1405279</v>
      </c>
      <c r="T41" s="19">
        <f t="shared" si="29"/>
        <v>1338424</v>
      </c>
      <c r="U41" s="19">
        <f t="shared" si="29"/>
        <v>456867</v>
      </c>
      <c r="V41" s="19">
        <f t="shared" si="29"/>
        <v>154685</v>
      </c>
      <c r="W41" s="19">
        <f t="shared" si="29"/>
        <v>0</v>
      </c>
      <c r="X41" s="19">
        <f t="shared" si="29"/>
        <v>0</v>
      </c>
      <c r="Y41" s="19">
        <f t="shared" si="29"/>
        <v>948412</v>
      </c>
      <c r="Z41" s="19">
        <f t="shared" si="29"/>
        <v>1183739</v>
      </c>
      <c r="AA41" s="19">
        <f t="shared" si="29"/>
        <v>0</v>
      </c>
      <c r="AB41" s="19">
        <f t="shared" si="29"/>
        <v>0</v>
      </c>
      <c r="AC41" s="19">
        <f t="shared" si="29"/>
        <v>0</v>
      </c>
      <c r="AD41" s="19">
        <f t="shared" si="29"/>
        <v>0</v>
      </c>
      <c r="AE41" s="19">
        <f t="shared" si="29"/>
        <v>0</v>
      </c>
      <c r="AF41" s="19">
        <f t="shared" si="29"/>
        <v>0</v>
      </c>
      <c r="AG41" s="19">
        <f t="shared" si="29"/>
        <v>0</v>
      </c>
      <c r="AH41" s="19">
        <f t="shared" si="29"/>
        <v>0</v>
      </c>
      <c r="AI41" s="19">
        <f t="shared" si="29"/>
        <v>376</v>
      </c>
      <c r="AJ41" s="18"/>
      <c r="AK41" s="18"/>
      <c r="AL41" s="18"/>
    </row>
    <row r="42" spans="1:38" ht="18" customHeight="1" x14ac:dyDescent="0.15">
      <c r="A42" s="9"/>
      <c r="B42" s="30" t="s">
        <v>42</v>
      </c>
      <c r="C42" s="31">
        <f t="shared" ref="C42:AI42" si="30">SUMIF(C28,"&gt;0")</f>
        <v>1713437</v>
      </c>
      <c r="D42" s="31">
        <f t="shared" si="30"/>
        <v>1354900</v>
      </c>
      <c r="E42" s="31">
        <f t="shared" si="30"/>
        <v>358537</v>
      </c>
      <c r="F42" s="31">
        <f t="shared" si="30"/>
        <v>1354900</v>
      </c>
      <c r="G42" s="31">
        <f t="shared" si="30"/>
        <v>358537</v>
      </c>
      <c r="H42" s="31">
        <f t="shared" si="30"/>
        <v>1713437</v>
      </c>
      <c r="I42" s="31">
        <f t="shared" si="30"/>
        <v>1354900</v>
      </c>
      <c r="J42" s="31">
        <f t="shared" si="30"/>
        <v>358537</v>
      </c>
      <c r="K42" s="31">
        <f t="shared" si="30"/>
        <v>1254495</v>
      </c>
      <c r="L42" s="31">
        <f t="shared" si="30"/>
        <v>1194643</v>
      </c>
      <c r="M42" s="31">
        <f t="shared" si="30"/>
        <v>59852</v>
      </c>
      <c r="N42" s="31">
        <f t="shared" si="30"/>
        <v>1192568</v>
      </c>
      <c r="O42" s="31">
        <f t="shared" si="30"/>
        <v>59832</v>
      </c>
      <c r="P42" s="31">
        <f t="shared" si="30"/>
        <v>2075</v>
      </c>
      <c r="Q42" s="31">
        <f t="shared" si="30"/>
        <v>20</v>
      </c>
      <c r="R42" s="31">
        <f t="shared" si="30"/>
        <v>458942</v>
      </c>
      <c r="S42" s="31">
        <f t="shared" si="30"/>
        <v>160257</v>
      </c>
      <c r="T42" s="31">
        <f t="shared" si="30"/>
        <v>298685</v>
      </c>
      <c r="U42" s="31">
        <f t="shared" si="30"/>
        <v>54543</v>
      </c>
      <c r="V42" s="31">
        <f t="shared" si="30"/>
        <v>17021</v>
      </c>
      <c r="W42" s="31">
        <f t="shared" si="30"/>
        <v>0</v>
      </c>
      <c r="X42" s="31">
        <f t="shared" si="30"/>
        <v>0</v>
      </c>
      <c r="Y42" s="31">
        <f t="shared" si="30"/>
        <v>105714</v>
      </c>
      <c r="Z42" s="31">
        <f t="shared" si="30"/>
        <v>281664</v>
      </c>
      <c r="AA42" s="31">
        <f t="shared" si="30"/>
        <v>0</v>
      </c>
      <c r="AB42" s="31">
        <f t="shared" si="30"/>
        <v>0</v>
      </c>
      <c r="AC42" s="31">
        <f t="shared" si="30"/>
        <v>0</v>
      </c>
      <c r="AD42" s="31">
        <f t="shared" si="30"/>
        <v>0</v>
      </c>
      <c r="AE42" s="31">
        <f t="shared" si="30"/>
        <v>0</v>
      </c>
      <c r="AF42" s="31">
        <f t="shared" si="30"/>
        <v>0</v>
      </c>
      <c r="AG42" s="31">
        <f t="shared" si="30"/>
        <v>0</v>
      </c>
      <c r="AH42" s="31">
        <f t="shared" si="30"/>
        <v>0</v>
      </c>
      <c r="AI42" s="31">
        <f t="shared" si="30"/>
        <v>0</v>
      </c>
      <c r="AJ42" s="18"/>
      <c r="AK42" s="18"/>
      <c r="AL42" s="18"/>
    </row>
    <row r="43" spans="1:38" ht="13.5" customHeight="1" x14ac:dyDescent="0.15">
      <c r="A43" s="12" t="s">
        <v>18</v>
      </c>
    </row>
    <row r="44" spans="1:38" ht="13.5" customHeight="1" x14ac:dyDescent="0.15">
      <c r="A44" s="10" t="s">
        <v>19</v>
      </c>
    </row>
    <row r="45" spans="1:38" s="10" customFormat="1" ht="13.5" customHeight="1" x14ac:dyDescent="0.15"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</row>
  </sheetData>
  <mergeCells count="28">
    <mergeCell ref="AH3:AI6"/>
    <mergeCell ref="F4:G6"/>
    <mergeCell ref="H4:Z4"/>
    <mergeCell ref="AA4:AG4"/>
    <mergeCell ref="H5:J6"/>
    <mergeCell ref="K5:Q5"/>
    <mergeCell ref="R5:Z5"/>
    <mergeCell ref="AA5:AC6"/>
    <mergeCell ref="AD5:AE6"/>
    <mergeCell ref="AF5:AG6"/>
    <mergeCell ref="P6:Q6"/>
    <mergeCell ref="R6:T6"/>
    <mergeCell ref="C3:E5"/>
    <mergeCell ref="F3:AG3"/>
    <mergeCell ref="A11:B11"/>
    <mergeCell ref="A12:B12"/>
    <mergeCell ref="U6:V6"/>
    <mergeCell ref="W6:X6"/>
    <mergeCell ref="Y6:Z6"/>
    <mergeCell ref="A8:B8"/>
    <mergeCell ref="A9:B9"/>
    <mergeCell ref="A10:B10"/>
    <mergeCell ref="A3:B7"/>
    <mergeCell ref="C6:C7"/>
    <mergeCell ref="D6:D7"/>
    <mergeCell ref="E6:E7"/>
    <mergeCell ref="K6:M6"/>
    <mergeCell ref="N6:O6"/>
  </mergeCells>
  <phoneticPr fontId="3"/>
  <dataValidations count="1">
    <dataValidation type="decimal" operator="greaterThanOrEqual" allowBlank="1" showInputMessage="1" showErrorMessage="1" sqref="N25:Q42 U25:Z42 AD25:AI42 AD18:AI23 U18:Z23 N18:Q23 N13:Q16 U13:Z16 AD13:AI16">
      <formula1>0</formula1>
    </dataValidation>
  </dataValidations>
  <pageMargins left="0.39370078740157483" right="0.19685039370078741" top="0.78740157480314965" bottom="0.19685039370078741" header="0" footer="0"/>
  <pageSetup paperSize="9" scale="33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1-4</vt:lpstr>
      <vt:lpstr>'1-4'!Print_Titles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2023-03-27T08:12:14Z</dcterms:created>
  <dcterms:modified xsi:type="dcterms:W3CDTF">2023-03-27T08:12:18Z</dcterms:modified>
</cp:coreProperties>
</file>