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ln19_rinyacyou03\近畿中国森林管理局1\企画調整課\情報管理\002統計書\R元統計_R2作成\20210301確定版\"/>
    </mc:Choice>
  </mc:AlternateContent>
  <xr:revisionPtr revIDLastSave="0" documentId="8_{037E8B41-23E1-4E1B-88D4-BB7D3132F5C2}" xr6:coauthVersionLast="45" xr6:coauthVersionMax="45" xr10:uidLastSave="{00000000-0000-0000-0000-000000000000}"/>
  <bookViews>
    <workbookView xWindow="-120" yWindow="-120" windowWidth="29040" windowHeight="15840" xr2:uid="{EB1BFC6F-E456-4EA8-919F-D1AA11CA0CD4}"/>
  </bookViews>
  <sheets>
    <sheet name="2-1" sheetId="1" r:id="rId1"/>
  </sheets>
  <definedNames>
    <definedName name="_xlnm.Print_Titles" localSheetId="0">'2-1'!$2:$5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F40" i="1"/>
  <c r="E40" i="1"/>
  <c r="D40" i="1"/>
  <c r="C40" i="1"/>
  <c r="F39" i="1"/>
  <c r="E39" i="1"/>
  <c r="D39" i="1"/>
  <c r="F38" i="1"/>
  <c r="E38" i="1"/>
  <c r="D38" i="1"/>
  <c r="C38" i="1"/>
  <c r="F37" i="1"/>
  <c r="E37" i="1"/>
  <c r="D37" i="1"/>
  <c r="F36" i="1"/>
  <c r="E36" i="1"/>
  <c r="D36" i="1"/>
  <c r="C36" i="1"/>
  <c r="F35" i="1"/>
  <c r="E35" i="1"/>
  <c r="D35" i="1"/>
  <c r="C35" i="1"/>
  <c r="F34" i="1"/>
  <c r="E34" i="1"/>
  <c r="D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C27" i="1"/>
  <c r="C26" i="1"/>
  <c r="C25" i="1"/>
  <c r="C24" i="1"/>
  <c r="F23" i="1"/>
  <c r="E23" i="1"/>
  <c r="D23" i="1"/>
  <c r="C23" i="1"/>
  <c r="C22" i="1"/>
  <c r="C21" i="1"/>
  <c r="C20" i="1"/>
  <c r="C19" i="1"/>
  <c r="C39" i="1" s="1"/>
  <c r="C18" i="1"/>
  <c r="C17" i="1"/>
  <c r="C37" i="1" s="1"/>
  <c r="C16" i="1"/>
  <c r="C15" i="1"/>
  <c r="C34" i="1" s="1"/>
  <c r="C14" i="1"/>
  <c r="C13" i="1"/>
  <c r="C12" i="1"/>
  <c r="C11" i="1"/>
  <c r="F10" i="1"/>
  <c r="E10" i="1"/>
  <c r="D10" i="1"/>
  <c r="C10" i="1"/>
</calcChain>
</file>

<file path=xl/sharedStrings.xml><?xml version="1.0" encoding="utf-8"?>
<sst xmlns="http://schemas.openxmlformats.org/spreadsheetml/2006/main" count="57" uniqueCount="31">
  <si>
    <t>２－１  国有林野の地元利用</t>
    <phoneticPr fontId="1"/>
  </si>
  <si>
    <t>単位(面積：ha)</t>
    <rPh sb="0" eb="2">
      <t>タンイ</t>
    </rPh>
    <rPh sb="3" eb="5">
      <t>メンセキ</t>
    </rPh>
    <phoneticPr fontId="1"/>
  </si>
  <si>
    <t>年次
森林管理（局)署
都道府県</t>
    <rPh sb="3" eb="5">
      <t>シンリン</t>
    </rPh>
    <rPh sb="5" eb="7">
      <t>カンリ</t>
    </rPh>
    <rPh sb="8" eb="9">
      <t>キョク</t>
    </rPh>
    <rPh sb="10" eb="11">
      <t>ショ</t>
    </rPh>
    <rPh sb="12" eb="16">
      <t>トドウフケン</t>
    </rPh>
    <phoneticPr fontId="1"/>
  </si>
  <si>
    <t>総   数</t>
  </si>
  <si>
    <t>分収造林</t>
  </si>
  <si>
    <t>共用林野</t>
  </si>
  <si>
    <t>貸付使用地</t>
  </si>
  <si>
    <t>石川</t>
    <rPh sb="0" eb="2">
      <t>イシカワ</t>
    </rPh>
    <phoneticPr fontId="1"/>
  </si>
  <si>
    <t>福井</t>
    <rPh sb="0" eb="2">
      <t>フクイ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</si>
  <si>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</si>
  <si>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</si>
  <si>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兵庫</t>
    <rPh sb="0" eb="2">
      <t>ヒョウゴ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</si>
  <si>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</si>
  <si>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</si>
  <si>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</si>
  <si>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</si>
  <si>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広島北部</t>
    <rPh sb="0" eb="2">
      <t>ヒロシマ</t>
    </rPh>
    <rPh sb="2" eb="4">
      <t>ホクブ</t>
    </rPh>
    <phoneticPr fontId="1"/>
  </si>
  <si>
    <t>広島</t>
    <rPh sb="0" eb="2">
      <t>ヒロシマ</t>
    </rPh>
    <phoneticPr fontId="1"/>
  </si>
  <si>
    <t>〃</t>
    <phoneticPr fontId="1"/>
  </si>
  <si>
    <t>本局</t>
    <rPh sb="0" eb="2">
      <t>ホンキョク</t>
    </rPh>
    <phoneticPr fontId="1"/>
  </si>
  <si>
    <t>大阪</t>
    <rPh sb="0" eb="2">
      <t>オオサカ</t>
    </rPh>
    <phoneticPr fontId="1"/>
  </si>
  <si>
    <t>（京都大阪）</t>
    <phoneticPr fontId="1"/>
  </si>
  <si>
    <t>総数</t>
    <rPh sb="0" eb="2">
      <t>ソウスウ</t>
    </rPh>
    <phoneticPr fontId="1"/>
  </si>
  <si>
    <t>　</t>
    <phoneticPr fontId="1"/>
  </si>
  <si>
    <t>京都</t>
    <rPh sb="0" eb="2">
      <t>キョウト</t>
    </rPh>
    <phoneticPr fontId="1"/>
  </si>
  <si>
    <t>（奈良）</t>
    <phoneticPr fontId="1"/>
  </si>
  <si>
    <t>奈良</t>
    <rPh sb="0" eb="2">
      <t>ナラ</t>
    </rPh>
    <phoneticPr fontId="1"/>
  </si>
  <si>
    <t>（山口）</t>
    <phoneticPr fontId="1"/>
  </si>
  <si>
    <t>山口</t>
    <rPh sb="0" eb="2">
      <t>ヤマグチ</t>
    </rPh>
    <phoneticPr fontId="1"/>
  </si>
  <si>
    <t>県別再掲</t>
    <rPh sb="0" eb="2">
      <t>ケンベツ</t>
    </rPh>
    <rPh sb="2" eb="4">
      <t>サイケイ</t>
    </rPh>
    <phoneticPr fontId="1"/>
  </si>
  <si>
    <t>１　本表は、各種台帳により作成した。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</si>
</sst>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41" fontId="3" fillId="0" borderId="12" xfId="0" applyNumberFormat="1" applyFont="1" applyBorder="1">
      <alignment vertical="center"/>
    </xf>
    <xf numFmtId="58" fontId="3" fillId="0" borderId="13" xfId="0" applyNumberFormat="1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41" fontId="3" fillId="0" borderId="15" xfId="0" applyNumberFormat="1" applyFont="1" applyBorder="1">
      <alignment vertical="center"/>
    </xf>
    <xf numFmtId="58" fontId="4" fillId="0" borderId="16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41" fontId="4" fillId="0" borderId="18" xfId="0" applyNumberFormat="1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1" fontId="3" fillId="0" borderId="20" xfId="0" applyNumberFormat="1" applyFont="1" applyBorder="1">
      <alignment vertical="center"/>
    </xf>
    <xf numFmtId="41" fontId="3" fillId="0" borderId="20" xfId="0" applyNumberFormat="1" applyFont="1" applyBorder="1" applyProtection="1">
      <alignment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15" xfId="0" applyNumberFormat="1" applyFont="1" applyBorder="1" applyProtection="1">
      <alignment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1" fontId="3" fillId="0" borderId="23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1" fontId="3" fillId="0" borderId="24" xfId="0" applyNumberFormat="1" applyFont="1" applyBorder="1">
      <alignment vertical="center"/>
    </xf>
    <xf numFmtId="41" fontId="3" fillId="0" borderId="24" xfId="0" applyNumberFormat="1" applyFont="1" applyBorder="1" applyProtection="1">
      <alignment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1" fontId="3" fillId="0" borderId="26" xfId="0" applyNumberFormat="1" applyFont="1" applyBorder="1">
      <alignment vertical="center"/>
    </xf>
    <xf numFmtId="41" fontId="3" fillId="0" borderId="26" xfId="0" applyNumberFormat="1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1" fontId="3" fillId="0" borderId="9" xfId="0" applyNumberFormat="1" applyFont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B4D1F-C720-431B-A517-562847ACF203}">
  <sheetPr codeName="Sheet19">
    <pageSetUpPr fitToPage="1"/>
  </sheetPr>
  <dimension ref="A1:F42"/>
  <sheetViews>
    <sheetView tabSelected="1" zoomScaleNormal="100" workbookViewId="0">
      <selection activeCell="E13" sqref="E13"/>
    </sheetView>
  </sheetViews>
  <sheetFormatPr defaultRowHeight="13.5" x14ac:dyDescent="0.15"/>
  <cols>
    <col min="1" max="1" width="16.875" style="1" customWidth="1"/>
    <col min="2" max="2" width="7.625" style="1" customWidth="1"/>
    <col min="3" max="6" width="26.375" customWidth="1"/>
  </cols>
  <sheetData>
    <row r="1" spans="1:6" x14ac:dyDescent="0.15">
      <c r="A1" t="s">
        <v>0</v>
      </c>
    </row>
    <row r="2" spans="1:6" x14ac:dyDescent="0.15">
      <c r="F2" s="2" t="s">
        <v>1</v>
      </c>
    </row>
    <row r="3" spans="1:6" ht="15" customHeight="1" x14ac:dyDescent="0.15">
      <c r="A3" s="3" t="s">
        <v>2</v>
      </c>
      <c r="B3" s="4"/>
      <c r="C3" s="5" t="s">
        <v>3</v>
      </c>
      <c r="D3" s="5" t="s">
        <v>4</v>
      </c>
      <c r="E3" s="5" t="s">
        <v>5</v>
      </c>
      <c r="F3" s="5" t="s">
        <v>6</v>
      </c>
    </row>
    <row r="4" spans="1:6" ht="15" customHeight="1" x14ac:dyDescent="0.15">
      <c r="A4" s="6"/>
      <c r="B4" s="7"/>
      <c r="C4" s="8"/>
      <c r="D4" s="8"/>
      <c r="E4" s="8"/>
      <c r="F4" s="8"/>
    </row>
    <row r="5" spans="1:6" ht="15" customHeight="1" x14ac:dyDescent="0.15">
      <c r="A5" s="9"/>
      <c r="B5" s="10"/>
      <c r="C5" s="11"/>
      <c r="D5" s="11"/>
      <c r="E5" s="11"/>
      <c r="F5" s="11"/>
    </row>
    <row r="6" spans="1:6" ht="18" customHeight="1" x14ac:dyDescent="0.15">
      <c r="A6" s="12">
        <v>42460</v>
      </c>
      <c r="B6" s="13"/>
      <c r="C6" s="14">
        <v>6862.9955</v>
      </c>
      <c r="D6" s="14">
        <v>2920.3551000000002</v>
      </c>
      <c r="E6" s="14">
        <v>1171.5158999999999</v>
      </c>
      <c r="F6" s="14">
        <v>2771.1244999999999</v>
      </c>
    </row>
    <row r="7" spans="1:6" ht="18" customHeight="1" x14ac:dyDescent="0.15">
      <c r="A7" s="15">
        <v>42825</v>
      </c>
      <c r="B7" s="16"/>
      <c r="C7" s="17">
        <v>6822.9969000000001</v>
      </c>
      <c r="D7" s="17">
        <v>2903.3310000000006</v>
      </c>
      <c r="E7" s="17">
        <v>1171.5158999999999</v>
      </c>
      <c r="F7" s="17">
        <v>2748.1499999999996</v>
      </c>
    </row>
    <row r="8" spans="1:6" ht="18" customHeight="1" x14ac:dyDescent="0.15">
      <c r="A8" s="15">
        <v>43190</v>
      </c>
      <c r="B8" s="16"/>
      <c r="C8" s="17">
        <v>6790.7271000000001</v>
      </c>
      <c r="D8" s="17">
        <v>2880.4713000000002</v>
      </c>
      <c r="E8" s="17">
        <v>1171.5158999999999</v>
      </c>
      <c r="F8" s="17">
        <v>2738.7399000000005</v>
      </c>
    </row>
    <row r="9" spans="1:6" ht="18" customHeight="1" x14ac:dyDescent="0.15">
      <c r="A9" s="15">
        <v>43555</v>
      </c>
      <c r="B9" s="16"/>
      <c r="C9" s="17">
        <v>6741.8200999999999</v>
      </c>
      <c r="D9" s="17">
        <v>2856.3993999999998</v>
      </c>
      <c r="E9" s="17">
        <v>1170.8366000000001</v>
      </c>
      <c r="F9" s="17">
        <v>2714.5841</v>
      </c>
    </row>
    <row r="10" spans="1:6" ht="18" customHeight="1" thickBot="1" x14ac:dyDescent="0.2">
      <c r="A10" s="18">
        <v>43921</v>
      </c>
      <c r="B10" s="19">
        <v>43555</v>
      </c>
      <c r="C10" s="20">
        <f>SUMIF(C11:C23,"&gt;0")+SUMIF(C26:C27,"&gt;0")</f>
        <v>6715.4592000000002</v>
      </c>
      <c r="D10" s="20">
        <f>SUMIF(D11:D23,"&gt;0")+SUMIF(D26:D27,"&gt;0")</f>
        <v>2848.0337</v>
      </c>
      <c r="E10" s="20">
        <f>SUMIF(E11:E23,"&gt;0")+SUMIF(E26:E27,"&gt;0")</f>
        <v>1170.8366000000001</v>
      </c>
      <c r="F10" s="20">
        <f>SUMIF(F11:F23,"&gt;0")+SUMIF(F26:F27,"&gt;0")</f>
        <v>2696.5888999999997</v>
      </c>
    </row>
    <row r="11" spans="1:6" ht="18" customHeight="1" thickTop="1" x14ac:dyDescent="0.15">
      <c r="A11" s="21" t="s">
        <v>7</v>
      </c>
      <c r="B11" s="22" t="s">
        <v>7</v>
      </c>
      <c r="C11" s="23">
        <f t="shared" ref="C11:C22" si="0">SUMIF(D11:F11,"&gt;0")</f>
        <v>99.210800000000006</v>
      </c>
      <c r="D11" s="24">
        <v>1.5383</v>
      </c>
      <c r="E11" s="24">
        <v>0</v>
      </c>
      <c r="F11" s="24">
        <v>97.672499999999999</v>
      </c>
    </row>
    <row r="12" spans="1:6" ht="18" customHeight="1" x14ac:dyDescent="0.15">
      <c r="A12" s="25" t="s">
        <v>8</v>
      </c>
      <c r="B12" s="26" t="s">
        <v>8</v>
      </c>
      <c r="C12" s="17">
        <f t="shared" si="0"/>
        <v>249.54930000000002</v>
      </c>
      <c r="D12" s="27">
        <v>28.368500000000001</v>
      </c>
      <c r="E12" s="27">
        <v>0</v>
      </c>
      <c r="F12" s="27">
        <v>221.1808</v>
      </c>
    </row>
    <row r="13" spans="1:6" ht="18" customHeight="1" x14ac:dyDescent="0.15">
      <c r="A13" s="25" t="s">
        <v>9</v>
      </c>
      <c r="B13" s="26" t="s">
        <v>9</v>
      </c>
      <c r="C13" s="17">
        <f t="shared" si="0"/>
        <v>187.2535</v>
      </c>
      <c r="D13" s="27">
        <v>81.952399999999997</v>
      </c>
      <c r="E13" s="27">
        <v>0</v>
      </c>
      <c r="F13" s="27">
        <v>105.30110000000001</v>
      </c>
    </row>
    <row r="14" spans="1:6" ht="18" customHeight="1" x14ac:dyDescent="0.15">
      <c r="A14" s="25" t="s">
        <v>10</v>
      </c>
      <c r="B14" s="26" t="s">
        <v>10</v>
      </c>
      <c r="C14" s="17">
        <f t="shared" si="0"/>
        <v>871.2777000000001</v>
      </c>
      <c r="D14" s="27">
        <v>27.336500000000001</v>
      </c>
      <c r="E14" s="27">
        <v>603.38170000000002</v>
      </c>
      <c r="F14" s="27">
        <v>240.55950000000001</v>
      </c>
    </row>
    <row r="15" spans="1:6" ht="18" customHeight="1" x14ac:dyDescent="0.15">
      <c r="A15" s="25" t="s">
        <v>11</v>
      </c>
      <c r="B15" s="26" t="s">
        <v>11</v>
      </c>
      <c r="C15" s="17">
        <f t="shared" si="0"/>
        <v>854.22949999999992</v>
      </c>
      <c r="D15" s="27">
        <v>216.81299999999999</v>
      </c>
      <c r="E15" s="27">
        <v>59.940300000000001</v>
      </c>
      <c r="F15" s="27">
        <v>577.47619999999995</v>
      </c>
    </row>
    <row r="16" spans="1:6" ht="18" customHeight="1" x14ac:dyDescent="0.15">
      <c r="A16" s="25" t="s">
        <v>12</v>
      </c>
      <c r="B16" s="26" t="s">
        <v>12</v>
      </c>
      <c r="C16" s="17">
        <f t="shared" si="0"/>
        <v>929.28530000000001</v>
      </c>
      <c r="D16" s="27">
        <v>805.32180000000005</v>
      </c>
      <c r="E16" s="27">
        <v>0</v>
      </c>
      <c r="F16" s="27">
        <v>123.9635</v>
      </c>
    </row>
    <row r="17" spans="1:6" ht="18" customHeight="1" x14ac:dyDescent="0.15">
      <c r="A17" s="25" t="s">
        <v>13</v>
      </c>
      <c r="B17" s="26" t="s">
        <v>13</v>
      </c>
      <c r="C17" s="17">
        <f t="shared" si="0"/>
        <v>450.3562</v>
      </c>
      <c r="D17" s="27">
        <v>246.0643</v>
      </c>
      <c r="E17" s="27">
        <v>0</v>
      </c>
      <c r="F17" s="27">
        <v>204.2919</v>
      </c>
    </row>
    <row r="18" spans="1:6" ht="18" customHeight="1" x14ac:dyDescent="0.15">
      <c r="A18" s="25" t="s">
        <v>14</v>
      </c>
      <c r="B18" s="26" t="s">
        <v>14</v>
      </c>
      <c r="C18" s="17">
        <f t="shared" si="0"/>
        <v>379.00710000000004</v>
      </c>
      <c r="D18" s="27">
        <v>225.80549999999999</v>
      </c>
      <c r="E18" s="27">
        <v>0</v>
      </c>
      <c r="F18" s="27">
        <v>153.20160000000001</v>
      </c>
    </row>
    <row r="19" spans="1:6" ht="18" customHeight="1" x14ac:dyDescent="0.15">
      <c r="A19" s="25" t="s">
        <v>15</v>
      </c>
      <c r="B19" s="26" t="s">
        <v>15</v>
      </c>
      <c r="C19" s="17">
        <f t="shared" si="0"/>
        <v>461.38980000000004</v>
      </c>
      <c r="D19" s="27">
        <v>185.44370000000001</v>
      </c>
      <c r="E19" s="27">
        <v>0</v>
      </c>
      <c r="F19" s="27">
        <v>275.9461</v>
      </c>
    </row>
    <row r="20" spans="1:6" ht="18" customHeight="1" x14ac:dyDescent="0.15">
      <c r="A20" s="25" t="s">
        <v>16</v>
      </c>
      <c r="B20" s="26" t="s">
        <v>17</v>
      </c>
      <c r="C20" s="17">
        <f t="shared" si="0"/>
        <v>997.10539999999992</v>
      </c>
      <c r="D20" s="27">
        <v>377.33269999999999</v>
      </c>
      <c r="E20" s="27">
        <v>507.51459999999997</v>
      </c>
      <c r="F20" s="27">
        <v>112.2581</v>
      </c>
    </row>
    <row r="21" spans="1:6" ht="18" customHeight="1" x14ac:dyDescent="0.15">
      <c r="A21" s="25" t="s">
        <v>17</v>
      </c>
      <c r="B21" s="26" t="s">
        <v>18</v>
      </c>
      <c r="C21" s="17">
        <f t="shared" si="0"/>
        <v>620.10220000000004</v>
      </c>
      <c r="D21" s="27">
        <v>201.2396</v>
      </c>
      <c r="E21" s="27">
        <v>0</v>
      </c>
      <c r="F21" s="27">
        <v>418.86259999999999</v>
      </c>
    </row>
    <row r="22" spans="1:6" ht="18" customHeight="1" x14ac:dyDescent="0.15">
      <c r="A22" s="28" t="s">
        <v>19</v>
      </c>
      <c r="B22" s="26" t="s">
        <v>20</v>
      </c>
      <c r="C22" s="17">
        <f t="shared" si="0"/>
        <v>0</v>
      </c>
      <c r="D22" s="27">
        <v>0</v>
      </c>
      <c r="E22" s="27">
        <v>0</v>
      </c>
      <c r="F22" s="27">
        <v>0</v>
      </c>
    </row>
    <row r="23" spans="1:6" ht="18" customHeight="1" x14ac:dyDescent="0.15">
      <c r="A23" s="29" t="s">
        <v>21</v>
      </c>
      <c r="B23" s="30" t="s">
        <v>22</v>
      </c>
      <c r="C23" s="31">
        <f>SUMIF(C24:C25,"&gt;0")</f>
        <v>136.78279999999998</v>
      </c>
      <c r="D23" s="31">
        <f>SUMIF(D24:D25,"&gt;0")</f>
        <v>37.140799999999999</v>
      </c>
      <c r="E23" s="31">
        <f>SUMIF(E24:E25,"&gt;0")</f>
        <v>0</v>
      </c>
      <c r="F23" s="31">
        <f>SUMIF(F24:F25,"&gt;0")</f>
        <v>99.641999999999996</v>
      </c>
    </row>
    <row r="24" spans="1:6" ht="18" customHeight="1" x14ac:dyDescent="0.15">
      <c r="A24" s="32" t="s">
        <v>23</v>
      </c>
      <c r="B24" s="33" t="s">
        <v>24</v>
      </c>
      <c r="C24" s="34">
        <f>SUMIF(D24:F24,"&gt;0")</f>
        <v>83.523699999999991</v>
      </c>
      <c r="D24" s="35">
        <v>33.105699999999999</v>
      </c>
      <c r="E24" s="35">
        <v>0</v>
      </c>
      <c r="F24" s="35">
        <v>50.417999999999999</v>
      </c>
    </row>
    <row r="25" spans="1:6" ht="18" customHeight="1" x14ac:dyDescent="0.15">
      <c r="A25" s="36" t="s">
        <v>23</v>
      </c>
      <c r="B25" s="37" t="s">
        <v>20</v>
      </c>
      <c r="C25" s="38">
        <f>SUMIF(D25:F25,"&gt;0")</f>
        <v>53.259099999999997</v>
      </c>
      <c r="D25" s="39">
        <v>4.0350999999999999</v>
      </c>
      <c r="E25" s="39">
        <v>0</v>
      </c>
      <c r="F25" s="39">
        <v>49.223999999999997</v>
      </c>
    </row>
    <row r="26" spans="1:6" ht="18" customHeight="1" x14ac:dyDescent="0.15">
      <c r="A26" s="25" t="s">
        <v>25</v>
      </c>
      <c r="B26" s="26" t="s">
        <v>26</v>
      </c>
      <c r="C26" s="17">
        <f>SUMIF(D26:F26,"&gt;0")</f>
        <v>429.69830000000002</v>
      </c>
      <c r="D26" s="27">
        <v>394.92630000000003</v>
      </c>
      <c r="E26" s="27">
        <v>0</v>
      </c>
      <c r="F26" s="27">
        <v>34.771999999999998</v>
      </c>
    </row>
    <row r="27" spans="1:6" ht="18" customHeight="1" x14ac:dyDescent="0.15">
      <c r="A27" s="28" t="s">
        <v>27</v>
      </c>
      <c r="B27" s="29" t="s">
        <v>28</v>
      </c>
      <c r="C27" s="17">
        <f>SUMIF(D27:F27,"&gt;0")</f>
        <v>50.211299999999994</v>
      </c>
      <c r="D27" s="27">
        <v>18.750299999999999</v>
      </c>
      <c r="E27" s="27">
        <v>0</v>
      </c>
      <c r="F27" s="27">
        <v>31.460999999999999</v>
      </c>
    </row>
    <row r="28" spans="1:6" ht="18" customHeight="1" x14ac:dyDescent="0.15">
      <c r="A28" s="40" t="s">
        <v>29</v>
      </c>
      <c r="B28" s="41" t="s">
        <v>7</v>
      </c>
      <c r="C28" s="14">
        <f t="shared" ref="C28:F31" si="1">SUMIF(C11,"&gt;0")</f>
        <v>99.210800000000006</v>
      </c>
      <c r="D28" s="14">
        <f t="shared" si="1"/>
        <v>1.5383</v>
      </c>
      <c r="E28" s="14">
        <f t="shared" si="1"/>
        <v>0</v>
      </c>
      <c r="F28" s="14">
        <f t="shared" si="1"/>
        <v>97.672499999999999</v>
      </c>
    </row>
    <row r="29" spans="1:6" ht="18" customHeight="1" x14ac:dyDescent="0.15">
      <c r="A29" s="32"/>
      <c r="B29" s="26" t="s">
        <v>8</v>
      </c>
      <c r="C29" s="17">
        <f t="shared" si="1"/>
        <v>249.54930000000002</v>
      </c>
      <c r="D29" s="17">
        <f t="shared" si="1"/>
        <v>28.368500000000001</v>
      </c>
      <c r="E29" s="17">
        <f t="shared" si="1"/>
        <v>0</v>
      </c>
      <c r="F29" s="17">
        <f t="shared" si="1"/>
        <v>221.1808</v>
      </c>
    </row>
    <row r="30" spans="1:6" ht="18" customHeight="1" x14ac:dyDescent="0.15">
      <c r="A30" s="32"/>
      <c r="B30" s="26" t="s">
        <v>9</v>
      </c>
      <c r="C30" s="17">
        <f t="shared" si="1"/>
        <v>187.2535</v>
      </c>
      <c r="D30" s="17">
        <f t="shared" si="1"/>
        <v>81.952399999999997</v>
      </c>
      <c r="E30" s="17">
        <f t="shared" si="1"/>
        <v>0</v>
      </c>
      <c r="F30" s="17">
        <f t="shared" si="1"/>
        <v>105.30110000000001</v>
      </c>
    </row>
    <row r="31" spans="1:6" ht="18" customHeight="1" x14ac:dyDescent="0.15">
      <c r="A31" s="32"/>
      <c r="B31" s="26" t="s">
        <v>10</v>
      </c>
      <c r="C31" s="17">
        <f t="shared" si="1"/>
        <v>871.2777000000001</v>
      </c>
      <c r="D31" s="17">
        <f t="shared" si="1"/>
        <v>27.336500000000001</v>
      </c>
      <c r="E31" s="17">
        <f t="shared" si="1"/>
        <v>603.38170000000002</v>
      </c>
      <c r="F31" s="17">
        <f t="shared" si="1"/>
        <v>240.55950000000001</v>
      </c>
    </row>
    <row r="32" spans="1:6" ht="18" customHeight="1" x14ac:dyDescent="0.15">
      <c r="A32" s="32"/>
      <c r="B32" s="26" t="s">
        <v>24</v>
      </c>
      <c r="C32" s="17">
        <f>SUMIF(C24,"&gt;0")</f>
        <v>83.523699999999991</v>
      </c>
      <c r="D32" s="17">
        <f>SUMIF(D24,"&gt;0")</f>
        <v>33.105699999999999</v>
      </c>
      <c r="E32" s="17">
        <f>SUMIF(E24,"&gt;0")</f>
        <v>0</v>
      </c>
      <c r="F32" s="17">
        <f>SUMIF(F24,"&gt;0")</f>
        <v>50.417999999999999</v>
      </c>
    </row>
    <row r="33" spans="1:6" ht="18" customHeight="1" x14ac:dyDescent="0.15">
      <c r="A33" s="32"/>
      <c r="B33" s="26" t="s">
        <v>20</v>
      </c>
      <c r="C33" s="17">
        <f>SUMIF(C22,"&gt;0")+SUMIF(C25,"&gt;0")</f>
        <v>53.259099999999997</v>
      </c>
      <c r="D33" s="17">
        <f>SUMIF(D22,"&gt;0")+SUMIF(D25,"&gt;0")</f>
        <v>4.0350999999999999</v>
      </c>
      <c r="E33" s="17">
        <f>SUMIF(E22,"&gt;0")+SUMIF(E25,"&gt;0")</f>
        <v>0</v>
      </c>
      <c r="F33" s="17">
        <f>SUMIF(F22,"&gt;0")+SUMIF(F25,"&gt;0")</f>
        <v>49.223999999999997</v>
      </c>
    </row>
    <row r="34" spans="1:6" ht="18" customHeight="1" x14ac:dyDescent="0.15">
      <c r="A34" s="32"/>
      <c r="B34" s="26" t="s">
        <v>11</v>
      </c>
      <c r="C34" s="17">
        <f>SUMIF(C15,"&gt;0")</f>
        <v>854.22949999999992</v>
      </c>
      <c r="D34" s="17">
        <f>SUMIF(D15,"&gt;0")</f>
        <v>216.81299999999999</v>
      </c>
      <c r="E34" s="17">
        <f>SUMIF(E15,"&gt;0")</f>
        <v>59.940300000000001</v>
      </c>
      <c r="F34" s="17">
        <f>SUMIF(F15,"&gt;0")</f>
        <v>577.47619999999995</v>
      </c>
    </row>
    <row r="35" spans="1:6" ht="18" customHeight="1" x14ac:dyDescent="0.15">
      <c r="A35" s="32"/>
      <c r="B35" s="26" t="s">
        <v>26</v>
      </c>
      <c r="C35" s="17">
        <f>SUMIF(C26,"&gt;0")</f>
        <v>429.69830000000002</v>
      </c>
      <c r="D35" s="17">
        <f>SUMIF(D26,"&gt;0")</f>
        <v>394.92630000000003</v>
      </c>
      <c r="E35" s="17">
        <f>SUMIF(E26,"&gt;0")</f>
        <v>0</v>
      </c>
      <c r="F35" s="17">
        <f>SUMIF(F26,"&gt;0")</f>
        <v>34.771999999999998</v>
      </c>
    </row>
    <row r="36" spans="1:6" ht="18" customHeight="1" x14ac:dyDescent="0.15">
      <c r="A36" s="32"/>
      <c r="B36" s="26" t="s">
        <v>12</v>
      </c>
      <c r="C36" s="17">
        <f t="shared" ref="C36:F39" si="2">SUMIF(C16,"&gt;0")</f>
        <v>929.28530000000001</v>
      </c>
      <c r="D36" s="17">
        <f t="shared" si="2"/>
        <v>805.32180000000005</v>
      </c>
      <c r="E36" s="17">
        <f t="shared" si="2"/>
        <v>0</v>
      </c>
      <c r="F36" s="17">
        <f t="shared" si="2"/>
        <v>123.9635</v>
      </c>
    </row>
    <row r="37" spans="1:6" ht="18" customHeight="1" x14ac:dyDescent="0.15">
      <c r="A37" s="32"/>
      <c r="B37" s="26" t="s">
        <v>13</v>
      </c>
      <c r="C37" s="17">
        <f t="shared" si="2"/>
        <v>450.3562</v>
      </c>
      <c r="D37" s="17">
        <f t="shared" si="2"/>
        <v>246.0643</v>
      </c>
      <c r="E37" s="17">
        <f t="shared" si="2"/>
        <v>0</v>
      </c>
      <c r="F37" s="17">
        <f t="shared" si="2"/>
        <v>204.2919</v>
      </c>
    </row>
    <row r="38" spans="1:6" ht="18" customHeight="1" x14ac:dyDescent="0.15">
      <c r="A38" s="32"/>
      <c r="B38" s="26" t="s">
        <v>14</v>
      </c>
      <c r="C38" s="17">
        <f t="shared" si="2"/>
        <v>379.00710000000004</v>
      </c>
      <c r="D38" s="17">
        <f t="shared" si="2"/>
        <v>225.80549999999999</v>
      </c>
      <c r="E38" s="17">
        <f t="shared" si="2"/>
        <v>0</v>
      </c>
      <c r="F38" s="17">
        <f t="shared" si="2"/>
        <v>153.20160000000001</v>
      </c>
    </row>
    <row r="39" spans="1:6" ht="18" customHeight="1" x14ac:dyDescent="0.15">
      <c r="A39" s="32"/>
      <c r="B39" s="26" t="s">
        <v>15</v>
      </c>
      <c r="C39" s="17">
        <f t="shared" si="2"/>
        <v>461.38980000000004</v>
      </c>
      <c r="D39" s="17">
        <f t="shared" si="2"/>
        <v>185.44370000000001</v>
      </c>
      <c r="E39" s="17">
        <f t="shared" si="2"/>
        <v>0</v>
      </c>
      <c r="F39" s="17">
        <f t="shared" si="2"/>
        <v>275.9461</v>
      </c>
    </row>
    <row r="40" spans="1:6" ht="18" customHeight="1" x14ac:dyDescent="0.15">
      <c r="A40" s="32"/>
      <c r="B40" s="26" t="s">
        <v>17</v>
      </c>
      <c r="C40" s="17">
        <f>SUMIF(C20:C21,"&gt;0")</f>
        <v>1617.2076</v>
      </c>
      <c r="D40" s="17">
        <f>SUMIF(D20:D21,"&gt;0")</f>
        <v>578.57230000000004</v>
      </c>
      <c r="E40" s="17">
        <f>SUMIF(E20:E21,"&gt;0")</f>
        <v>507.51459999999997</v>
      </c>
      <c r="F40" s="17">
        <f>SUMIF(F20:F21,"&gt;0")</f>
        <v>531.12069999999994</v>
      </c>
    </row>
    <row r="41" spans="1:6" ht="18" customHeight="1" x14ac:dyDescent="0.15">
      <c r="A41" s="42"/>
      <c r="B41" s="43" t="s">
        <v>28</v>
      </c>
      <c r="C41" s="44">
        <f>SUMIF(C27,"&gt;0")</f>
        <v>50.211299999999994</v>
      </c>
      <c r="D41" s="44">
        <f>SUMIF(D27,"&gt;0")</f>
        <v>18.750299999999999</v>
      </c>
      <c r="E41" s="44">
        <f>SUMIF(E27,"&gt;0")</f>
        <v>0</v>
      </c>
      <c r="F41" s="44">
        <f>SUMIF(F27,"&gt;0")</f>
        <v>31.460999999999999</v>
      </c>
    </row>
    <row r="42" spans="1:6" ht="13.5" customHeight="1" x14ac:dyDescent="0.15">
      <c r="A42" s="45" t="s">
        <v>30</v>
      </c>
    </row>
  </sheetData>
  <mergeCells count="10">
    <mergeCell ref="A7:B7"/>
    <mergeCell ref="A8:B8"/>
    <mergeCell ref="A9:B9"/>
    <mergeCell ref="A10:B10"/>
    <mergeCell ref="A3:B5"/>
    <mergeCell ref="C3:C5"/>
    <mergeCell ref="D3:D5"/>
    <mergeCell ref="E3:E5"/>
    <mergeCell ref="F3:F5"/>
    <mergeCell ref="A6:B6"/>
  </mergeCells>
  <phoneticPr fontId="1"/>
  <dataValidations count="1">
    <dataValidation type="decimal" operator="greaterThanOrEqual" allowBlank="1" showInputMessage="1" showErrorMessage="1" sqref="D11:F22 D24:F41" xr:uid="{4BF0A21C-77C1-4709-836B-EF3A65036E3F}">
      <formula1>0</formula1>
    </dataValidation>
  </dataValidations>
  <pageMargins left="0.78740157480314965" right="0.78740157480314965" top="0.78740157480314965" bottom="0.39370078740157483" header="0" footer="0"/>
  <pageSetup paperSize="9" scale="65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'2-1'!Print_Titles</vt:lpstr>
    </vt:vector>
  </TitlesOfParts>
  <Company>Forestry Agency KinkiChugoku Regional Forest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2021-03-01T06:32:29Z</dcterms:created>
  <dcterms:modified xsi:type="dcterms:W3CDTF">2021-03-01T06:32:33Z</dcterms:modified>
</cp:coreProperties>
</file>