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mln19_rinyacyou03\近畿中国森林管理局1\企画調整課\情報管理\002統計書\R元統計_R2作成\20210301確定版\"/>
    </mc:Choice>
  </mc:AlternateContent>
  <xr:revisionPtr revIDLastSave="0" documentId="8_{28D41C23-8651-4CA4-8125-0FC98F42AD50}" xr6:coauthVersionLast="45" xr6:coauthVersionMax="45" xr10:uidLastSave="{00000000-0000-0000-0000-000000000000}"/>
  <bookViews>
    <workbookView xWindow="-120" yWindow="-120" windowWidth="29040" windowHeight="15840" xr2:uid="{0F1E0958-13C7-467E-A601-1DC39870AD0A}"/>
  </bookViews>
  <sheets>
    <sheet name="官-4" sheetId="1" r:id="rId1"/>
  </sheets>
  <definedNames>
    <definedName name="_xlnm.Print_Titles" localSheetId="0">'官-4'!$2:$5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L75" i="1" l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D47" i="1"/>
  <c r="D75" i="1" s="1"/>
  <c r="C47" i="1"/>
  <c r="C75" i="1" s="1"/>
  <c r="D45" i="1"/>
  <c r="D63" i="1" s="1"/>
  <c r="C45" i="1"/>
  <c r="C63" i="1" s="1"/>
  <c r="D43" i="1"/>
  <c r="D59" i="1" s="1"/>
  <c r="C43" i="1"/>
  <c r="C59" i="1" s="1"/>
  <c r="D41" i="1"/>
  <c r="D39" i="1" s="1"/>
  <c r="C41" i="1"/>
  <c r="C39" i="1" s="1"/>
  <c r="AL39" i="1"/>
  <c r="AK39" i="1"/>
  <c r="AJ39" i="1"/>
  <c r="AJ15" i="1" s="1"/>
  <c r="AI39" i="1"/>
  <c r="AH39" i="1"/>
  <c r="AG39" i="1"/>
  <c r="AF39" i="1"/>
  <c r="AF15" i="1" s="1"/>
  <c r="AE39" i="1"/>
  <c r="AE15" i="1" s="1"/>
  <c r="AD39" i="1"/>
  <c r="AC39" i="1"/>
  <c r="AB39" i="1"/>
  <c r="AB15" i="1" s="1"/>
  <c r="AA39" i="1"/>
  <c r="Z39" i="1"/>
  <c r="Y39" i="1"/>
  <c r="X39" i="1"/>
  <c r="X15" i="1" s="1"/>
  <c r="W39" i="1"/>
  <c r="W15" i="1" s="1"/>
  <c r="V39" i="1"/>
  <c r="U39" i="1"/>
  <c r="T39" i="1"/>
  <c r="T15" i="1" s="1"/>
  <c r="S39" i="1"/>
  <c r="R39" i="1"/>
  <c r="Q39" i="1"/>
  <c r="P39" i="1"/>
  <c r="P15" i="1" s="1"/>
  <c r="O39" i="1"/>
  <c r="O15" i="1" s="1"/>
  <c r="N39" i="1"/>
  <c r="M39" i="1"/>
  <c r="L39" i="1"/>
  <c r="L15" i="1" s="1"/>
  <c r="K39" i="1"/>
  <c r="J39" i="1"/>
  <c r="I39" i="1"/>
  <c r="H39" i="1"/>
  <c r="H15" i="1" s="1"/>
  <c r="G39" i="1"/>
  <c r="G15" i="1" s="1"/>
  <c r="F39" i="1"/>
  <c r="E39" i="1"/>
  <c r="AL38" i="1"/>
  <c r="AK38" i="1"/>
  <c r="AJ38" i="1"/>
  <c r="AJ14" i="1" s="1"/>
  <c r="AI38" i="1"/>
  <c r="AI14" i="1" s="1"/>
  <c r="AH38" i="1"/>
  <c r="AG38" i="1"/>
  <c r="AF38" i="1"/>
  <c r="AF14" i="1" s="1"/>
  <c r="AE38" i="1"/>
  <c r="AD38" i="1"/>
  <c r="AC38" i="1"/>
  <c r="AB38" i="1"/>
  <c r="AB14" i="1" s="1"/>
  <c r="AA38" i="1"/>
  <c r="AA14" i="1" s="1"/>
  <c r="Z38" i="1"/>
  <c r="Y38" i="1"/>
  <c r="X38" i="1"/>
  <c r="X14" i="1" s="1"/>
  <c r="W38" i="1"/>
  <c r="V38" i="1"/>
  <c r="U38" i="1"/>
  <c r="T38" i="1"/>
  <c r="T14" i="1" s="1"/>
  <c r="S38" i="1"/>
  <c r="S14" i="1" s="1"/>
  <c r="R38" i="1"/>
  <c r="Q38" i="1"/>
  <c r="P38" i="1"/>
  <c r="P14" i="1" s="1"/>
  <c r="O38" i="1"/>
  <c r="N38" i="1"/>
  <c r="M38" i="1"/>
  <c r="L38" i="1"/>
  <c r="L14" i="1" s="1"/>
  <c r="K38" i="1"/>
  <c r="K14" i="1" s="1"/>
  <c r="J38" i="1"/>
  <c r="I38" i="1"/>
  <c r="H38" i="1"/>
  <c r="H14" i="1" s="1"/>
  <c r="G38" i="1"/>
  <c r="D37" i="1"/>
  <c r="C37" i="1"/>
  <c r="D35" i="1"/>
  <c r="D73" i="1" s="1"/>
  <c r="C35" i="1"/>
  <c r="C73" i="1" s="1"/>
  <c r="D33" i="1"/>
  <c r="D71" i="1" s="1"/>
  <c r="C33" i="1"/>
  <c r="C71" i="1" s="1"/>
  <c r="D31" i="1"/>
  <c r="C31" i="1"/>
  <c r="D29" i="1"/>
  <c r="D67" i="1" s="1"/>
  <c r="C29" i="1"/>
  <c r="C67" i="1" s="1"/>
  <c r="D27" i="1"/>
  <c r="D65" i="1" s="1"/>
  <c r="C27" i="1"/>
  <c r="C65" i="1" s="1"/>
  <c r="D25" i="1"/>
  <c r="C25" i="1"/>
  <c r="D23" i="1"/>
  <c r="D55" i="1" s="1"/>
  <c r="C23" i="1"/>
  <c r="C55" i="1" s="1"/>
  <c r="D21" i="1"/>
  <c r="C21" i="1"/>
  <c r="D19" i="1"/>
  <c r="D51" i="1" s="1"/>
  <c r="C19" i="1"/>
  <c r="C51" i="1" s="1"/>
  <c r="D17" i="1"/>
  <c r="D15" i="1" s="1"/>
  <c r="C17" i="1"/>
  <c r="AL15" i="1"/>
  <c r="AK15" i="1"/>
  <c r="AI15" i="1"/>
  <c r="AH15" i="1"/>
  <c r="AG15" i="1"/>
  <c r="AD15" i="1"/>
  <c r="AC15" i="1"/>
  <c r="AA15" i="1"/>
  <c r="Z15" i="1"/>
  <c r="Y15" i="1"/>
  <c r="V15" i="1"/>
  <c r="U15" i="1"/>
  <c r="S15" i="1"/>
  <c r="R15" i="1"/>
  <c r="Q15" i="1"/>
  <c r="N15" i="1"/>
  <c r="M15" i="1"/>
  <c r="K15" i="1"/>
  <c r="J15" i="1"/>
  <c r="I15" i="1"/>
  <c r="F15" i="1"/>
  <c r="E15" i="1"/>
  <c r="AL14" i="1"/>
  <c r="AK14" i="1"/>
  <c r="AH14" i="1"/>
  <c r="AG14" i="1"/>
  <c r="AE14" i="1"/>
  <c r="AD14" i="1"/>
  <c r="AC14" i="1"/>
  <c r="Z14" i="1"/>
  <c r="Y14" i="1"/>
  <c r="W14" i="1"/>
  <c r="V14" i="1"/>
  <c r="U14" i="1"/>
  <c r="R14" i="1"/>
  <c r="Q14" i="1"/>
  <c r="O14" i="1"/>
  <c r="N14" i="1"/>
  <c r="M14" i="1"/>
  <c r="J14" i="1"/>
  <c r="I14" i="1"/>
  <c r="G14" i="1"/>
  <c r="C57" i="1" l="1"/>
  <c r="D57" i="1"/>
  <c r="C15" i="1"/>
</calcChain>
</file>

<file path=xl/sharedStrings.xml><?xml version="1.0" encoding="utf-8"?>
<sst xmlns="http://schemas.openxmlformats.org/spreadsheetml/2006/main" count="107" uniqueCount="48">
  <si>
    <t>４  官行造林地の保安林</t>
    <phoneticPr fontId="1"/>
  </si>
  <si>
    <t>単位（面積：ha）</t>
    <rPh sb="0" eb="2">
      <t>タンイ</t>
    </rPh>
    <rPh sb="3" eb="5">
      <t>メンセキ</t>
    </rPh>
    <phoneticPr fontId="1"/>
  </si>
  <si>
    <t>年次
森林管理署
都道府県</t>
    <rPh sb="3" eb="5">
      <t>シンリン</t>
    </rPh>
    <rPh sb="5" eb="7">
      <t>カンリ</t>
    </rPh>
    <rPh sb="7" eb="8">
      <t>ショ</t>
    </rPh>
    <rPh sb="9" eb="13">
      <t>トドウフケン</t>
    </rPh>
    <phoneticPr fontId="1"/>
  </si>
  <si>
    <t>総    数</t>
    <phoneticPr fontId="1"/>
  </si>
  <si>
    <t>水源かん養</t>
    <phoneticPr fontId="1"/>
  </si>
  <si>
    <t>土砂流出
防備</t>
    <phoneticPr fontId="1"/>
  </si>
  <si>
    <t>土砂崩壊
防備</t>
    <phoneticPr fontId="1"/>
  </si>
  <si>
    <t>飛砂防備</t>
    <phoneticPr fontId="1"/>
  </si>
  <si>
    <t>防  風</t>
    <phoneticPr fontId="1"/>
  </si>
  <si>
    <t>水害防備</t>
  </si>
  <si>
    <t>潮害防備</t>
    <phoneticPr fontId="1"/>
  </si>
  <si>
    <t>干害防備</t>
    <rPh sb="0" eb="2">
      <t>カンガイ</t>
    </rPh>
    <rPh sb="2" eb="4">
      <t>ボウビ</t>
    </rPh>
    <phoneticPr fontId="1"/>
  </si>
  <si>
    <t>防    雪</t>
    <phoneticPr fontId="1"/>
  </si>
  <si>
    <t>防    霧</t>
    <phoneticPr fontId="1"/>
  </si>
  <si>
    <t>なだれ防止</t>
    <rPh sb="3" eb="5">
      <t>ボウシ</t>
    </rPh>
    <phoneticPr fontId="1"/>
  </si>
  <si>
    <t>落石防止</t>
    <phoneticPr fontId="1"/>
  </si>
  <si>
    <t xml:space="preserve"> 防    火</t>
    <phoneticPr fontId="1"/>
  </si>
  <si>
    <t>魚つき</t>
    <rPh sb="0" eb="1">
      <t>ウオ</t>
    </rPh>
    <phoneticPr fontId="1"/>
  </si>
  <si>
    <t>航行目標</t>
    <rPh sb="0" eb="2">
      <t>コウコウ</t>
    </rPh>
    <rPh sb="2" eb="4">
      <t>モクヒョウ</t>
    </rPh>
    <phoneticPr fontId="1"/>
  </si>
  <si>
    <t>保    健</t>
    <rPh sb="0" eb="1">
      <t>タモツ</t>
    </rPh>
    <rPh sb="5" eb="6">
      <t>ケン</t>
    </rPh>
    <phoneticPr fontId="1"/>
  </si>
  <si>
    <t>風    致</t>
    <rPh sb="0" eb="1">
      <t>カゼ</t>
    </rPh>
    <rPh sb="5" eb="6">
      <t>イタス</t>
    </rPh>
    <phoneticPr fontId="1"/>
  </si>
  <si>
    <t>箇所</t>
    <rPh sb="0" eb="2">
      <t>カショ</t>
    </rPh>
    <phoneticPr fontId="1"/>
  </si>
  <si>
    <t>面積</t>
    <rPh sb="0" eb="2">
      <t>メンセキ</t>
    </rPh>
    <phoneticPr fontId="1"/>
  </si>
  <si>
    <t>石川</t>
  </si>
  <si>
    <t>福井</t>
  </si>
  <si>
    <t>三重</t>
  </si>
  <si>
    <t>滋賀</t>
  </si>
  <si>
    <t>兵庫</t>
  </si>
  <si>
    <t>和歌山</t>
  </si>
  <si>
    <t>鳥取</t>
  </si>
  <si>
    <t>島根</t>
  </si>
  <si>
    <t>岡山</t>
  </si>
  <si>
    <t>広島北部</t>
  </si>
  <si>
    <t>広島</t>
  </si>
  <si>
    <t>〃</t>
  </si>
  <si>
    <t>（京都大阪）</t>
  </si>
  <si>
    <t>総数</t>
  </si>
  <si>
    <t>　</t>
  </si>
  <si>
    <t>京都</t>
  </si>
  <si>
    <t>大阪</t>
  </si>
  <si>
    <t>（奈良）</t>
  </si>
  <si>
    <t>奈良</t>
  </si>
  <si>
    <t>（山口）</t>
  </si>
  <si>
    <t>山口</t>
  </si>
  <si>
    <t>県別再掲</t>
    <rPh sb="0" eb="2">
      <t>ケンベツ</t>
    </rPh>
    <rPh sb="2" eb="4">
      <t>サイケイ</t>
    </rPh>
    <phoneticPr fontId="1"/>
  </si>
  <si>
    <t>１　本表は、保安林台帳により作成した。</t>
  </si>
  <si>
    <t>２　兼種保安林は上位のものにまとめて掲上し、下位のものには（　）外書した。</t>
  </si>
  <si>
    <t>３　箇所数は、保安林台帳の口座数を掲上した。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</si>
</sst>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176" formatCode="#,##0_ "/>
    <numFmt numFmtId="177" formatCode="_ * \(#,##0\)_ ;_ * \(\-#,##0\)_ ;_ * &quot;&quot;_ ;_ @_ "/>
    <numFmt numFmtId="178" formatCode="\(#,##0\)"/>
    <numFmt numFmtId="179" formatCode="_ * \(#0,\)_ ;0_ * \(\-#0,\)_ ;_ * &quot;&quot;_ ;_ @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>
      <alignment vertical="center"/>
    </xf>
    <xf numFmtId="176" fontId="0" fillId="0" borderId="0" xfId="0" applyNumberFormat="1">
      <alignment vertical="center"/>
    </xf>
    <xf numFmtId="176" fontId="3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176" fontId="3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0" fontId="3" fillId="0" borderId="3" xfId="0" applyFont="1" applyBorder="1" applyAlignment="1">
      <alignment horizontal="center" vertical="center"/>
    </xf>
    <xf numFmtId="58" fontId="3" fillId="0" borderId="4" xfId="0" applyNumberFormat="1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177" fontId="3" fillId="0" borderId="6" xfId="0" applyNumberFormat="1" applyFont="1" applyBorder="1">
      <alignment vertical="center"/>
    </xf>
    <xf numFmtId="58" fontId="3" fillId="0" borderId="7" xfId="0" applyNumberFormat="1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41" fontId="3" fillId="0" borderId="9" xfId="0" applyNumberFormat="1" applyFont="1" applyBorder="1">
      <alignment vertical="center"/>
    </xf>
    <xf numFmtId="178" fontId="0" fillId="0" borderId="0" xfId="0" applyNumberFormat="1">
      <alignment vertical="center"/>
    </xf>
    <xf numFmtId="58" fontId="3" fillId="0" borderId="10" xfId="0" applyNumberFormat="1" applyFont="1" applyBorder="1" applyAlignment="1">
      <alignment horizontal="distributed" vertical="center"/>
    </xf>
    <xf numFmtId="58" fontId="3" fillId="0" borderId="11" xfId="0" applyNumberFormat="1" applyFont="1" applyBorder="1" applyAlignment="1">
      <alignment horizontal="distributed" vertical="center"/>
    </xf>
    <xf numFmtId="179" fontId="4" fillId="0" borderId="6" xfId="0" applyNumberFormat="1" applyFont="1" applyBorder="1">
      <alignment vertical="center"/>
    </xf>
    <xf numFmtId="177" fontId="4" fillId="0" borderId="6" xfId="0" applyNumberFormat="1" applyFont="1" applyBorder="1">
      <alignment vertical="center"/>
    </xf>
    <xf numFmtId="58" fontId="4" fillId="0" borderId="12" xfId="0" applyNumberFormat="1" applyFont="1" applyBorder="1" applyAlignment="1">
      <alignment horizontal="distributed" vertical="center"/>
    </xf>
    <xf numFmtId="58" fontId="4" fillId="0" borderId="13" xfId="0" applyNumberFormat="1" applyFont="1" applyBorder="1" applyAlignment="1">
      <alignment horizontal="distributed" vertical="center"/>
    </xf>
    <xf numFmtId="41" fontId="4" fillId="0" borderId="14" xfId="0" applyNumberFormat="1" applyFont="1" applyBorder="1">
      <alignment vertical="center"/>
    </xf>
    <xf numFmtId="41" fontId="4" fillId="0" borderId="14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7" fontId="3" fillId="0" borderId="6" xfId="0" applyNumberFormat="1" applyFont="1" applyBorder="1" applyProtection="1">
      <alignment vertical="center"/>
      <protection locked="0"/>
    </xf>
    <xf numFmtId="41" fontId="3" fillId="0" borderId="6" xfId="0" applyNumberFormat="1" applyFont="1" applyBorder="1">
      <alignment vertical="center"/>
    </xf>
    <xf numFmtId="41" fontId="3" fillId="0" borderId="6" xfId="0" applyNumberFormat="1" applyFont="1" applyBorder="1" applyProtection="1">
      <alignment vertical="center"/>
      <protection locked="0"/>
    </xf>
    <xf numFmtId="41" fontId="3" fillId="0" borderId="6" xfId="0" applyNumberFormat="1" applyFont="1" applyBorder="1" applyAlignment="1" applyProtection="1">
      <alignment horizontal="right" vertical="center"/>
      <protection locked="0"/>
    </xf>
    <xf numFmtId="0" fontId="3" fillId="0" borderId="10" xfId="0" applyFont="1" applyBorder="1" applyAlignment="1">
      <alignment horizontal="center" vertical="center"/>
    </xf>
    <xf numFmtId="177" fontId="3" fillId="0" borderId="16" xfId="0" applyNumberFormat="1" applyFont="1" applyBorder="1">
      <alignment vertical="center"/>
    </xf>
    <xf numFmtId="177" fontId="3" fillId="0" borderId="16" xfId="0" applyNumberFormat="1" applyFont="1" applyBorder="1" applyProtection="1">
      <alignment vertical="center"/>
      <protection locked="0"/>
    </xf>
    <xf numFmtId="0" fontId="3" fillId="0" borderId="17" xfId="0" applyFont="1" applyBorder="1" applyAlignment="1">
      <alignment horizontal="center" vertical="center"/>
    </xf>
    <xf numFmtId="41" fontId="3" fillId="0" borderId="9" xfId="0" applyNumberFormat="1" applyFont="1" applyBorder="1" applyProtection="1">
      <alignment vertical="center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7" fontId="3" fillId="0" borderId="19" xfId="0" applyNumberFormat="1" applyFont="1" applyBorder="1">
      <alignment vertical="center"/>
    </xf>
    <xf numFmtId="177" fontId="3" fillId="0" borderId="19" xfId="0" applyNumberFormat="1" applyFont="1" applyBorder="1" applyProtection="1">
      <alignment vertical="center"/>
      <protection locked="0"/>
    </xf>
    <xf numFmtId="0" fontId="3" fillId="0" borderId="20" xfId="0" applyFont="1" applyBorder="1" applyAlignment="1">
      <alignment horizontal="center" vertical="center"/>
    </xf>
    <xf numFmtId="41" fontId="3" fillId="0" borderId="21" xfId="0" applyNumberFormat="1" applyFont="1" applyBorder="1">
      <alignment vertical="center"/>
    </xf>
    <xf numFmtId="41" fontId="3" fillId="0" borderId="21" xfId="0" applyNumberFormat="1" applyFont="1" applyBorder="1" applyProtection="1">
      <alignment vertical="center"/>
      <protection locked="0"/>
    </xf>
    <xf numFmtId="0" fontId="3" fillId="0" borderId="4" xfId="0" applyFont="1" applyBorder="1" applyAlignment="1">
      <alignment horizontal="center" vertical="center"/>
    </xf>
    <xf numFmtId="177" fontId="3" fillId="0" borderId="22" xfId="0" applyNumberFormat="1" applyFont="1" applyBorder="1">
      <alignment vertical="center"/>
    </xf>
    <xf numFmtId="0" fontId="3" fillId="0" borderId="23" xfId="0" applyFont="1" applyBorder="1" applyAlignment="1">
      <alignment horizontal="center" vertical="center"/>
    </xf>
    <xf numFmtId="41" fontId="3" fillId="0" borderId="24" xfId="0" applyNumberFormat="1" applyFont="1" applyBorder="1">
      <alignment vertical="center"/>
    </xf>
    <xf numFmtId="176" fontId="3" fillId="0" borderId="0" xfId="0" applyNumberFormat="1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B6B2A-1FE7-4FA2-9137-904D0E5BB311}">
  <sheetPr codeName="Sheet49">
    <pageSetUpPr fitToPage="1"/>
  </sheetPr>
  <dimension ref="A1:AL78"/>
  <sheetViews>
    <sheetView tabSelected="1" topLeftCell="K1" zoomScale="85" zoomScaleNormal="85" workbookViewId="0">
      <pane ySplit="5" topLeftCell="A6" activePane="bottomLeft" state="frozen"/>
      <selection pane="bottomLeft" activeCell="W23" sqref="W23"/>
    </sheetView>
  </sheetViews>
  <sheetFormatPr defaultColWidth="9" defaultRowHeight="13.5" x14ac:dyDescent="0.15"/>
  <cols>
    <col min="1" max="1" width="15.625" style="1" customWidth="1"/>
    <col min="2" max="2" width="9.625" style="1" customWidth="1"/>
    <col min="3" max="4" width="11.25" style="2" customWidth="1"/>
    <col min="5" max="38" width="9.625" style="2" customWidth="1"/>
    <col min="39" max="16384" width="9" style="2"/>
  </cols>
  <sheetData>
    <row r="1" spans="1:38" x14ac:dyDescent="0.15">
      <c r="A1" t="s">
        <v>0</v>
      </c>
    </row>
    <row r="2" spans="1:38" x14ac:dyDescent="0.15">
      <c r="AL2" s="3" t="s">
        <v>1</v>
      </c>
    </row>
    <row r="3" spans="1:38" ht="13.5" customHeight="1" x14ac:dyDescent="0.15">
      <c r="A3" s="4" t="s">
        <v>2</v>
      </c>
      <c r="B3" s="5"/>
      <c r="C3" s="6" t="s">
        <v>3</v>
      </c>
      <c r="D3" s="7"/>
      <c r="E3" s="6" t="s">
        <v>4</v>
      </c>
      <c r="F3" s="7"/>
      <c r="G3" s="6" t="s">
        <v>5</v>
      </c>
      <c r="H3" s="7"/>
      <c r="I3" s="6" t="s">
        <v>6</v>
      </c>
      <c r="J3" s="7"/>
      <c r="K3" s="6" t="s">
        <v>7</v>
      </c>
      <c r="L3" s="7"/>
      <c r="M3" s="6" t="s">
        <v>8</v>
      </c>
      <c r="N3" s="7"/>
      <c r="O3" s="6" t="s">
        <v>9</v>
      </c>
      <c r="P3" s="7"/>
      <c r="Q3" s="6" t="s">
        <v>10</v>
      </c>
      <c r="R3" s="7"/>
      <c r="S3" s="6" t="s">
        <v>11</v>
      </c>
      <c r="T3" s="7"/>
      <c r="U3" s="6" t="s">
        <v>12</v>
      </c>
      <c r="V3" s="7"/>
      <c r="W3" s="6" t="s">
        <v>13</v>
      </c>
      <c r="X3" s="7"/>
      <c r="Y3" s="6" t="s">
        <v>14</v>
      </c>
      <c r="Z3" s="7"/>
      <c r="AA3" s="6" t="s">
        <v>15</v>
      </c>
      <c r="AB3" s="7"/>
      <c r="AC3" s="6" t="s">
        <v>16</v>
      </c>
      <c r="AD3" s="7"/>
      <c r="AE3" s="6" t="s">
        <v>17</v>
      </c>
      <c r="AF3" s="7"/>
      <c r="AG3" s="6" t="s">
        <v>18</v>
      </c>
      <c r="AH3" s="7"/>
      <c r="AI3" s="6" t="s">
        <v>19</v>
      </c>
      <c r="AJ3" s="7"/>
      <c r="AK3" s="6" t="s">
        <v>20</v>
      </c>
      <c r="AL3" s="7"/>
    </row>
    <row r="4" spans="1:38" x14ac:dyDescent="0.15">
      <c r="A4" s="8"/>
      <c r="B4" s="5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1:38" x14ac:dyDescent="0.15">
      <c r="A5" s="8"/>
      <c r="B5" s="5"/>
      <c r="C5" s="9" t="s">
        <v>21</v>
      </c>
      <c r="D5" s="9" t="s">
        <v>22</v>
      </c>
      <c r="E5" s="9" t="s">
        <v>21</v>
      </c>
      <c r="F5" s="9" t="s">
        <v>22</v>
      </c>
      <c r="G5" s="9" t="s">
        <v>21</v>
      </c>
      <c r="H5" s="9" t="s">
        <v>22</v>
      </c>
      <c r="I5" s="9" t="s">
        <v>21</v>
      </c>
      <c r="J5" s="9" t="s">
        <v>22</v>
      </c>
      <c r="K5" s="9" t="s">
        <v>21</v>
      </c>
      <c r="L5" s="9" t="s">
        <v>22</v>
      </c>
      <c r="M5" s="9" t="s">
        <v>21</v>
      </c>
      <c r="N5" s="9" t="s">
        <v>22</v>
      </c>
      <c r="O5" s="9" t="s">
        <v>21</v>
      </c>
      <c r="P5" s="9" t="s">
        <v>22</v>
      </c>
      <c r="Q5" s="9" t="s">
        <v>21</v>
      </c>
      <c r="R5" s="9" t="s">
        <v>22</v>
      </c>
      <c r="S5" s="9" t="s">
        <v>21</v>
      </c>
      <c r="T5" s="9" t="s">
        <v>22</v>
      </c>
      <c r="U5" s="9" t="s">
        <v>21</v>
      </c>
      <c r="V5" s="9" t="s">
        <v>22</v>
      </c>
      <c r="W5" s="9" t="s">
        <v>21</v>
      </c>
      <c r="X5" s="9" t="s">
        <v>22</v>
      </c>
      <c r="Y5" s="9" t="s">
        <v>21</v>
      </c>
      <c r="Z5" s="9" t="s">
        <v>22</v>
      </c>
      <c r="AA5" s="9" t="s">
        <v>21</v>
      </c>
      <c r="AB5" s="9" t="s">
        <v>22</v>
      </c>
      <c r="AC5" s="9" t="s">
        <v>21</v>
      </c>
      <c r="AD5" s="9" t="s">
        <v>22</v>
      </c>
      <c r="AE5" s="9" t="s">
        <v>21</v>
      </c>
      <c r="AF5" s="9" t="s">
        <v>22</v>
      </c>
      <c r="AG5" s="9" t="s">
        <v>21</v>
      </c>
      <c r="AH5" s="9" t="s">
        <v>22</v>
      </c>
      <c r="AI5" s="9" t="s">
        <v>21</v>
      </c>
      <c r="AJ5" s="9" t="s">
        <v>22</v>
      </c>
      <c r="AK5" s="9" t="s">
        <v>21</v>
      </c>
      <c r="AL5" s="9" t="s">
        <v>22</v>
      </c>
    </row>
    <row r="6" spans="1:38" x14ac:dyDescent="0.15">
      <c r="A6" s="10"/>
      <c r="B6" s="11"/>
      <c r="C6" s="12"/>
      <c r="D6" s="12"/>
      <c r="E6" s="12"/>
      <c r="F6" s="12"/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12">
        <v>0</v>
      </c>
      <c r="AC6" s="12">
        <v>0</v>
      </c>
      <c r="AD6" s="12">
        <v>0</v>
      </c>
      <c r="AE6" s="12">
        <v>0</v>
      </c>
      <c r="AF6" s="12">
        <v>0</v>
      </c>
      <c r="AG6" s="12">
        <v>0</v>
      </c>
      <c r="AH6" s="12">
        <v>0</v>
      </c>
      <c r="AI6" s="12">
        <v>2</v>
      </c>
      <c r="AJ6" s="12">
        <v>101.25999999999999</v>
      </c>
      <c r="AK6" s="12">
        <v>0</v>
      </c>
      <c r="AL6" s="12">
        <v>0</v>
      </c>
    </row>
    <row r="7" spans="1:38" s="16" customFormat="1" x14ac:dyDescent="0.15">
      <c r="A7" s="13">
        <v>42461</v>
      </c>
      <c r="B7" s="14"/>
      <c r="C7" s="15">
        <v>313</v>
      </c>
      <c r="D7" s="15">
        <v>21953.459499999997</v>
      </c>
      <c r="E7" s="15">
        <v>294</v>
      </c>
      <c r="F7" s="15">
        <v>21081.740900000001</v>
      </c>
      <c r="G7" s="15">
        <v>16</v>
      </c>
      <c r="H7" s="15">
        <v>827.05910000000006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2</v>
      </c>
      <c r="T7" s="15">
        <v>44.18</v>
      </c>
      <c r="U7" s="15">
        <v>0</v>
      </c>
      <c r="V7" s="15">
        <v>0</v>
      </c>
      <c r="W7" s="15">
        <v>0</v>
      </c>
      <c r="X7" s="15">
        <v>0</v>
      </c>
      <c r="Y7" s="15">
        <v>1</v>
      </c>
      <c r="Z7" s="15">
        <v>0.47949999999999998</v>
      </c>
      <c r="AA7" s="15">
        <v>0</v>
      </c>
      <c r="AB7" s="15">
        <v>0</v>
      </c>
      <c r="AC7" s="15">
        <v>0</v>
      </c>
      <c r="AD7" s="15">
        <v>0</v>
      </c>
      <c r="AE7" s="15">
        <v>0</v>
      </c>
      <c r="AF7" s="15">
        <v>0</v>
      </c>
      <c r="AG7" s="15">
        <v>0</v>
      </c>
      <c r="AH7" s="15">
        <v>0</v>
      </c>
      <c r="AI7" s="15">
        <v>0</v>
      </c>
      <c r="AJ7" s="15">
        <v>0</v>
      </c>
      <c r="AK7" s="15">
        <v>0</v>
      </c>
      <c r="AL7" s="15">
        <v>0</v>
      </c>
    </row>
    <row r="8" spans="1:38" x14ac:dyDescent="0.15">
      <c r="A8" s="17"/>
      <c r="B8" s="18"/>
      <c r="C8" s="12"/>
      <c r="D8" s="12"/>
      <c r="E8" s="12"/>
      <c r="F8" s="12"/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  <c r="AF8" s="12">
        <v>0</v>
      </c>
      <c r="AG8" s="12">
        <v>0</v>
      </c>
      <c r="AH8" s="12">
        <v>0</v>
      </c>
      <c r="AI8" s="12">
        <v>2</v>
      </c>
      <c r="AJ8" s="12">
        <v>101.25999999999999</v>
      </c>
      <c r="AK8" s="12">
        <v>0</v>
      </c>
      <c r="AL8" s="12">
        <v>0</v>
      </c>
    </row>
    <row r="9" spans="1:38" x14ac:dyDescent="0.15">
      <c r="A9" s="13">
        <v>42826</v>
      </c>
      <c r="B9" s="14"/>
      <c r="C9" s="15">
        <v>315</v>
      </c>
      <c r="D9" s="15">
        <v>21593.685800000003</v>
      </c>
      <c r="E9" s="15">
        <v>294</v>
      </c>
      <c r="F9" s="15">
        <v>20676.3158</v>
      </c>
      <c r="G9" s="15">
        <v>18</v>
      </c>
      <c r="H9" s="15">
        <v>872.71050000000002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2</v>
      </c>
      <c r="T9" s="15">
        <v>44.18</v>
      </c>
      <c r="U9" s="15">
        <v>0</v>
      </c>
      <c r="V9" s="15">
        <v>0</v>
      </c>
      <c r="W9" s="15">
        <v>0</v>
      </c>
      <c r="X9" s="15">
        <v>0</v>
      </c>
      <c r="Y9" s="15">
        <v>1</v>
      </c>
      <c r="Z9" s="15">
        <v>0.47949999999999998</v>
      </c>
      <c r="AA9" s="15">
        <v>0</v>
      </c>
      <c r="AB9" s="15">
        <v>0</v>
      </c>
      <c r="AC9" s="15">
        <v>0</v>
      </c>
      <c r="AD9" s="15">
        <v>0</v>
      </c>
      <c r="AE9" s="15">
        <v>0</v>
      </c>
      <c r="AF9" s="15">
        <v>0</v>
      </c>
      <c r="AG9" s="15">
        <v>0</v>
      </c>
      <c r="AH9" s="15">
        <v>0</v>
      </c>
      <c r="AI9" s="15">
        <v>0</v>
      </c>
      <c r="AJ9" s="15">
        <v>0</v>
      </c>
      <c r="AK9" s="15">
        <v>0</v>
      </c>
      <c r="AL9" s="15">
        <v>0</v>
      </c>
    </row>
    <row r="10" spans="1:38" s="16" customFormat="1" x14ac:dyDescent="0.15">
      <c r="A10" s="17"/>
      <c r="B10" s="18"/>
      <c r="C10" s="12"/>
      <c r="D10" s="12"/>
      <c r="E10" s="12"/>
      <c r="F10" s="12"/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12">
        <v>2</v>
      </c>
      <c r="AJ10" s="12">
        <v>101.25999999999999</v>
      </c>
      <c r="AK10" s="12">
        <v>0</v>
      </c>
      <c r="AL10" s="12">
        <v>0</v>
      </c>
    </row>
    <row r="11" spans="1:38" x14ac:dyDescent="0.15">
      <c r="A11" s="13">
        <v>43191</v>
      </c>
      <c r="B11" s="14"/>
      <c r="C11" s="15">
        <v>318</v>
      </c>
      <c r="D11" s="15">
        <v>21575.421699999999</v>
      </c>
      <c r="E11" s="15">
        <v>296</v>
      </c>
      <c r="F11" s="15">
        <v>20647.2673</v>
      </c>
      <c r="G11" s="15">
        <v>19</v>
      </c>
      <c r="H11" s="15">
        <v>883.49490000000003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2</v>
      </c>
      <c r="T11" s="15">
        <v>44.18</v>
      </c>
      <c r="U11" s="15">
        <v>0</v>
      </c>
      <c r="V11" s="15">
        <v>0</v>
      </c>
      <c r="W11" s="15">
        <v>0</v>
      </c>
      <c r="X11" s="15">
        <v>0</v>
      </c>
      <c r="Y11" s="15">
        <v>1</v>
      </c>
      <c r="Z11" s="15">
        <v>0.47949999999999998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v>0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  <c r="AL11" s="15">
        <v>0</v>
      </c>
    </row>
    <row r="12" spans="1:38" s="16" customFormat="1" x14ac:dyDescent="0.15">
      <c r="A12" s="17"/>
      <c r="B12" s="18"/>
      <c r="C12" s="12"/>
      <c r="D12" s="12"/>
      <c r="E12" s="12"/>
      <c r="F12" s="12"/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2</v>
      </c>
      <c r="AJ12" s="12">
        <v>101.25999999999999</v>
      </c>
      <c r="AK12" s="12">
        <v>0</v>
      </c>
      <c r="AL12" s="12">
        <v>0</v>
      </c>
    </row>
    <row r="13" spans="1:38" x14ac:dyDescent="0.15">
      <c r="A13" s="13">
        <v>43556</v>
      </c>
      <c r="B13" s="14"/>
      <c r="C13" s="15">
        <v>320</v>
      </c>
      <c r="D13" s="15">
        <v>21630.557799999999</v>
      </c>
      <c r="E13" s="15">
        <v>298</v>
      </c>
      <c r="F13" s="15">
        <v>20702.403399999999</v>
      </c>
      <c r="G13" s="15">
        <v>19</v>
      </c>
      <c r="H13" s="15">
        <v>883.49490000000003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2</v>
      </c>
      <c r="T13" s="15">
        <v>44.18</v>
      </c>
      <c r="U13" s="15">
        <v>0</v>
      </c>
      <c r="V13" s="15">
        <v>0</v>
      </c>
      <c r="W13" s="15">
        <v>0</v>
      </c>
      <c r="X13" s="15">
        <v>0</v>
      </c>
      <c r="Y13" s="15">
        <v>1</v>
      </c>
      <c r="Z13" s="15">
        <v>0.47949999999999998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</row>
    <row r="14" spans="1:38" s="16" customFormat="1" x14ac:dyDescent="0.15">
      <c r="A14" s="17"/>
      <c r="B14" s="18"/>
      <c r="C14" s="19"/>
      <c r="D14" s="19"/>
      <c r="E14" s="20"/>
      <c r="F14" s="20"/>
      <c r="G14" s="20">
        <f t="shared" ref="G14:AL15" si="0">IF(G16&gt;0,G16,0)+IF(G18&gt;0,G18,0)+IF(G20&gt;0,G20,0)+IF(G22&gt;0,G22,0)+IF(G24&gt;0,G24,0)+IF(G26&gt;0,G26,0)+IF(G28&gt;0,G28,0)+IF(G30&gt;0,G30,0)+IF(G32&gt;0,G32,0)+IF(G34&gt;0,G34,0)+IF(G36&gt;0,G36,0)+IF(G38&gt;0,G38,0)+IF(G44&gt;0,G44,0)+IF(G46&gt;0,G46)</f>
        <v>0</v>
      </c>
      <c r="H14" s="20">
        <f t="shared" si="0"/>
        <v>0</v>
      </c>
      <c r="I14" s="20">
        <f t="shared" si="0"/>
        <v>0</v>
      </c>
      <c r="J14" s="20">
        <f t="shared" si="0"/>
        <v>0</v>
      </c>
      <c r="K14" s="20">
        <f t="shared" si="0"/>
        <v>0</v>
      </c>
      <c r="L14" s="20">
        <f t="shared" si="0"/>
        <v>0</v>
      </c>
      <c r="M14" s="20">
        <f t="shared" si="0"/>
        <v>0</v>
      </c>
      <c r="N14" s="20">
        <f t="shared" si="0"/>
        <v>0</v>
      </c>
      <c r="O14" s="20">
        <f t="shared" si="0"/>
        <v>0</v>
      </c>
      <c r="P14" s="20">
        <f t="shared" si="0"/>
        <v>0</v>
      </c>
      <c r="Q14" s="20">
        <f t="shared" si="0"/>
        <v>0</v>
      </c>
      <c r="R14" s="20">
        <f t="shared" si="0"/>
        <v>0</v>
      </c>
      <c r="S14" s="20">
        <f t="shared" si="0"/>
        <v>0</v>
      </c>
      <c r="T14" s="20">
        <f t="shared" si="0"/>
        <v>0</v>
      </c>
      <c r="U14" s="20">
        <f t="shared" si="0"/>
        <v>0</v>
      </c>
      <c r="V14" s="20">
        <f t="shared" si="0"/>
        <v>0</v>
      </c>
      <c r="W14" s="20">
        <f t="shared" si="0"/>
        <v>0</v>
      </c>
      <c r="X14" s="20">
        <f t="shared" si="0"/>
        <v>0</v>
      </c>
      <c r="Y14" s="20">
        <f t="shared" si="0"/>
        <v>0</v>
      </c>
      <c r="Z14" s="20">
        <f t="shared" si="0"/>
        <v>0</v>
      </c>
      <c r="AA14" s="20">
        <f t="shared" si="0"/>
        <v>0</v>
      </c>
      <c r="AB14" s="20">
        <f t="shared" si="0"/>
        <v>0</v>
      </c>
      <c r="AC14" s="20">
        <f t="shared" si="0"/>
        <v>0</v>
      </c>
      <c r="AD14" s="20">
        <f t="shared" si="0"/>
        <v>0</v>
      </c>
      <c r="AE14" s="20">
        <f t="shared" si="0"/>
        <v>0</v>
      </c>
      <c r="AF14" s="20">
        <f t="shared" si="0"/>
        <v>0</v>
      </c>
      <c r="AG14" s="20">
        <f t="shared" si="0"/>
        <v>0</v>
      </c>
      <c r="AH14" s="20">
        <f t="shared" si="0"/>
        <v>0</v>
      </c>
      <c r="AI14" s="20">
        <f t="shared" si="0"/>
        <v>2</v>
      </c>
      <c r="AJ14" s="20">
        <f t="shared" si="0"/>
        <v>101.25999999999999</v>
      </c>
      <c r="AK14" s="20">
        <f t="shared" si="0"/>
        <v>0</v>
      </c>
      <c r="AL14" s="20">
        <f t="shared" si="0"/>
        <v>0</v>
      </c>
    </row>
    <row r="15" spans="1:38" ht="14.25" thickBot="1" x14ac:dyDescent="0.2">
      <c r="A15" s="21">
        <v>43922</v>
      </c>
      <c r="B15" s="22">
        <v>43556</v>
      </c>
      <c r="C15" s="23">
        <f>IF(C17&gt;0,C17,0)+IF(C19&gt;0,C19,0)+IF(C21&gt;0,C21,0)+IF(C23&gt;0,C23,0)+IF(C25&gt;0,C25,0)+IF(C27&gt;0,C27,0)+IF(C29&gt;0,C29,0)+IF(C31&gt;0,C31,0)+IF(C33&gt;0,C33,0)+IF(C35&gt;0,C35,0)+IF(C37&gt;0,C37,0)+IF(C39&gt;0,C39,0)+IF(C45&gt;0,C45,0)+IF(C47&gt;0,C47)</f>
        <v>321</v>
      </c>
      <c r="D15" s="23">
        <f>IF(D17&gt;0,D17,0)+IF(D19&gt;0,D19,0)+IF(D21&gt;0,D21,0)+IF(D23&gt;0,D23,0)+IF(D25&gt;0,D25,0)+IF(D27&gt;0,D27,0)+IF(D29&gt;0,D29,0)+IF(D31&gt;0,D31,0)+IF(D33&gt;0,D33,0)+IF(D35&gt;0,D35,0)+IF(D37&gt;0,D37,0)+IF(D39&gt;0,D39,0)+IF(D45&gt;0,D45,0)+IF(D47&gt;0,D47)</f>
        <v>21635.761599999998</v>
      </c>
      <c r="E15" s="23">
        <f>IF(E17&gt;0,E17,0)+IF(E19&gt;0,E19,0)+IF(E21&gt;0,E21,0)+IF(E23&gt;0,E23,0)+IF(E25&gt;0,E25,0)+IF(E27&gt;0,E27,0)+IF(E29&gt;0,E29,0)+IF(E31&gt;0,E31,0)+IF(E33&gt;0,E33,0)+IF(E35&gt;0,E35,0)+IF(E37&gt;0,E37,0)+IF(E39&gt;0,E39,0)+IF(E45&gt;0,E45,0)+IF(E47&gt;0,E47)</f>
        <v>298</v>
      </c>
      <c r="F15" s="23">
        <f>IF(F17&gt;0,F17,0)+IF(F19&gt;0,F19,0)+IF(F21&gt;0,F21,0)+IF(F23&gt;0,F23,0)+IF(F25&gt;0,F25,0)+IF(F27&gt;0,F27,0)+IF(F29&gt;0,F29,0)+IF(F31&gt;0,F31,0)+IF(F33&gt;0,F33,0)+IF(F35&gt;0,F35,0)+IF(F37&gt;0,F37,0)+IF(F39&gt;0,F39,0)+IF(F45&gt;0,F45,0)+IF(F47&gt;0,F47)</f>
        <v>20702.403399999999</v>
      </c>
      <c r="G15" s="23">
        <f t="shared" si="0"/>
        <v>20</v>
      </c>
      <c r="H15" s="23">
        <f t="shared" si="0"/>
        <v>888.69870000000003</v>
      </c>
      <c r="I15" s="23">
        <f t="shared" si="0"/>
        <v>0</v>
      </c>
      <c r="J15" s="23">
        <f t="shared" si="0"/>
        <v>0</v>
      </c>
      <c r="K15" s="23">
        <f t="shared" si="0"/>
        <v>0</v>
      </c>
      <c r="L15" s="23">
        <f t="shared" si="0"/>
        <v>0</v>
      </c>
      <c r="M15" s="23">
        <f t="shared" si="0"/>
        <v>0</v>
      </c>
      <c r="N15" s="23">
        <f t="shared" si="0"/>
        <v>0</v>
      </c>
      <c r="O15" s="23">
        <f t="shared" si="0"/>
        <v>0</v>
      </c>
      <c r="P15" s="23">
        <f t="shared" si="0"/>
        <v>0</v>
      </c>
      <c r="Q15" s="23">
        <f t="shared" si="0"/>
        <v>0</v>
      </c>
      <c r="R15" s="23">
        <f t="shared" si="0"/>
        <v>0</v>
      </c>
      <c r="S15" s="23">
        <f t="shared" si="0"/>
        <v>2</v>
      </c>
      <c r="T15" s="23">
        <f t="shared" si="0"/>
        <v>44.18</v>
      </c>
      <c r="U15" s="24">
        <f t="shared" si="0"/>
        <v>0</v>
      </c>
      <c r="V15" s="24">
        <f t="shared" si="0"/>
        <v>0</v>
      </c>
      <c r="W15" s="23">
        <f t="shared" si="0"/>
        <v>0</v>
      </c>
      <c r="X15" s="23">
        <f t="shared" si="0"/>
        <v>0</v>
      </c>
      <c r="Y15" s="23">
        <f t="shared" si="0"/>
        <v>1</v>
      </c>
      <c r="Z15" s="23">
        <f t="shared" si="0"/>
        <v>0.47949999999999998</v>
      </c>
      <c r="AA15" s="23">
        <f t="shared" si="0"/>
        <v>0</v>
      </c>
      <c r="AB15" s="23">
        <f t="shared" si="0"/>
        <v>0</v>
      </c>
      <c r="AC15" s="23">
        <f t="shared" si="0"/>
        <v>0</v>
      </c>
      <c r="AD15" s="23">
        <f t="shared" si="0"/>
        <v>0</v>
      </c>
      <c r="AE15" s="23">
        <f t="shared" si="0"/>
        <v>0</v>
      </c>
      <c r="AF15" s="23">
        <f t="shared" si="0"/>
        <v>0</v>
      </c>
      <c r="AG15" s="23">
        <f t="shared" si="0"/>
        <v>0</v>
      </c>
      <c r="AH15" s="23">
        <f t="shared" si="0"/>
        <v>0</v>
      </c>
      <c r="AI15" s="23">
        <f t="shared" si="0"/>
        <v>0</v>
      </c>
      <c r="AJ15" s="23">
        <f t="shared" si="0"/>
        <v>0</v>
      </c>
      <c r="AK15" s="23">
        <f t="shared" si="0"/>
        <v>0</v>
      </c>
      <c r="AL15" s="23">
        <f t="shared" si="0"/>
        <v>0</v>
      </c>
    </row>
    <row r="16" spans="1:38" ht="14.25" thickTop="1" x14ac:dyDescent="0.15">
      <c r="A16" s="25"/>
      <c r="B16" s="26"/>
      <c r="C16" s="12"/>
      <c r="D16" s="12"/>
      <c r="E16" s="12"/>
      <c r="F16" s="12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</row>
    <row r="17" spans="1:38" s="16" customFormat="1" x14ac:dyDescent="0.15">
      <c r="A17" s="25" t="s">
        <v>23</v>
      </c>
      <c r="B17" s="25" t="s">
        <v>23</v>
      </c>
      <c r="C17" s="28">
        <f>SUMIF(E17,"&gt;0")+SUMIF(G17,"&gt;0")+SUMIF(I17,"&gt;0")+SUMIF(K17,"&gt;0")+SUMIF(M17,"&gt;0")+SUMIF(O17,"&gt;0")+SUMIF(Q17,"&gt;0")+SUMIF(S17,"&gt;0")+SUMIF(U17,"&gt;0")+SUMIF(W17,"&gt;0")+SUMIF(Y17,"&gt;0")+SUMIF(AA17,"&gt;0")+SUMIF(AC17,"&gt;0")+SUMIF(AE17,"&gt;0")+SUMIF(AG17,"&gt;0")+SUMIF(AI17,"&gt;0")+SUMIF(AK17,"&gt;0")</f>
        <v>3</v>
      </c>
      <c r="D17" s="28">
        <f>SUMIF(F17,"&gt;0")+SUMIF(H17,"&gt;0")+SUMIF(J17,"&gt;0")+SUMIF(L17,"&gt;0")+SUMIF(N17,"&gt;0")+SUMIF(P17,"&gt;0")+SUMIF(R17,"&gt;0")+SUMIF(T17,"&gt;0")+SUMIF(V17,"&gt;0")+SUMIF(X17,"&gt;0")+SUMIF(Z17,"&gt;0")+SUMIF(AB17,"&gt;0")+SUMIF(AD17,"&gt;0")+SUMIF(AF17,"&gt;0")+SUMIF(AH17,"&gt;0")+SUMIF(AJ17,"&gt;0")+SUMIF(AL17,"&gt;0")</f>
        <v>18.300799999999999</v>
      </c>
      <c r="E17" s="29">
        <v>3</v>
      </c>
      <c r="F17" s="29">
        <v>18.300799999999999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30">
        <v>0</v>
      </c>
      <c r="P17" s="30">
        <v>0</v>
      </c>
      <c r="Q17" s="29">
        <v>0</v>
      </c>
      <c r="R17" s="29">
        <v>0</v>
      </c>
      <c r="S17" s="29">
        <v>0</v>
      </c>
      <c r="T17" s="29">
        <v>0</v>
      </c>
      <c r="U17" s="30">
        <v>0</v>
      </c>
      <c r="V17" s="30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30">
        <v>0</v>
      </c>
      <c r="AD17" s="30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L17" s="29">
        <v>0</v>
      </c>
    </row>
    <row r="18" spans="1:38" x14ac:dyDescent="0.15">
      <c r="A18" s="31"/>
      <c r="B18" s="31"/>
      <c r="C18" s="32"/>
      <c r="D18" s="32"/>
      <c r="E18" s="32"/>
      <c r="F18" s="32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</row>
    <row r="19" spans="1:38" s="16" customFormat="1" x14ac:dyDescent="0.15">
      <c r="A19" s="34" t="s">
        <v>24</v>
      </c>
      <c r="B19" s="34" t="s">
        <v>24</v>
      </c>
      <c r="C19" s="15">
        <f>SUMIF(E19,"&gt;0")+SUMIF(G19,"&gt;0")+SUMIF(I19,"&gt;0")+SUMIF(K19,"&gt;0")+SUMIF(M19,"&gt;0")+SUMIF(O19,"&gt;0")+SUMIF(Q19,"&gt;0")+SUMIF(S19,"&gt;0")+SUMIF(U19,"&gt;0")+SUMIF(W19,"&gt;0")+SUMIF(Y19,"&gt;0")+SUMIF(AA19,"&gt;0")+SUMIF(AC19,"&gt;0")+SUMIF(AE19,"&gt;0")+SUMIF(AG19,"&gt;0")+SUMIF(AI19,"&gt;0")+SUMIF(AK19,"&gt;0")</f>
        <v>19</v>
      </c>
      <c r="D19" s="15">
        <f>SUMIF(F19,"&gt;0")+SUMIF(H19,"&gt;0")+SUMIF(J19,"&gt;0")+SUMIF(L19,"&gt;0")+SUMIF(N19,"&gt;0")+SUMIF(P19,"&gt;0")+SUMIF(R19,"&gt;0")+SUMIF(T19,"&gt;0")+SUMIF(V19,"&gt;0")+SUMIF(X19,"&gt;0")+SUMIF(Z19,"&gt;0")+SUMIF(AB19,"&gt;0")+SUMIF(AD19,"&gt;0")+SUMIF(AF19,"&gt;0")+SUMIF(AH19,"&gt;0")+SUMIF(AJ19,"&gt;0")+SUMIF(AL19,"&gt;0")</f>
        <v>1168.9761000000001</v>
      </c>
      <c r="E19" s="35">
        <v>18</v>
      </c>
      <c r="F19" s="35">
        <v>1125.7361000000001</v>
      </c>
      <c r="G19" s="35">
        <v>1</v>
      </c>
      <c r="H19" s="35">
        <v>43.24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5">
        <v>0</v>
      </c>
      <c r="AF19" s="35">
        <v>0</v>
      </c>
      <c r="AG19" s="35">
        <v>0</v>
      </c>
      <c r="AH19" s="35">
        <v>0</v>
      </c>
      <c r="AI19" s="35">
        <v>0</v>
      </c>
      <c r="AJ19" s="35">
        <v>0</v>
      </c>
      <c r="AK19" s="35">
        <v>0</v>
      </c>
      <c r="AL19" s="35">
        <v>0</v>
      </c>
    </row>
    <row r="20" spans="1:38" x14ac:dyDescent="0.15">
      <c r="A20" s="25"/>
      <c r="B20" s="31"/>
      <c r="C20" s="32"/>
      <c r="D20" s="32"/>
      <c r="E20" s="32"/>
      <c r="F20" s="32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</row>
    <row r="21" spans="1:38" s="16" customFormat="1" x14ac:dyDescent="0.15">
      <c r="A21" s="25" t="s">
        <v>25</v>
      </c>
      <c r="B21" s="25" t="s">
        <v>25</v>
      </c>
      <c r="C21" s="15">
        <f>SUMIF(E21,"&gt;0")+SUMIF(G21,"&gt;0")+SUMIF(I21,"&gt;0")+SUMIF(K21,"&gt;0")+SUMIF(M21,"&gt;0")+SUMIF(O21,"&gt;0")+SUMIF(Q21,"&gt;0")+SUMIF(S21,"&gt;0")+SUMIF(U21,"&gt;0")+SUMIF(W21,"&gt;0")+SUMIF(Y21,"&gt;0")+SUMIF(AA21,"&gt;0")+SUMIF(AC21,"&gt;0")+SUMIF(AE21,"&gt;0")+SUMIF(AG21,"&gt;0")+SUMIF(AI21,"&gt;0")+SUMIF(AK21,"&gt;0")</f>
        <v>17</v>
      </c>
      <c r="D21" s="15">
        <f>SUMIF(F21,"&gt;0")+SUMIF(H21,"&gt;0")+SUMIF(J21,"&gt;0")+SUMIF(L21,"&gt;0")+SUMIF(N21,"&gt;0")+SUMIF(P21,"&gt;0")+SUMIF(R21,"&gt;0")+SUMIF(T21,"&gt;0")+SUMIF(V21,"&gt;0")+SUMIF(X21,"&gt;0")+SUMIF(Z21,"&gt;0")+SUMIF(AB21,"&gt;0")+SUMIF(AD21,"&gt;0")+SUMIF(AF21,"&gt;0")+SUMIF(AH21,"&gt;0")+SUMIF(AJ21,"&gt;0")+SUMIF(AL21,"&gt;0")</f>
        <v>1646.6543000000001</v>
      </c>
      <c r="E21" s="35">
        <v>13</v>
      </c>
      <c r="F21" s="35">
        <v>1560.5243</v>
      </c>
      <c r="G21" s="35">
        <v>4</v>
      </c>
      <c r="H21" s="35">
        <v>86.13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5">
        <v>0</v>
      </c>
      <c r="AF21" s="35">
        <v>0</v>
      </c>
      <c r="AG21" s="35">
        <v>0</v>
      </c>
      <c r="AH21" s="35">
        <v>0</v>
      </c>
      <c r="AI21" s="35">
        <v>0</v>
      </c>
      <c r="AJ21" s="35">
        <v>0</v>
      </c>
      <c r="AK21" s="35">
        <v>0</v>
      </c>
      <c r="AL21" s="35">
        <v>0</v>
      </c>
    </row>
    <row r="22" spans="1:38" x14ac:dyDescent="0.15">
      <c r="A22" s="31"/>
      <c r="B22" s="31"/>
      <c r="C22" s="32"/>
      <c r="D22" s="32"/>
      <c r="E22" s="32"/>
      <c r="F22" s="32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>
        <v>1</v>
      </c>
      <c r="AJ22" s="33">
        <v>49.8</v>
      </c>
      <c r="AK22" s="33"/>
      <c r="AL22" s="33"/>
    </row>
    <row r="23" spans="1:38" s="16" customFormat="1" x14ac:dyDescent="0.15">
      <c r="A23" s="34" t="s">
        <v>26</v>
      </c>
      <c r="B23" s="34" t="s">
        <v>26</v>
      </c>
      <c r="C23" s="15">
        <f>SUMIF(E23,"&gt;0")+SUMIF(G23,"&gt;0")+SUMIF(I23,"&gt;0")+SUMIF(K23,"&gt;0")+SUMIF(M23,"&gt;0")+SUMIF(O23,"&gt;0")+SUMIF(Q23,"&gt;0")+SUMIF(S23,"&gt;0")+SUMIF(U23,"&gt;0")+SUMIF(W23,"&gt;0")+SUMIF(Y23,"&gt;0")+SUMIF(AA23,"&gt;0")+SUMIF(AC23,"&gt;0")+SUMIF(AE23,"&gt;0")+SUMIF(AG23,"&gt;0")+SUMIF(AI23,"&gt;0")+SUMIF(AK23,"&gt;0")</f>
        <v>8</v>
      </c>
      <c r="D23" s="15">
        <f>SUMIF(F23,"&gt;0")+SUMIF(H23,"&gt;0")+SUMIF(J23,"&gt;0")+SUMIF(L23,"&gt;0")+SUMIF(N23,"&gt;0")+SUMIF(P23,"&gt;0")+SUMIF(R23,"&gt;0")+SUMIF(T23,"&gt;0")+SUMIF(V23,"&gt;0")+SUMIF(X23,"&gt;0")+SUMIF(Z23,"&gt;0")+SUMIF(AB23,"&gt;0")+SUMIF(AD23,"&gt;0")+SUMIF(AF23,"&gt;0")+SUMIF(AH23,"&gt;0")+SUMIF(AJ23,"&gt;0")+SUMIF(AL23,"&gt;0")</f>
        <v>418.005</v>
      </c>
      <c r="E23" s="35">
        <v>6</v>
      </c>
      <c r="F23" s="35">
        <v>308.04000000000002</v>
      </c>
      <c r="G23" s="35">
        <v>2</v>
      </c>
      <c r="H23" s="35">
        <v>109.965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  <c r="AK23" s="35">
        <v>0</v>
      </c>
      <c r="AL23" s="35">
        <v>0</v>
      </c>
    </row>
    <row r="24" spans="1:38" x14ac:dyDescent="0.15">
      <c r="A24" s="36"/>
      <c r="B24" s="31"/>
      <c r="C24" s="32"/>
      <c r="D24" s="32"/>
      <c r="E24" s="32"/>
      <c r="F24" s="32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1:38" s="16" customFormat="1" x14ac:dyDescent="0.15">
      <c r="A25" s="37" t="s">
        <v>27</v>
      </c>
      <c r="B25" s="37" t="s">
        <v>27</v>
      </c>
      <c r="C25" s="28">
        <f>SUMIF(E25,"&gt;0")+SUMIF(G25,"&gt;0")+SUMIF(I25,"&gt;0")+SUMIF(K25,"&gt;0")+SUMIF(M25,"&gt;0")+SUMIF(O25,"&gt;0")+SUMIF(Q25,"&gt;0")+SUMIF(S25,"&gt;0")+SUMIF(U25,"&gt;0")+SUMIF(W25,"&gt;0")+SUMIF(Y25,"&gt;0")+SUMIF(AA25,"&gt;0")+SUMIF(AC25,"&gt;0")+SUMIF(AE25,"&gt;0")+SUMIF(AG25,"&gt;0")+SUMIF(AI25,"&gt;0")+SUMIF(AK25,"&gt;0")</f>
        <v>45</v>
      </c>
      <c r="D25" s="28">
        <f>SUMIF(F25,"&gt;0")+SUMIF(H25,"&gt;0")+SUMIF(J25,"&gt;0")+SUMIF(L25,"&gt;0")+SUMIF(N25,"&gt;0")+SUMIF(P25,"&gt;0")+SUMIF(R25,"&gt;0")+SUMIF(T25,"&gt;0")+SUMIF(V25,"&gt;0")+SUMIF(X25,"&gt;0")+SUMIF(Z25,"&gt;0")+SUMIF(AB25,"&gt;0")+SUMIF(AD25,"&gt;0")+SUMIF(AF25,"&gt;0")+SUMIF(AH25,"&gt;0")+SUMIF(AJ25,"&gt;0")+SUMIF(AL25,"&gt;0")</f>
        <v>4234.9652999999998</v>
      </c>
      <c r="E25" s="29">
        <v>43</v>
      </c>
      <c r="F25" s="29">
        <v>4206.8615</v>
      </c>
      <c r="G25" s="29">
        <v>1</v>
      </c>
      <c r="H25" s="29">
        <v>5.2038000000000002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1</v>
      </c>
      <c r="T25" s="29">
        <v>22.9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9">
        <v>0</v>
      </c>
      <c r="AG25" s="29">
        <v>0</v>
      </c>
      <c r="AH25" s="29">
        <v>0</v>
      </c>
      <c r="AI25" s="29">
        <v>0</v>
      </c>
      <c r="AJ25" s="29">
        <v>0</v>
      </c>
      <c r="AK25" s="29">
        <v>0</v>
      </c>
      <c r="AL25" s="29">
        <v>0</v>
      </c>
    </row>
    <row r="26" spans="1:38" x14ac:dyDescent="0.15">
      <c r="A26" s="25"/>
      <c r="B26" s="25"/>
      <c r="C26" s="32"/>
      <c r="D26" s="32"/>
      <c r="E26" s="32"/>
      <c r="F26" s="32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</row>
    <row r="27" spans="1:38" s="16" customFormat="1" x14ac:dyDescent="0.15">
      <c r="A27" s="25" t="s">
        <v>28</v>
      </c>
      <c r="B27" s="25" t="s">
        <v>28</v>
      </c>
      <c r="C27" s="15">
        <f>SUMIF(E27,"&gt;0")+SUMIF(G27,"&gt;0")+SUMIF(I27,"&gt;0")+SUMIF(K27,"&gt;0")+SUMIF(M27,"&gt;0")+SUMIF(O27,"&gt;0")+SUMIF(Q27,"&gt;0")+SUMIF(S27,"&gt;0")+SUMIF(U27,"&gt;0")+SUMIF(W27,"&gt;0")+SUMIF(Y27,"&gt;0")+SUMIF(AA27,"&gt;0")+SUMIF(AC27,"&gt;0")+SUMIF(AE27,"&gt;0")+SUMIF(AG27,"&gt;0")+SUMIF(AI27,"&gt;0")+SUMIF(AK27,"&gt;0")</f>
        <v>11</v>
      </c>
      <c r="D27" s="15">
        <f>SUMIF(F27,"&gt;0")+SUMIF(H27,"&gt;0")+SUMIF(J27,"&gt;0")+SUMIF(L27,"&gt;0")+SUMIF(N27,"&gt;0")+SUMIF(P27,"&gt;0")+SUMIF(R27,"&gt;0")+SUMIF(T27,"&gt;0")+SUMIF(V27,"&gt;0")+SUMIF(X27,"&gt;0")+SUMIF(Z27,"&gt;0")+SUMIF(AB27,"&gt;0")+SUMIF(AD27,"&gt;0")+SUMIF(AF27,"&gt;0")+SUMIF(AH27,"&gt;0")+SUMIF(AJ27,"&gt;0")+SUMIF(AL27,"&gt;0")</f>
        <v>1296.0675999999999</v>
      </c>
      <c r="E27" s="35">
        <v>10</v>
      </c>
      <c r="F27" s="35">
        <v>1220.7275999999999</v>
      </c>
      <c r="G27" s="35">
        <v>1</v>
      </c>
      <c r="H27" s="35">
        <v>75.34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5">
        <v>0</v>
      </c>
      <c r="AF27" s="35">
        <v>0</v>
      </c>
      <c r="AG27" s="35">
        <v>0</v>
      </c>
      <c r="AH27" s="35">
        <v>0</v>
      </c>
      <c r="AI27" s="35">
        <v>0</v>
      </c>
      <c r="AJ27" s="35">
        <v>0</v>
      </c>
      <c r="AK27" s="35">
        <v>0</v>
      </c>
      <c r="AL27" s="35">
        <v>0</v>
      </c>
    </row>
    <row r="28" spans="1:38" x14ac:dyDescent="0.15">
      <c r="A28" s="31"/>
      <c r="B28" s="31"/>
      <c r="C28" s="32"/>
      <c r="D28" s="32"/>
      <c r="E28" s="32"/>
      <c r="F28" s="32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</row>
    <row r="29" spans="1:38" s="16" customFormat="1" x14ac:dyDescent="0.15">
      <c r="A29" s="34" t="s">
        <v>29</v>
      </c>
      <c r="B29" s="34" t="s">
        <v>29</v>
      </c>
      <c r="C29" s="15">
        <f>SUMIF(E29,"&gt;0")+SUMIF(G29,"&gt;0")+SUMIF(I29,"&gt;0")+SUMIF(K29,"&gt;0")+SUMIF(M29,"&gt;0")+SUMIF(O29,"&gt;0")+SUMIF(Q29,"&gt;0")+SUMIF(S29,"&gt;0")+SUMIF(U29,"&gt;0")+SUMIF(W29,"&gt;0")+SUMIF(Y29,"&gt;0")+SUMIF(AA29,"&gt;0")+SUMIF(AC29,"&gt;0")+SUMIF(AE29,"&gt;0")+SUMIF(AG29,"&gt;0")+SUMIF(AI29,"&gt;0")+SUMIF(AK29,"&gt;0")</f>
        <v>28</v>
      </c>
      <c r="D29" s="15">
        <f>SUMIF(F29,"&gt;0")+SUMIF(H29,"&gt;0")+SUMIF(J29,"&gt;0")+SUMIF(L29,"&gt;0")+SUMIF(N29,"&gt;0")+SUMIF(P29,"&gt;0")+SUMIF(R29,"&gt;0")+SUMIF(T29,"&gt;0")+SUMIF(V29,"&gt;0")+SUMIF(X29,"&gt;0")+SUMIF(Z29,"&gt;0")+SUMIF(AB29,"&gt;0")+SUMIF(AD29,"&gt;0")+SUMIF(AF29,"&gt;0")+SUMIF(AH29,"&gt;0")+SUMIF(AJ29,"&gt;0")+SUMIF(AL29,"&gt;0")</f>
        <v>1338.6022</v>
      </c>
      <c r="E29" s="35">
        <v>26</v>
      </c>
      <c r="F29" s="35">
        <v>1267.4122</v>
      </c>
      <c r="G29" s="35">
        <v>1</v>
      </c>
      <c r="H29" s="35">
        <v>49.91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1</v>
      </c>
      <c r="T29" s="35">
        <v>21.28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35">
        <v>0</v>
      </c>
      <c r="AE29" s="35">
        <v>0</v>
      </c>
      <c r="AF29" s="35">
        <v>0</v>
      </c>
      <c r="AG29" s="35">
        <v>0</v>
      </c>
      <c r="AH29" s="35">
        <v>0</v>
      </c>
      <c r="AI29" s="35">
        <v>0</v>
      </c>
      <c r="AJ29" s="35">
        <v>0</v>
      </c>
      <c r="AK29" s="35">
        <v>0</v>
      </c>
      <c r="AL29" s="35">
        <v>0</v>
      </c>
    </row>
    <row r="30" spans="1:38" x14ac:dyDescent="0.15">
      <c r="A30" s="25"/>
      <c r="B30" s="31"/>
      <c r="C30" s="32"/>
      <c r="D30" s="32"/>
      <c r="E30" s="32"/>
      <c r="F30" s="32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</row>
    <row r="31" spans="1:38" s="16" customFormat="1" x14ac:dyDescent="0.15">
      <c r="A31" s="25" t="s">
        <v>30</v>
      </c>
      <c r="B31" s="25" t="s">
        <v>30</v>
      </c>
      <c r="C31" s="15">
        <f>SUMIF(E31,"&gt;0")+SUMIF(G31,"&gt;0")+SUMIF(I31,"&gt;0")+SUMIF(K31,"&gt;0")+SUMIF(M31,"&gt;0")+SUMIF(O31,"&gt;0")+SUMIF(Q31,"&gt;0")+SUMIF(S31,"&gt;0")+SUMIF(U31,"&gt;0")+SUMIF(W31,"&gt;0")+SUMIF(Y31,"&gt;0")+SUMIF(AA31,"&gt;0")+SUMIF(AC31,"&gt;0")+SUMIF(AE31,"&gt;0")+SUMIF(AG31,"&gt;0")+SUMIF(AI31,"&gt;0")+SUMIF(AK31,"&gt;0")</f>
        <v>37</v>
      </c>
      <c r="D31" s="15">
        <f>SUMIF(F31,"&gt;0")+SUMIF(H31,"&gt;0")+SUMIF(J31,"&gt;0")+SUMIF(L31,"&gt;0")+SUMIF(N31,"&gt;0")+SUMIF(P31,"&gt;0")+SUMIF(R31,"&gt;0")+SUMIF(T31,"&gt;0")+SUMIF(V31,"&gt;0")+SUMIF(X31,"&gt;0")+SUMIF(Z31,"&gt;0")+SUMIF(AB31,"&gt;0")+SUMIF(AD31,"&gt;0")+SUMIF(AF31,"&gt;0")+SUMIF(AH31,"&gt;0")+SUMIF(AJ31,"&gt;0")+SUMIF(AL31,"&gt;0")</f>
        <v>2427.4695000000002</v>
      </c>
      <c r="E31" s="35">
        <v>34</v>
      </c>
      <c r="F31" s="35">
        <v>2352.7181</v>
      </c>
      <c r="G31" s="35">
        <v>3</v>
      </c>
      <c r="H31" s="35">
        <v>74.751400000000004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5">
        <v>0</v>
      </c>
      <c r="AB31" s="35">
        <v>0</v>
      </c>
      <c r="AC31" s="35">
        <v>0</v>
      </c>
      <c r="AD31" s="35">
        <v>0</v>
      </c>
      <c r="AE31" s="35">
        <v>0</v>
      </c>
      <c r="AF31" s="35">
        <v>0</v>
      </c>
      <c r="AG31" s="35">
        <v>0</v>
      </c>
      <c r="AH31" s="35">
        <v>0</v>
      </c>
      <c r="AI31" s="35">
        <v>0</v>
      </c>
      <c r="AJ31" s="35">
        <v>0</v>
      </c>
      <c r="AK31" s="35">
        <v>0</v>
      </c>
      <c r="AL31" s="35">
        <v>0</v>
      </c>
    </row>
    <row r="32" spans="1:38" x14ac:dyDescent="0.15">
      <c r="A32" s="31"/>
      <c r="B32" s="31"/>
      <c r="C32" s="32"/>
      <c r="D32" s="32"/>
      <c r="E32" s="32"/>
      <c r="F32" s="32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</row>
    <row r="33" spans="1:38" x14ac:dyDescent="0.15">
      <c r="A33" s="34" t="s">
        <v>31</v>
      </c>
      <c r="B33" s="34" t="s">
        <v>31</v>
      </c>
      <c r="C33" s="15">
        <f>SUMIF(E33,"&gt;0")+SUMIF(G33,"&gt;0")+SUMIF(I33,"&gt;0")+SUMIF(K33,"&gt;0")+SUMIF(M33,"&gt;0")+SUMIF(O33,"&gt;0")+SUMIF(Q33,"&gt;0")+SUMIF(S33,"&gt;0")+SUMIF(U33,"&gt;0")+SUMIF(W33,"&gt;0")+SUMIF(Y33,"&gt;0")+SUMIF(AA33,"&gt;0")+SUMIF(AC33,"&gt;0")+SUMIF(AE33,"&gt;0")+SUMIF(AG33,"&gt;0")+SUMIF(AI33,"&gt;0")+SUMIF(AK33,"&gt;0")</f>
        <v>81</v>
      </c>
      <c r="D33" s="15">
        <f>SUMIF(F33,"&gt;0")+SUMIF(H33,"&gt;0")+SUMIF(J33,"&gt;0")+SUMIF(L33,"&gt;0")+SUMIF(N33,"&gt;0")+SUMIF(P33,"&gt;0")+SUMIF(R33,"&gt;0")+SUMIF(T33,"&gt;0")+SUMIF(V33,"&gt;0")+SUMIF(X33,"&gt;0")+SUMIF(Z33,"&gt;0")+SUMIF(AB33,"&gt;0")+SUMIF(AD33,"&gt;0")+SUMIF(AF33,"&gt;0")+SUMIF(AH33,"&gt;0")+SUMIF(AJ33,"&gt;0")+SUMIF(AL33,"&gt;0")</f>
        <v>3259.0101</v>
      </c>
      <c r="E33" s="35">
        <v>80</v>
      </c>
      <c r="F33" s="35">
        <v>3248.2257</v>
      </c>
      <c r="G33" s="35">
        <v>1</v>
      </c>
      <c r="H33" s="35">
        <v>10.7844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  <c r="AC33" s="35">
        <v>0</v>
      </c>
      <c r="AD33" s="35">
        <v>0</v>
      </c>
      <c r="AE33" s="35">
        <v>0</v>
      </c>
      <c r="AF33" s="35">
        <v>0</v>
      </c>
      <c r="AG33" s="35">
        <v>0</v>
      </c>
      <c r="AH33" s="35">
        <v>0</v>
      </c>
      <c r="AI33" s="35">
        <v>0</v>
      </c>
      <c r="AJ33" s="35">
        <v>0</v>
      </c>
      <c r="AK33" s="35">
        <v>0</v>
      </c>
      <c r="AL33" s="35">
        <v>0</v>
      </c>
    </row>
    <row r="34" spans="1:38" x14ac:dyDescent="0.15">
      <c r="A34" s="25"/>
      <c r="B34" s="31"/>
      <c r="C34" s="32"/>
      <c r="D34" s="32"/>
      <c r="E34" s="32"/>
      <c r="F34" s="32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</row>
    <row r="35" spans="1:38" x14ac:dyDescent="0.15">
      <c r="A35" s="25" t="s">
        <v>32</v>
      </c>
      <c r="B35" s="25" t="s">
        <v>33</v>
      </c>
      <c r="C35" s="15">
        <f>SUMIF(E35,"&gt;0")+SUMIF(G35,"&gt;0")+SUMIF(I35,"&gt;0")+SUMIF(K35,"&gt;0")+SUMIF(M35,"&gt;0")+SUMIF(O35,"&gt;0")+SUMIF(Q35,"&gt;0")+SUMIF(S35,"&gt;0")+SUMIF(U35,"&gt;0")+SUMIF(W35,"&gt;0")+SUMIF(Y35,"&gt;0")+SUMIF(AA35,"&gt;0")+SUMIF(AC35,"&gt;0")+SUMIF(AE35,"&gt;0")+SUMIF(AG35,"&gt;0")+SUMIF(AI35,"&gt;0")+SUMIF(AK35,"&gt;0")</f>
        <v>18</v>
      </c>
      <c r="D35" s="15">
        <f>SUMIF(F35,"&gt;0")+SUMIF(H35,"&gt;0")+SUMIF(J35,"&gt;0")+SUMIF(L35,"&gt;0")+SUMIF(N35,"&gt;0")+SUMIF(P35,"&gt;0")+SUMIF(R35,"&gt;0")+SUMIF(T35,"&gt;0")+SUMIF(V35,"&gt;0")+SUMIF(X35,"&gt;0")+SUMIF(Z35,"&gt;0")+SUMIF(AB35,"&gt;0")+SUMIF(AD35,"&gt;0")+SUMIF(AF35,"&gt;0")+SUMIF(AH35,"&gt;0")+SUMIF(AJ35,"&gt;0")+SUMIF(AL35,"&gt;0")</f>
        <v>1437.7967000000001</v>
      </c>
      <c r="E35" s="35">
        <v>18</v>
      </c>
      <c r="F35" s="35">
        <v>1437.7967000000001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35">
        <v>0</v>
      </c>
      <c r="AD35" s="35">
        <v>0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  <c r="AJ35" s="35">
        <v>0</v>
      </c>
      <c r="AK35" s="35">
        <v>0</v>
      </c>
      <c r="AL35" s="35">
        <v>0</v>
      </c>
    </row>
    <row r="36" spans="1:38" x14ac:dyDescent="0.15">
      <c r="A36" s="31"/>
      <c r="B36" s="31"/>
      <c r="C36" s="32"/>
      <c r="D36" s="32"/>
      <c r="E36" s="32"/>
      <c r="F36" s="32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</row>
    <row r="37" spans="1:38" x14ac:dyDescent="0.15">
      <c r="A37" s="34" t="s">
        <v>33</v>
      </c>
      <c r="B37" s="34" t="s">
        <v>34</v>
      </c>
      <c r="C37" s="15">
        <f>SUMIF(E37,"&gt;0")+SUMIF(G37,"&gt;0")+SUMIF(I37,"&gt;0")+SUMIF(K37,"&gt;0")+SUMIF(M37,"&gt;0")+SUMIF(O37,"&gt;0")+SUMIF(Q37,"&gt;0")+SUMIF(S37,"&gt;0")+SUMIF(U37,"&gt;0")+SUMIF(W37,"&gt;0")+SUMIF(Y37,"&gt;0")+SUMIF(AA37,"&gt;0")+SUMIF(AC37,"&gt;0")+SUMIF(AE37,"&gt;0")+SUMIF(AG37,"&gt;0")+SUMIF(AI37,"&gt;0")+SUMIF(AK37,"&gt;0")</f>
        <v>13</v>
      </c>
      <c r="D37" s="15">
        <f>SUMIF(F37,"&gt;0")+SUMIF(H37,"&gt;0")+SUMIF(J37,"&gt;0")+SUMIF(L37,"&gt;0")+SUMIF(N37,"&gt;0")+SUMIF(P37,"&gt;0")+SUMIF(R37,"&gt;0")+SUMIF(T37,"&gt;0")+SUMIF(V37,"&gt;0")+SUMIF(X37,"&gt;0")+SUMIF(Z37,"&gt;0")+SUMIF(AB37,"&gt;0")+SUMIF(AD37,"&gt;0")+SUMIF(AF37,"&gt;0")+SUMIF(AH37,"&gt;0")+SUMIF(AJ37,"&gt;0")+SUMIF(AL37,"&gt;0")</f>
        <v>1215.8723</v>
      </c>
      <c r="E37" s="35">
        <v>11</v>
      </c>
      <c r="F37" s="35">
        <v>847.21069999999997</v>
      </c>
      <c r="G37" s="35">
        <v>2</v>
      </c>
      <c r="H37" s="35">
        <v>368.66160000000002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5">
        <v>0</v>
      </c>
      <c r="AA37" s="35">
        <v>0</v>
      </c>
      <c r="AB37" s="35">
        <v>0</v>
      </c>
      <c r="AC37" s="35">
        <v>0</v>
      </c>
      <c r="AD37" s="35">
        <v>0</v>
      </c>
      <c r="AE37" s="35">
        <v>0</v>
      </c>
      <c r="AF37" s="35">
        <v>0</v>
      </c>
      <c r="AG37" s="35">
        <v>0</v>
      </c>
      <c r="AH37" s="35">
        <v>0</v>
      </c>
      <c r="AI37" s="35">
        <v>0</v>
      </c>
      <c r="AJ37" s="35">
        <v>0</v>
      </c>
      <c r="AK37" s="35">
        <v>0</v>
      </c>
      <c r="AL37" s="35">
        <v>0</v>
      </c>
    </row>
    <row r="38" spans="1:38" x14ac:dyDescent="0.15">
      <c r="A38" s="36"/>
      <c r="B38" s="31"/>
      <c r="C38" s="32"/>
      <c r="D38" s="32"/>
      <c r="E38" s="32"/>
      <c r="F38" s="32"/>
      <c r="G38" s="32">
        <f t="shared" ref="G38:AL39" si="1">IF(G40&gt;0,G40,0)+IF(G42&gt;0,G42,0)</f>
        <v>0</v>
      </c>
      <c r="H38" s="32">
        <f t="shared" si="1"/>
        <v>0</v>
      </c>
      <c r="I38" s="32">
        <f t="shared" si="1"/>
        <v>0</v>
      </c>
      <c r="J38" s="32">
        <f t="shared" si="1"/>
        <v>0</v>
      </c>
      <c r="K38" s="32">
        <f t="shared" si="1"/>
        <v>0</v>
      </c>
      <c r="L38" s="32">
        <f t="shared" si="1"/>
        <v>0</v>
      </c>
      <c r="M38" s="32">
        <f t="shared" si="1"/>
        <v>0</v>
      </c>
      <c r="N38" s="32">
        <f t="shared" si="1"/>
        <v>0</v>
      </c>
      <c r="O38" s="32">
        <f t="shared" si="1"/>
        <v>0</v>
      </c>
      <c r="P38" s="32">
        <f t="shared" si="1"/>
        <v>0</v>
      </c>
      <c r="Q38" s="32">
        <f t="shared" si="1"/>
        <v>0</v>
      </c>
      <c r="R38" s="32">
        <f t="shared" si="1"/>
        <v>0</v>
      </c>
      <c r="S38" s="32">
        <f t="shared" si="1"/>
        <v>0</v>
      </c>
      <c r="T38" s="32">
        <f t="shared" si="1"/>
        <v>0</v>
      </c>
      <c r="U38" s="32">
        <f t="shared" si="1"/>
        <v>0</v>
      </c>
      <c r="V38" s="32">
        <f t="shared" si="1"/>
        <v>0</v>
      </c>
      <c r="W38" s="32">
        <f t="shared" si="1"/>
        <v>0</v>
      </c>
      <c r="X38" s="32">
        <f t="shared" si="1"/>
        <v>0</v>
      </c>
      <c r="Y38" s="32">
        <f t="shared" si="1"/>
        <v>0</v>
      </c>
      <c r="Z38" s="32">
        <f t="shared" si="1"/>
        <v>0</v>
      </c>
      <c r="AA38" s="32">
        <f t="shared" si="1"/>
        <v>0</v>
      </c>
      <c r="AB38" s="32">
        <f t="shared" si="1"/>
        <v>0</v>
      </c>
      <c r="AC38" s="32">
        <f t="shared" si="1"/>
        <v>0</v>
      </c>
      <c r="AD38" s="32">
        <f t="shared" si="1"/>
        <v>0</v>
      </c>
      <c r="AE38" s="32">
        <f t="shared" si="1"/>
        <v>0</v>
      </c>
      <c r="AF38" s="32">
        <f t="shared" si="1"/>
        <v>0</v>
      </c>
      <c r="AG38" s="32">
        <f t="shared" si="1"/>
        <v>0</v>
      </c>
      <c r="AH38" s="32">
        <f t="shared" si="1"/>
        <v>0</v>
      </c>
      <c r="AI38" s="32">
        <f t="shared" si="1"/>
        <v>1</v>
      </c>
      <c r="AJ38" s="32">
        <f t="shared" si="1"/>
        <v>51.46</v>
      </c>
      <c r="AK38" s="32">
        <f t="shared" si="1"/>
        <v>0</v>
      </c>
      <c r="AL38" s="32">
        <f t="shared" si="1"/>
        <v>0</v>
      </c>
    </row>
    <row r="39" spans="1:38" x14ac:dyDescent="0.15">
      <c r="A39" s="38" t="s">
        <v>35</v>
      </c>
      <c r="B39" s="25" t="s">
        <v>36</v>
      </c>
      <c r="C39" s="28">
        <f>IF(C41&gt;0,C41,0)+IF(C43&gt;0,C43,0)</f>
        <v>9</v>
      </c>
      <c r="D39" s="28">
        <f>IF(D41&gt;0,D41,0)+IF(D43&gt;0,D43,0)</f>
        <v>965.85910000000013</v>
      </c>
      <c r="E39" s="28">
        <f>IF(E41&gt;0,E41,0)+IF(E43&gt;0,E43,0)</f>
        <v>8</v>
      </c>
      <c r="F39" s="28">
        <f>IF(F41&gt;0,F41,0)+IF(F43&gt;0,F43,0)</f>
        <v>965.37959999999998</v>
      </c>
      <c r="G39" s="28">
        <f t="shared" si="1"/>
        <v>0</v>
      </c>
      <c r="H39" s="28">
        <f t="shared" si="1"/>
        <v>0</v>
      </c>
      <c r="I39" s="28">
        <f t="shared" si="1"/>
        <v>0</v>
      </c>
      <c r="J39" s="28">
        <f t="shared" si="1"/>
        <v>0</v>
      </c>
      <c r="K39" s="28">
        <f t="shared" si="1"/>
        <v>0</v>
      </c>
      <c r="L39" s="28">
        <f t="shared" si="1"/>
        <v>0</v>
      </c>
      <c r="M39" s="28">
        <f t="shared" si="1"/>
        <v>0</v>
      </c>
      <c r="N39" s="28">
        <f t="shared" si="1"/>
        <v>0</v>
      </c>
      <c r="O39" s="28">
        <f t="shared" si="1"/>
        <v>0</v>
      </c>
      <c r="P39" s="28">
        <f t="shared" si="1"/>
        <v>0</v>
      </c>
      <c r="Q39" s="28">
        <f t="shared" si="1"/>
        <v>0</v>
      </c>
      <c r="R39" s="28">
        <f t="shared" si="1"/>
        <v>0</v>
      </c>
      <c r="S39" s="28">
        <f t="shared" si="1"/>
        <v>0</v>
      </c>
      <c r="T39" s="28">
        <f t="shared" si="1"/>
        <v>0</v>
      </c>
      <c r="U39" s="28">
        <f t="shared" si="1"/>
        <v>0</v>
      </c>
      <c r="V39" s="28">
        <f t="shared" si="1"/>
        <v>0</v>
      </c>
      <c r="W39" s="28">
        <f t="shared" si="1"/>
        <v>0</v>
      </c>
      <c r="X39" s="28">
        <f t="shared" si="1"/>
        <v>0</v>
      </c>
      <c r="Y39" s="28">
        <f t="shared" si="1"/>
        <v>1</v>
      </c>
      <c r="Z39" s="28">
        <f t="shared" si="1"/>
        <v>0.47949999999999998</v>
      </c>
      <c r="AA39" s="28">
        <f t="shared" si="1"/>
        <v>0</v>
      </c>
      <c r="AB39" s="28">
        <f t="shared" si="1"/>
        <v>0</v>
      </c>
      <c r="AC39" s="28">
        <f t="shared" si="1"/>
        <v>0</v>
      </c>
      <c r="AD39" s="28">
        <f t="shared" si="1"/>
        <v>0</v>
      </c>
      <c r="AE39" s="28">
        <f t="shared" si="1"/>
        <v>0</v>
      </c>
      <c r="AF39" s="28">
        <f t="shared" si="1"/>
        <v>0</v>
      </c>
      <c r="AG39" s="28">
        <f t="shared" si="1"/>
        <v>0</v>
      </c>
      <c r="AH39" s="28">
        <f t="shared" si="1"/>
        <v>0</v>
      </c>
      <c r="AI39" s="28">
        <f t="shared" si="1"/>
        <v>0</v>
      </c>
      <c r="AJ39" s="28">
        <f t="shared" si="1"/>
        <v>0</v>
      </c>
      <c r="AK39" s="28">
        <f t="shared" si="1"/>
        <v>0</v>
      </c>
      <c r="AL39" s="28">
        <f t="shared" si="1"/>
        <v>0</v>
      </c>
    </row>
    <row r="40" spans="1:38" x14ac:dyDescent="0.15">
      <c r="A40" s="38"/>
      <c r="B40" s="39"/>
      <c r="C40" s="40"/>
      <c r="D40" s="40"/>
      <c r="E40" s="40"/>
      <c r="F40" s="40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>
        <v>1</v>
      </c>
      <c r="AJ40" s="41">
        <v>51.46</v>
      </c>
      <c r="AK40" s="41"/>
      <c r="AL40" s="41"/>
    </row>
    <row r="41" spans="1:38" x14ac:dyDescent="0.15">
      <c r="A41" s="38" t="s">
        <v>37</v>
      </c>
      <c r="B41" s="42" t="s">
        <v>38</v>
      </c>
      <c r="C41" s="43">
        <f>SUMIF(E41,"&gt;0")+SUMIF(G41,"&gt;0")+SUMIF(I41,"&gt;0")+SUMIF(K41,"&gt;0")+SUMIF(M41,"&gt;0")+SUMIF(O41,"&gt;0")+SUMIF(Q41,"&gt;0")+SUMIF(S41,"&gt;0")+SUMIF(U41,"&gt;0")+SUMIF(W41,"&gt;0")+SUMIF(Y41,"&gt;0")+SUMIF(AA41,"&gt;0")+SUMIF(AC41,"&gt;0")+SUMIF(AE41,"&gt;0")+SUMIF(AG41,"&gt;0")+SUMIF(AI41,"&gt;0")+SUMIF(AK41,"&gt;0")</f>
        <v>8</v>
      </c>
      <c r="D41" s="43">
        <f>SUMIF(F41,"&gt;0")+SUMIF(H41,"&gt;0")+SUMIF(J41,"&gt;0")+SUMIF(L41,"&gt;0")+SUMIF(N41,"&gt;0")+SUMIF(P41,"&gt;0")+SUMIF(R41,"&gt;0")+SUMIF(T41,"&gt;0")+SUMIF(V41,"&gt;0")+SUMIF(X41,"&gt;0")+SUMIF(Z41,"&gt;0")+SUMIF(AB41,"&gt;0")+SUMIF(AD41,"&gt;0")+SUMIF(AF41,"&gt;0")+SUMIF(AH41,"&gt;0")+SUMIF(AJ41,"&gt;0")+SUMIF(AL41,"&gt;0")</f>
        <v>779.91910000000007</v>
      </c>
      <c r="E41" s="44">
        <v>7</v>
      </c>
      <c r="F41" s="44">
        <v>779.43960000000004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44">
        <v>0</v>
      </c>
      <c r="V41" s="44">
        <v>0</v>
      </c>
      <c r="W41" s="44">
        <v>0</v>
      </c>
      <c r="X41" s="44">
        <v>0</v>
      </c>
      <c r="Y41" s="44">
        <v>1</v>
      </c>
      <c r="Z41" s="44">
        <v>0.47949999999999998</v>
      </c>
      <c r="AA41" s="44">
        <v>0</v>
      </c>
      <c r="AB41" s="44">
        <v>0</v>
      </c>
      <c r="AC41" s="44">
        <v>0</v>
      </c>
      <c r="AD41" s="44">
        <v>0</v>
      </c>
      <c r="AE41" s="44">
        <v>0</v>
      </c>
      <c r="AF41" s="44">
        <v>0</v>
      </c>
      <c r="AG41" s="44">
        <v>0</v>
      </c>
      <c r="AH41" s="44">
        <v>0</v>
      </c>
      <c r="AI41" s="44">
        <v>0</v>
      </c>
      <c r="AJ41" s="44">
        <v>0</v>
      </c>
      <c r="AK41" s="44">
        <v>0</v>
      </c>
      <c r="AL41" s="44">
        <v>0</v>
      </c>
    </row>
    <row r="42" spans="1:38" x14ac:dyDescent="0.15">
      <c r="A42" s="38"/>
      <c r="B42" s="39"/>
      <c r="C42" s="40"/>
      <c r="D42" s="40"/>
      <c r="E42" s="40"/>
      <c r="F42" s="40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</row>
    <row r="43" spans="1:38" x14ac:dyDescent="0.15">
      <c r="A43" s="37" t="s">
        <v>37</v>
      </c>
      <c r="B43" s="25" t="s">
        <v>39</v>
      </c>
      <c r="C43" s="15">
        <f>SUMIF(E43,"&gt;0")+SUMIF(G43,"&gt;0")+SUMIF(I43,"&gt;0")+SUMIF(K43,"&gt;0")+SUMIF(M43,"&gt;0")+SUMIF(O43,"&gt;0")+SUMIF(Q43,"&gt;0")+SUMIF(S43,"&gt;0")+SUMIF(U43,"&gt;0")+SUMIF(W43,"&gt;0")+SUMIF(Y43,"&gt;0")+SUMIF(AA43,"&gt;0")+SUMIF(AC43,"&gt;0")+SUMIF(AE43,"&gt;0")+SUMIF(AG43,"&gt;0")+SUMIF(AI43,"&gt;0")+SUMIF(AK43,"&gt;0")</f>
        <v>1</v>
      </c>
      <c r="D43" s="15">
        <f>SUMIF(F43,"&gt;0")+SUMIF(H43,"&gt;0")+SUMIF(J43,"&gt;0")+SUMIF(L43,"&gt;0")+SUMIF(N43,"&gt;0")+SUMIF(P43,"&gt;0")+SUMIF(R43,"&gt;0")+SUMIF(T43,"&gt;0")+SUMIF(V43,"&gt;0")+SUMIF(X43,"&gt;0")+SUMIF(Z43,"&gt;0")+SUMIF(AB43,"&gt;0")+SUMIF(AD43,"&gt;0")+SUMIF(AF43,"&gt;0")+SUMIF(AH43,"&gt;0")+SUMIF(AJ43,"&gt;0")+SUMIF(AL43,"&gt;0")</f>
        <v>185.94</v>
      </c>
      <c r="E43" s="35">
        <v>1</v>
      </c>
      <c r="F43" s="35">
        <v>185.94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  <c r="W43" s="35">
        <v>0</v>
      </c>
      <c r="X43" s="35">
        <v>0</v>
      </c>
      <c r="Y43" s="35">
        <v>0</v>
      </c>
      <c r="Z43" s="35">
        <v>0</v>
      </c>
      <c r="AA43" s="35">
        <v>0</v>
      </c>
      <c r="AB43" s="35">
        <v>0</v>
      </c>
      <c r="AC43" s="35">
        <v>0</v>
      </c>
      <c r="AD43" s="35">
        <v>0</v>
      </c>
      <c r="AE43" s="35">
        <v>0</v>
      </c>
      <c r="AF43" s="35">
        <v>0</v>
      </c>
      <c r="AG43" s="35">
        <v>0</v>
      </c>
      <c r="AH43" s="35">
        <v>0</v>
      </c>
      <c r="AI43" s="35">
        <v>0</v>
      </c>
      <c r="AJ43" s="35">
        <v>0</v>
      </c>
      <c r="AK43" s="35">
        <v>0</v>
      </c>
      <c r="AL43" s="35">
        <v>0</v>
      </c>
    </row>
    <row r="44" spans="1:38" x14ac:dyDescent="0.15">
      <c r="A44" s="31"/>
      <c r="B44" s="31"/>
      <c r="C44" s="32"/>
      <c r="D44" s="32"/>
      <c r="E44" s="32"/>
      <c r="F44" s="32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</row>
    <row r="45" spans="1:38" x14ac:dyDescent="0.15">
      <c r="A45" s="34" t="s">
        <v>40</v>
      </c>
      <c r="B45" s="34" t="s">
        <v>41</v>
      </c>
      <c r="C45" s="15">
        <f>SUMIF(E45,"&gt;0")+SUMIF(G45,"&gt;0")+SUMIF(I45,"&gt;0")+SUMIF(K45,"&gt;0")+SUMIF(M45,"&gt;0")+SUMIF(O45,"&gt;0")+SUMIF(Q45,"&gt;0")+SUMIF(S45,"&gt;0")+SUMIF(U45,"&gt;0")+SUMIF(W45,"&gt;0")+SUMIF(Y45,"&gt;0")+SUMIF(AA45,"&gt;0")+SUMIF(AC45,"&gt;0")+SUMIF(AE45,"&gt;0")+SUMIF(AG45,"&gt;0")+SUMIF(AI45,"&gt;0")+SUMIF(AK45,"&gt;0")</f>
        <v>3</v>
      </c>
      <c r="D45" s="15">
        <f>SUMIF(F45,"&gt;0")+SUMIF(H45,"&gt;0")+SUMIF(J45,"&gt;0")+SUMIF(L45,"&gt;0")+SUMIF(N45,"&gt;0")+SUMIF(P45,"&gt;0")+SUMIF(R45,"&gt;0")+SUMIF(T45,"&gt;0")+SUMIF(V45,"&gt;0")+SUMIF(X45,"&gt;0")+SUMIF(Z45,"&gt;0")+SUMIF(AB45,"&gt;0")+SUMIF(AD45,"&gt;0")+SUMIF(AF45,"&gt;0")+SUMIF(AH45,"&gt;0")+SUMIF(AJ45,"&gt;0")+SUMIF(AL45,"&gt;0")</f>
        <v>153.8904</v>
      </c>
      <c r="E45" s="35">
        <v>3</v>
      </c>
      <c r="F45" s="35">
        <v>153.8904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  <c r="W45" s="35">
        <v>0</v>
      </c>
      <c r="X45" s="35">
        <v>0</v>
      </c>
      <c r="Y45" s="35">
        <v>0</v>
      </c>
      <c r="Z45" s="35">
        <v>0</v>
      </c>
      <c r="AA45" s="35">
        <v>0</v>
      </c>
      <c r="AB45" s="35">
        <v>0</v>
      </c>
      <c r="AC45" s="35">
        <v>0</v>
      </c>
      <c r="AD45" s="35">
        <v>0</v>
      </c>
      <c r="AE45" s="35">
        <v>0</v>
      </c>
      <c r="AF45" s="35">
        <v>0</v>
      </c>
      <c r="AG45" s="35">
        <v>0</v>
      </c>
      <c r="AH45" s="35">
        <v>0</v>
      </c>
      <c r="AI45" s="35">
        <v>0</v>
      </c>
      <c r="AJ45" s="35">
        <v>0</v>
      </c>
      <c r="AK45" s="35">
        <v>0</v>
      </c>
      <c r="AL45" s="35">
        <v>0</v>
      </c>
    </row>
    <row r="46" spans="1:38" x14ac:dyDescent="0.15">
      <c r="A46" s="25"/>
      <c r="B46" s="31"/>
      <c r="C46" s="32"/>
      <c r="D46" s="32"/>
      <c r="E46" s="32"/>
      <c r="F46" s="32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</row>
    <row r="47" spans="1:38" x14ac:dyDescent="0.15">
      <c r="A47" s="25" t="s">
        <v>42</v>
      </c>
      <c r="B47" s="25" t="s">
        <v>43</v>
      </c>
      <c r="C47" s="28">
        <f>SUMIF(E47,"&gt;0")+SUMIF(G47,"&gt;0")+SUMIF(I47,"&gt;0")+SUMIF(K47,"&gt;0")+SUMIF(M47,"&gt;0")+SUMIF(O47,"&gt;0")+SUMIF(Q47,"&gt;0")+SUMIF(S47,"&gt;0")+SUMIF(U47,"&gt;0")+SUMIF(W47,"&gt;0")+SUMIF(Y47,"&gt;0")+SUMIF(AA47,"&gt;0")+SUMIF(AC47,"&gt;0")+SUMIF(AE47,"&gt;0")+SUMIF(AG47,"&gt;0")+SUMIF(AI47,"&gt;0")+SUMIF(AK47,"&gt;0")</f>
        <v>29</v>
      </c>
      <c r="D47" s="28">
        <f>SUMIF(F47,"&gt;0")+SUMIF(H47,"&gt;0")+SUMIF(J47,"&gt;0")+SUMIF(L47,"&gt;0")+SUMIF(N47,"&gt;0")+SUMIF(P47,"&gt;0")+SUMIF(R47,"&gt;0")+SUMIF(T47,"&gt;0")+SUMIF(V47,"&gt;0")+SUMIF(X47,"&gt;0")+SUMIF(Z47,"&gt;0")+SUMIF(AB47,"&gt;0")+SUMIF(AD47,"&gt;0")+SUMIF(AF47,"&gt;0")+SUMIF(AH47,"&gt;0")+SUMIF(AJ47,"&gt;0")+SUMIF(AL47,"&gt;0")</f>
        <v>2054.2921999999999</v>
      </c>
      <c r="E47" s="29">
        <v>25</v>
      </c>
      <c r="F47" s="29">
        <v>1989.5797</v>
      </c>
      <c r="G47" s="29">
        <v>4</v>
      </c>
      <c r="H47" s="29">
        <v>64.712500000000006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>
        <v>0</v>
      </c>
      <c r="V47" s="29">
        <v>0</v>
      </c>
      <c r="W47" s="29">
        <v>0</v>
      </c>
      <c r="X47" s="29">
        <v>0</v>
      </c>
      <c r="Y47" s="29">
        <v>0</v>
      </c>
      <c r="Z47" s="29">
        <v>0</v>
      </c>
      <c r="AA47" s="29">
        <v>0</v>
      </c>
      <c r="AB47" s="29">
        <v>0</v>
      </c>
      <c r="AC47" s="29">
        <v>0</v>
      </c>
      <c r="AD47" s="29">
        <v>0</v>
      </c>
      <c r="AE47" s="29">
        <v>0</v>
      </c>
      <c r="AF47" s="29">
        <v>0</v>
      </c>
      <c r="AG47" s="29">
        <v>0</v>
      </c>
      <c r="AH47" s="29">
        <v>0</v>
      </c>
      <c r="AI47" s="29">
        <v>0</v>
      </c>
      <c r="AJ47" s="29">
        <v>0</v>
      </c>
      <c r="AK47" s="29">
        <v>0</v>
      </c>
      <c r="AL47" s="29">
        <v>0</v>
      </c>
    </row>
    <row r="48" spans="1:38" x14ac:dyDescent="0.15">
      <c r="A48" s="45" t="s">
        <v>44</v>
      </c>
      <c r="B48" s="45"/>
      <c r="C48" s="46"/>
      <c r="D48" s="46"/>
      <c r="E48" s="46"/>
      <c r="F48" s="46"/>
      <c r="G48" s="46">
        <f t="shared" ref="G48:AL55" si="2">SUMIF(G16,"&gt;0")</f>
        <v>0</v>
      </c>
      <c r="H48" s="46">
        <f t="shared" si="2"/>
        <v>0</v>
      </c>
      <c r="I48" s="46">
        <f t="shared" si="2"/>
        <v>0</v>
      </c>
      <c r="J48" s="46">
        <f t="shared" si="2"/>
        <v>0</v>
      </c>
      <c r="K48" s="46">
        <f t="shared" si="2"/>
        <v>0</v>
      </c>
      <c r="L48" s="46">
        <f t="shared" si="2"/>
        <v>0</v>
      </c>
      <c r="M48" s="46">
        <f t="shared" si="2"/>
        <v>0</v>
      </c>
      <c r="N48" s="46">
        <f t="shared" si="2"/>
        <v>0</v>
      </c>
      <c r="O48" s="46">
        <f t="shared" si="2"/>
        <v>0</v>
      </c>
      <c r="P48" s="46">
        <f t="shared" si="2"/>
        <v>0</v>
      </c>
      <c r="Q48" s="46">
        <f t="shared" si="2"/>
        <v>0</v>
      </c>
      <c r="R48" s="46">
        <f t="shared" si="2"/>
        <v>0</v>
      </c>
      <c r="S48" s="46">
        <f t="shared" si="2"/>
        <v>0</v>
      </c>
      <c r="T48" s="46">
        <f t="shared" si="2"/>
        <v>0</v>
      </c>
      <c r="U48" s="46">
        <f t="shared" si="2"/>
        <v>0</v>
      </c>
      <c r="V48" s="46">
        <f t="shared" si="2"/>
        <v>0</v>
      </c>
      <c r="W48" s="46">
        <f t="shared" si="2"/>
        <v>0</v>
      </c>
      <c r="X48" s="46">
        <f t="shared" si="2"/>
        <v>0</v>
      </c>
      <c r="Y48" s="46">
        <f t="shared" si="2"/>
        <v>0</v>
      </c>
      <c r="Z48" s="46">
        <f t="shared" si="2"/>
        <v>0</v>
      </c>
      <c r="AA48" s="46">
        <f t="shared" si="2"/>
        <v>0</v>
      </c>
      <c r="AB48" s="46">
        <f t="shared" si="2"/>
        <v>0</v>
      </c>
      <c r="AC48" s="46">
        <f t="shared" si="2"/>
        <v>0</v>
      </c>
      <c r="AD48" s="46">
        <f t="shared" si="2"/>
        <v>0</v>
      </c>
      <c r="AE48" s="46">
        <f t="shared" si="2"/>
        <v>0</v>
      </c>
      <c r="AF48" s="46">
        <f t="shared" si="2"/>
        <v>0</v>
      </c>
      <c r="AG48" s="46">
        <f t="shared" si="2"/>
        <v>0</v>
      </c>
      <c r="AH48" s="46">
        <f t="shared" si="2"/>
        <v>0</v>
      </c>
      <c r="AI48" s="46">
        <f t="shared" si="2"/>
        <v>0</v>
      </c>
      <c r="AJ48" s="46">
        <f t="shared" si="2"/>
        <v>0</v>
      </c>
      <c r="AK48" s="46">
        <f t="shared" si="2"/>
        <v>0</v>
      </c>
      <c r="AL48" s="46">
        <f t="shared" si="2"/>
        <v>0</v>
      </c>
    </row>
    <row r="49" spans="1:38" x14ac:dyDescent="0.15">
      <c r="A49" s="25"/>
      <c r="B49" s="25" t="s">
        <v>23</v>
      </c>
      <c r="C49" s="15">
        <f>SUMIF(C17,"&gt;0")</f>
        <v>3</v>
      </c>
      <c r="D49" s="15">
        <f>SUMIF(D17,"&gt;0")</f>
        <v>18.300799999999999</v>
      </c>
      <c r="E49" s="15">
        <f>SUMIF(E17,"&gt;0")</f>
        <v>3</v>
      </c>
      <c r="F49" s="15">
        <f>SUMIF(F17,"&gt;0")</f>
        <v>18.300799999999999</v>
      </c>
      <c r="G49" s="15">
        <f t="shared" si="2"/>
        <v>0</v>
      </c>
      <c r="H49" s="15">
        <f t="shared" si="2"/>
        <v>0</v>
      </c>
      <c r="I49" s="15">
        <f t="shared" si="2"/>
        <v>0</v>
      </c>
      <c r="J49" s="15">
        <f t="shared" si="2"/>
        <v>0</v>
      </c>
      <c r="K49" s="15">
        <f t="shared" si="2"/>
        <v>0</v>
      </c>
      <c r="L49" s="15">
        <f t="shared" si="2"/>
        <v>0</v>
      </c>
      <c r="M49" s="15">
        <f t="shared" si="2"/>
        <v>0</v>
      </c>
      <c r="N49" s="15">
        <f t="shared" si="2"/>
        <v>0</v>
      </c>
      <c r="O49" s="15">
        <f t="shared" si="2"/>
        <v>0</v>
      </c>
      <c r="P49" s="15">
        <f t="shared" si="2"/>
        <v>0</v>
      </c>
      <c r="Q49" s="15">
        <f t="shared" si="2"/>
        <v>0</v>
      </c>
      <c r="R49" s="15">
        <f t="shared" si="2"/>
        <v>0</v>
      </c>
      <c r="S49" s="15">
        <f t="shared" si="2"/>
        <v>0</v>
      </c>
      <c r="T49" s="15">
        <f t="shared" si="2"/>
        <v>0</v>
      </c>
      <c r="U49" s="15">
        <f t="shared" si="2"/>
        <v>0</v>
      </c>
      <c r="V49" s="15">
        <f t="shared" si="2"/>
        <v>0</v>
      </c>
      <c r="W49" s="15">
        <f t="shared" si="2"/>
        <v>0</v>
      </c>
      <c r="X49" s="15">
        <f t="shared" si="2"/>
        <v>0</v>
      </c>
      <c r="Y49" s="15">
        <f t="shared" si="2"/>
        <v>0</v>
      </c>
      <c r="Z49" s="15">
        <f t="shared" si="2"/>
        <v>0</v>
      </c>
      <c r="AA49" s="15">
        <f t="shared" si="2"/>
        <v>0</v>
      </c>
      <c r="AB49" s="15">
        <f t="shared" si="2"/>
        <v>0</v>
      </c>
      <c r="AC49" s="15">
        <f t="shared" si="2"/>
        <v>0</v>
      </c>
      <c r="AD49" s="15">
        <f t="shared" si="2"/>
        <v>0</v>
      </c>
      <c r="AE49" s="15">
        <f t="shared" si="2"/>
        <v>0</v>
      </c>
      <c r="AF49" s="15">
        <f t="shared" si="2"/>
        <v>0</v>
      </c>
      <c r="AG49" s="15">
        <f t="shared" si="2"/>
        <v>0</v>
      </c>
      <c r="AH49" s="15">
        <f t="shared" si="2"/>
        <v>0</v>
      </c>
      <c r="AI49" s="15">
        <f t="shared" si="2"/>
        <v>0</v>
      </c>
      <c r="AJ49" s="15">
        <f t="shared" si="2"/>
        <v>0</v>
      </c>
      <c r="AK49" s="15">
        <f t="shared" si="2"/>
        <v>0</v>
      </c>
      <c r="AL49" s="15">
        <f t="shared" si="2"/>
        <v>0</v>
      </c>
    </row>
    <row r="50" spans="1:38" x14ac:dyDescent="0.15">
      <c r="A50" s="38"/>
      <c r="B50" s="31"/>
      <c r="C50" s="32"/>
      <c r="D50" s="32"/>
      <c r="E50" s="32"/>
      <c r="F50" s="32"/>
      <c r="G50" s="32">
        <f t="shared" si="2"/>
        <v>0</v>
      </c>
      <c r="H50" s="32">
        <f t="shared" si="2"/>
        <v>0</v>
      </c>
      <c r="I50" s="32">
        <f t="shared" si="2"/>
        <v>0</v>
      </c>
      <c r="J50" s="32">
        <f t="shared" si="2"/>
        <v>0</v>
      </c>
      <c r="K50" s="32">
        <f t="shared" si="2"/>
        <v>0</v>
      </c>
      <c r="L50" s="32">
        <f t="shared" si="2"/>
        <v>0</v>
      </c>
      <c r="M50" s="32">
        <f t="shared" si="2"/>
        <v>0</v>
      </c>
      <c r="N50" s="32">
        <f t="shared" si="2"/>
        <v>0</v>
      </c>
      <c r="O50" s="32">
        <f t="shared" si="2"/>
        <v>0</v>
      </c>
      <c r="P50" s="32">
        <f t="shared" si="2"/>
        <v>0</v>
      </c>
      <c r="Q50" s="32">
        <f t="shared" si="2"/>
        <v>0</v>
      </c>
      <c r="R50" s="32">
        <f t="shared" si="2"/>
        <v>0</v>
      </c>
      <c r="S50" s="32">
        <f t="shared" si="2"/>
        <v>0</v>
      </c>
      <c r="T50" s="32">
        <f t="shared" si="2"/>
        <v>0</v>
      </c>
      <c r="U50" s="32">
        <f t="shared" si="2"/>
        <v>0</v>
      </c>
      <c r="V50" s="32">
        <f t="shared" si="2"/>
        <v>0</v>
      </c>
      <c r="W50" s="32">
        <f t="shared" si="2"/>
        <v>0</v>
      </c>
      <c r="X50" s="32">
        <f t="shared" si="2"/>
        <v>0</v>
      </c>
      <c r="Y50" s="32">
        <f t="shared" si="2"/>
        <v>0</v>
      </c>
      <c r="Z50" s="32">
        <f t="shared" si="2"/>
        <v>0</v>
      </c>
      <c r="AA50" s="32">
        <f t="shared" si="2"/>
        <v>0</v>
      </c>
      <c r="AB50" s="32">
        <f t="shared" si="2"/>
        <v>0</v>
      </c>
      <c r="AC50" s="32">
        <f t="shared" si="2"/>
        <v>0</v>
      </c>
      <c r="AD50" s="32">
        <f t="shared" si="2"/>
        <v>0</v>
      </c>
      <c r="AE50" s="32">
        <f t="shared" si="2"/>
        <v>0</v>
      </c>
      <c r="AF50" s="32">
        <f t="shared" si="2"/>
        <v>0</v>
      </c>
      <c r="AG50" s="32">
        <f t="shared" si="2"/>
        <v>0</v>
      </c>
      <c r="AH50" s="32">
        <f t="shared" si="2"/>
        <v>0</v>
      </c>
      <c r="AI50" s="32">
        <f t="shared" si="2"/>
        <v>0</v>
      </c>
      <c r="AJ50" s="32">
        <f t="shared" si="2"/>
        <v>0</v>
      </c>
      <c r="AK50" s="32">
        <f t="shared" si="2"/>
        <v>0</v>
      </c>
      <c r="AL50" s="32">
        <f t="shared" si="2"/>
        <v>0</v>
      </c>
    </row>
    <row r="51" spans="1:38" x14ac:dyDescent="0.15">
      <c r="A51" s="38"/>
      <c r="B51" s="34" t="s">
        <v>24</v>
      </c>
      <c r="C51" s="15">
        <f>SUMIF(C19,"&gt;0")</f>
        <v>19</v>
      </c>
      <c r="D51" s="15">
        <f>SUMIF(D19,"&gt;0")</f>
        <v>1168.9761000000001</v>
      </c>
      <c r="E51" s="15">
        <f>SUMIF(E19,"&gt;0")</f>
        <v>18</v>
      </c>
      <c r="F51" s="15">
        <f>SUMIF(F19,"&gt;0")</f>
        <v>1125.7361000000001</v>
      </c>
      <c r="G51" s="15">
        <f t="shared" si="2"/>
        <v>1</v>
      </c>
      <c r="H51" s="15">
        <f t="shared" si="2"/>
        <v>43.24</v>
      </c>
      <c r="I51" s="15">
        <f t="shared" si="2"/>
        <v>0</v>
      </c>
      <c r="J51" s="15">
        <f t="shared" si="2"/>
        <v>0</v>
      </c>
      <c r="K51" s="15">
        <f t="shared" si="2"/>
        <v>0</v>
      </c>
      <c r="L51" s="15">
        <f t="shared" si="2"/>
        <v>0</v>
      </c>
      <c r="M51" s="15">
        <f t="shared" si="2"/>
        <v>0</v>
      </c>
      <c r="N51" s="15">
        <f t="shared" si="2"/>
        <v>0</v>
      </c>
      <c r="O51" s="15">
        <f t="shared" si="2"/>
        <v>0</v>
      </c>
      <c r="P51" s="15">
        <f t="shared" si="2"/>
        <v>0</v>
      </c>
      <c r="Q51" s="15">
        <f t="shared" si="2"/>
        <v>0</v>
      </c>
      <c r="R51" s="15">
        <f t="shared" si="2"/>
        <v>0</v>
      </c>
      <c r="S51" s="15">
        <f t="shared" si="2"/>
        <v>0</v>
      </c>
      <c r="T51" s="15">
        <f t="shared" si="2"/>
        <v>0</v>
      </c>
      <c r="U51" s="15">
        <f t="shared" si="2"/>
        <v>0</v>
      </c>
      <c r="V51" s="15">
        <f t="shared" si="2"/>
        <v>0</v>
      </c>
      <c r="W51" s="15">
        <f t="shared" si="2"/>
        <v>0</v>
      </c>
      <c r="X51" s="15">
        <f t="shared" si="2"/>
        <v>0</v>
      </c>
      <c r="Y51" s="15">
        <f t="shared" si="2"/>
        <v>0</v>
      </c>
      <c r="Z51" s="15">
        <f t="shared" si="2"/>
        <v>0</v>
      </c>
      <c r="AA51" s="15">
        <f t="shared" si="2"/>
        <v>0</v>
      </c>
      <c r="AB51" s="15">
        <f t="shared" si="2"/>
        <v>0</v>
      </c>
      <c r="AC51" s="15">
        <f t="shared" si="2"/>
        <v>0</v>
      </c>
      <c r="AD51" s="15">
        <f t="shared" si="2"/>
        <v>0</v>
      </c>
      <c r="AE51" s="15">
        <f t="shared" si="2"/>
        <v>0</v>
      </c>
      <c r="AF51" s="15">
        <f t="shared" si="2"/>
        <v>0</v>
      </c>
      <c r="AG51" s="15">
        <f t="shared" si="2"/>
        <v>0</v>
      </c>
      <c r="AH51" s="15">
        <f t="shared" si="2"/>
        <v>0</v>
      </c>
      <c r="AI51" s="15">
        <f t="shared" si="2"/>
        <v>0</v>
      </c>
      <c r="AJ51" s="15">
        <f t="shared" si="2"/>
        <v>0</v>
      </c>
      <c r="AK51" s="15">
        <f t="shared" si="2"/>
        <v>0</v>
      </c>
      <c r="AL51" s="15">
        <f t="shared" si="2"/>
        <v>0</v>
      </c>
    </row>
    <row r="52" spans="1:38" x14ac:dyDescent="0.15">
      <c r="A52" s="38"/>
      <c r="B52" s="25"/>
      <c r="C52" s="32"/>
      <c r="D52" s="32"/>
      <c r="E52" s="32"/>
      <c r="F52" s="32"/>
      <c r="G52" s="32">
        <f t="shared" si="2"/>
        <v>0</v>
      </c>
      <c r="H52" s="32">
        <f t="shared" si="2"/>
        <v>0</v>
      </c>
      <c r="I52" s="32">
        <f t="shared" si="2"/>
        <v>0</v>
      </c>
      <c r="J52" s="32">
        <f t="shared" si="2"/>
        <v>0</v>
      </c>
      <c r="K52" s="32">
        <f t="shared" si="2"/>
        <v>0</v>
      </c>
      <c r="L52" s="32">
        <f t="shared" si="2"/>
        <v>0</v>
      </c>
      <c r="M52" s="32">
        <f t="shared" si="2"/>
        <v>0</v>
      </c>
      <c r="N52" s="32">
        <f t="shared" si="2"/>
        <v>0</v>
      </c>
      <c r="O52" s="32">
        <f t="shared" si="2"/>
        <v>0</v>
      </c>
      <c r="P52" s="32">
        <f t="shared" si="2"/>
        <v>0</v>
      </c>
      <c r="Q52" s="32">
        <f t="shared" si="2"/>
        <v>0</v>
      </c>
      <c r="R52" s="32">
        <f t="shared" si="2"/>
        <v>0</v>
      </c>
      <c r="S52" s="32">
        <f t="shared" si="2"/>
        <v>0</v>
      </c>
      <c r="T52" s="32">
        <f t="shared" si="2"/>
        <v>0</v>
      </c>
      <c r="U52" s="32">
        <f t="shared" si="2"/>
        <v>0</v>
      </c>
      <c r="V52" s="32">
        <f t="shared" si="2"/>
        <v>0</v>
      </c>
      <c r="W52" s="32">
        <f t="shared" si="2"/>
        <v>0</v>
      </c>
      <c r="X52" s="32">
        <f t="shared" si="2"/>
        <v>0</v>
      </c>
      <c r="Y52" s="32">
        <f t="shared" si="2"/>
        <v>0</v>
      </c>
      <c r="Z52" s="32">
        <f t="shared" si="2"/>
        <v>0</v>
      </c>
      <c r="AA52" s="32">
        <f t="shared" si="2"/>
        <v>0</v>
      </c>
      <c r="AB52" s="32">
        <f t="shared" si="2"/>
        <v>0</v>
      </c>
      <c r="AC52" s="32">
        <f t="shared" si="2"/>
        <v>0</v>
      </c>
      <c r="AD52" s="32">
        <f t="shared" si="2"/>
        <v>0</v>
      </c>
      <c r="AE52" s="32">
        <f t="shared" si="2"/>
        <v>0</v>
      </c>
      <c r="AF52" s="32">
        <f t="shared" si="2"/>
        <v>0</v>
      </c>
      <c r="AG52" s="32">
        <f t="shared" si="2"/>
        <v>0</v>
      </c>
      <c r="AH52" s="32">
        <f t="shared" si="2"/>
        <v>0</v>
      </c>
      <c r="AI52" s="32">
        <f t="shared" si="2"/>
        <v>0</v>
      </c>
      <c r="AJ52" s="32">
        <f t="shared" si="2"/>
        <v>0</v>
      </c>
      <c r="AK52" s="32">
        <f t="shared" si="2"/>
        <v>0</v>
      </c>
      <c r="AL52" s="32">
        <f t="shared" si="2"/>
        <v>0</v>
      </c>
    </row>
    <row r="53" spans="1:38" x14ac:dyDescent="0.15">
      <c r="A53" s="38"/>
      <c r="B53" s="34" t="s">
        <v>25</v>
      </c>
      <c r="C53" s="15">
        <f>SUMIF(C21,"&gt;0")</f>
        <v>17</v>
      </c>
      <c r="D53" s="15">
        <f>SUMIF(D21,"&gt;0")</f>
        <v>1646.6543000000001</v>
      </c>
      <c r="E53" s="15">
        <f>SUMIF(E21,"&gt;0")</f>
        <v>13</v>
      </c>
      <c r="F53" s="15">
        <f>SUMIF(F21,"&gt;0")</f>
        <v>1560.5243</v>
      </c>
      <c r="G53" s="15">
        <f t="shared" si="2"/>
        <v>4</v>
      </c>
      <c r="H53" s="15">
        <f t="shared" si="2"/>
        <v>86.13</v>
      </c>
      <c r="I53" s="15">
        <f t="shared" si="2"/>
        <v>0</v>
      </c>
      <c r="J53" s="15">
        <f t="shared" si="2"/>
        <v>0</v>
      </c>
      <c r="K53" s="15">
        <f t="shared" si="2"/>
        <v>0</v>
      </c>
      <c r="L53" s="15">
        <f t="shared" si="2"/>
        <v>0</v>
      </c>
      <c r="M53" s="15">
        <f t="shared" si="2"/>
        <v>0</v>
      </c>
      <c r="N53" s="15">
        <f t="shared" si="2"/>
        <v>0</v>
      </c>
      <c r="O53" s="15">
        <f t="shared" si="2"/>
        <v>0</v>
      </c>
      <c r="P53" s="15">
        <f t="shared" si="2"/>
        <v>0</v>
      </c>
      <c r="Q53" s="15">
        <f t="shared" si="2"/>
        <v>0</v>
      </c>
      <c r="R53" s="15">
        <f t="shared" si="2"/>
        <v>0</v>
      </c>
      <c r="S53" s="15">
        <f t="shared" si="2"/>
        <v>0</v>
      </c>
      <c r="T53" s="15">
        <f t="shared" si="2"/>
        <v>0</v>
      </c>
      <c r="U53" s="15">
        <f t="shared" si="2"/>
        <v>0</v>
      </c>
      <c r="V53" s="15">
        <f t="shared" si="2"/>
        <v>0</v>
      </c>
      <c r="W53" s="15">
        <f t="shared" si="2"/>
        <v>0</v>
      </c>
      <c r="X53" s="15">
        <f t="shared" si="2"/>
        <v>0</v>
      </c>
      <c r="Y53" s="15">
        <f t="shared" si="2"/>
        <v>0</v>
      </c>
      <c r="Z53" s="15">
        <f t="shared" si="2"/>
        <v>0</v>
      </c>
      <c r="AA53" s="15">
        <f t="shared" si="2"/>
        <v>0</v>
      </c>
      <c r="AB53" s="15">
        <f t="shared" si="2"/>
        <v>0</v>
      </c>
      <c r="AC53" s="15">
        <f t="shared" si="2"/>
        <v>0</v>
      </c>
      <c r="AD53" s="15">
        <f t="shared" si="2"/>
        <v>0</v>
      </c>
      <c r="AE53" s="15">
        <f t="shared" si="2"/>
        <v>0</v>
      </c>
      <c r="AF53" s="15">
        <f t="shared" si="2"/>
        <v>0</v>
      </c>
      <c r="AG53" s="15">
        <f t="shared" si="2"/>
        <v>0</v>
      </c>
      <c r="AH53" s="15">
        <f t="shared" si="2"/>
        <v>0</v>
      </c>
      <c r="AI53" s="15">
        <f t="shared" si="2"/>
        <v>0</v>
      </c>
      <c r="AJ53" s="15">
        <f t="shared" si="2"/>
        <v>0</v>
      </c>
      <c r="AK53" s="15">
        <f t="shared" si="2"/>
        <v>0</v>
      </c>
      <c r="AL53" s="15">
        <f t="shared" si="2"/>
        <v>0</v>
      </c>
    </row>
    <row r="54" spans="1:38" x14ac:dyDescent="0.15">
      <c r="A54" s="38"/>
      <c r="B54" s="25"/>
      <c r="C54" s="32"/>
      <c r="D54" s="32"/>
      <c r="E54" s="32"/>
      <c r="F54" s="32"/>
      <c r="G54" s="32">
        <f t="shared" si="2"/>
        <v>0</v>
      </c>
      <c r="H54" s="32">
        <f t="shared" si="2"/>
        <v>0</v>
      </c>
      <c r="I54" s="32">
        <f t="shared" si="2"/>
        <v>0</v>
      </c>
      <c r="J54" s="32">
        <f t="shared" si="2"/>
        <v>0</v>
      </c>
      <c r="K54" s="32">
        <f t="shared" si="2"/>
        <v>0</v>
      </c>
      <c r="L54" s="32">
        <f t="shared" si="2"/>
        <v>0</v>
      </c>
      <c r="M54" s="32">
        <f t="shared" si="2"/>
        <v>0</v>
      </c>
      <c r="N54" s="32">
        <f t="shared" si="2"/>
        <v>0</v>
      </c>
      <c r="O54" s="32">
        <f t="shared" si="2"/>
        <v>0</v>
      </c>
      <c r="P54" s="32">
        <f t="shared" si="2"/>
        <v>0</v>
      </c>
      <c r="Q54" s="32">
        <f t="shared" si="2"/>
        <v>0</v>
      </c>
      <c r="R54" s="32">
        <f t="shared" si="2"/>
        <v>0</v>
      </c>
      <c r="S54" s="32">
        <f t="shared" si="2"/>
        <v>0</v>
      </c>
      <c r="T54" s="32">
        <f t="shared" si="2"/>
        <v>0</v>
      </c>
      <c r="U54" s="32">
        <f t="shared" si="2"/>
        <v>0</v>
      </c>
      <c r="V54" s="32">
        <f t="shared" si="2"/>
        <v>0</v>
      </c>
      <c r="W54" s="32">
        <f t="shared" si="2"/>
        <v>0</v>
      </c>
      <c r="X54" s="32">
        <f t="shared" si="2"/>
        <v>0</v>
      </c>
      <c r="Y54" s="32">
        <f t="shared" si="2"/>
        <v>0</v>
      </c>
      <c r="Z54" s="32">
        <f t="shared" si="2"/>
        <v>0</v>
      </c>
      <c r="AA54" s="32">
        <f t="shared" si="2"/>
        <v>0</v>
      </c>
      <c r="AB54" s="32">
        <f t="shared" si="2"/>
        <v>0</v>
      </c>
      <c r="AC54" s="32">
        <f t="shared" si="2"/>
        <v>0</v>
      </c>
      <c r="AD54" s="32">
        <f t="shared" si="2"/>
        <v>0</v>
      </c>
      <c r="AE54" s="32">
        <f t="shared" si="2"/>
        <v>0</v>
      </c>
      <c r="AF54" s="32">
        <f t="shared" si="2"/>
        <v>0</v>
      </c>
      <c r="AG54" s="32">
        <f t="shared" si="2"/>
        <v>0</v>
      </c>
      <c r="AH54" s="32">
        <f t="shared" si="2"/>
        <v>0</v>
      </c>
      <c r="AI54" s="32">
        <f t="shared" si="2"/>
        <v>1</v>
      </c>
      <c r="AJ54" s="32">
        <f t="shared" si="2"/>
        <v>49.8</v>
      </c>
      <c r="AK54" s="32">
        <f t="shared" si="2"/>
        <v>0</v>
      </c>
      <c r="AL54" s="32">
        <f t="shared" si="2"/>
        <v>0</v>
      </c>
    </row>
    <row r="55" spans="1:38" x14ac:dyDescent="0.15">
      <c r="A55" s="38"/>
      <c r="B55" s="34" t="s">
        <v>26</v>
      </c>
      <c r="C55" s="15">
        <f>SUMIF(C23,"&gt;0")</f>
        <v>8</v>
      </c>
      <c r="D55" s="15">
        <f>SUMIF(D23,"&gt;0")</f>
        <v>418.005</v>
      </c>
      <c r="E55" s="15">
        <f>SUMIF(E23,"&gt;0")</f>
        <v>6</v>
      </c>
      <c r="F55" s="15">
        <f>SUMIF(F23,"&gt;0")</f>
        <v>308.04000000000002</v>
      </c>
      <c r="G55" s="15">
        <f t="shared" si="2"/>
        <v>2</v>
      </c>
      <c r="H55" s="15">
        <f t="shared" si="2"/>
        <v>109.965</v>
      </c>
      <c r="I55" s="15">
        <f t="shared" si="2"/>
        <v>0</v>
      </c>
      <c r="J55" s="15">
        <f t="shared" si="2"/>
        <v>0</v>
      </c>
      <c r="K55" s="15">
        <f t="shared" si="2"/>
        <v>0</v>
      </c>
      <c r="L55" s="15">
        <f t="shared" si="2"/>
        <v>0</v>
      </c>
      <c r="M55" s="15">
        <f t="shared" si="2"/>
        <v>0</v>
      </c>
      <c r="N55" s="15">
        <f t="shared" si="2"/>
        <v>0</v>
      </c>
      <c r="O55" s="15">
        <f t="shared" si="2"/>
        <v>0</v>
      </c>
      <c r="P55" s="15">
        <f t="shared" si="2"/>
        <v>0</v>
      </c>
      <c r="Q55" s="15">
        <f t="shared" si="2"/>
        <v>0</v>
      </c>
      <c r="R55" s="15">
        <f t="shared" si="2"/>
        <v>0</v>
      </c>
      <c r="S55" s="15">
        <f t="shared" si="2"/>
        <v>0</v>
      </c>
      <c r="T55" s="15">
        <f t="shared" si="2"/>
        <v>0</v>
      </c>
      <c r="U55" s="15">
        <f t="shared" si="2"/>
        <v>0</v>
      </c>
      <c r="V55" s="15">
        <f t="shared" si="2"/>
        <v>0</v>
      </c>
      <c r="W55" s="15">
        <f t="shared" si="2"/>
        <v>0</v>
      </c>
      <c r="X55" s="15">
        <f t="shared" si="2"/>
        <v>0</v>
      </c>
      <c r="Y55" s="15">
        <f t="shared" si="2"/>
        <v>0</v>
      </c>
      <c r="Z55" s="15">
        <f t="shared" si="2"/>
        <v>0</v>
      </c>
      <c r="AA55" s="15">
        <f t="shared" si="2"/>
        <v>0</v>
      </c>
      <c r="AB55" s="15">
        <f t="shared" si="2"/>
        <v>0</v>
      </c>
      <c r="AC55" s="15">
        <f t="shared" si="2"/>
        <v>0</v>
      </c>
      <c r="AD55" s="15">
        <f t="shared" si="2"/>
        <v>0</v>
      </c>
      <c r="AE55" s="15">
        <f t="shared" si="2"/>
        <v>0</v>
      </c>
      <c r="AF55" s="15">
        <f t="shared" si="2"/>
        <v>0</v>
      </c>
      <c r="AG55" s="15">
        <f t="shared" si="2"/>
        <v>0</v>
      </c>
      <c r="AH55" s="15">
        <f t="shared" si="2"/>
        <v>0</v>
      </c>
      <c r="AI55" s="15">
        <f t="shared" si="2"/>
        <v>0</v>
      </c>
      <c r="AJ55" s="15">
        <f t="shared" si="2"/>
        <v>0</v>
      </c>
      <c r="AK55" s="15">
        <f t="shared" si="2"/>
        <v>0</v>
      </c>
      <c r="AL55" s="15">
        <f t="shared" ref="AL55:BQ55" si="3">SUMIF(AL23,"&gt;0")</f>
        <v>0</v>
      </c>
    </row>
    <row r="56" spans="1:38" x14ac:dyDescent="0.15">
      <c r="A56" s="38"/>
      <c r="B56" s="25"/>
      <c r="C56" s="32"/>
      <c r="D56" s="32"/>
      <c r="E56" s="32"/>
      <c r="F56" s="32"/>
      <c r="G56" s="32">
        <f t="shared" ref="G56:AL59" si="4">SUMIF(G40,"&gt;0")</f>
        <v>0</v>
      </c>
      <c r="H56" s="32">
        <f t="shared" si="4"/>
        <v>0</v>
      </c>
      <c r="I56" s="32">
        <f t="shared" si="4"/>
        <v>0</v>
      </c>
      <c r="J56" s="32">
        <f t="shared" si="4"/>
        <v>0</v>
      </c>
      <c r="K56" s="32">
        <f t="shared" si="4"/>
        <v>0</v>
      </c>
      <c r="L56" s="32">
        <f t="shared" si="4"/>
        <v>0</v>
      </c>
      <c r="M56" s="32">
        <f t="shared" si="4"/>
        <v>0</v>
      </c>
      <c r="N56" s="32">
        <f t="shared" si="4"/>
        <v>0</v>
      </c>
      <c r="O56" s="32">
        <f t="shared" si="4"/>
        <v>0</v>
      </c>
      <c r="P56" s="32">
        <f t="shared" si="4"/>
        <v>0</v>
      </c>
      <c r="Q56" s="32">
        <f t="shared" si="4"/>
        <v>0</v>
      </c>
      <c r="R56" s="32">
        <f t="shared" si="4"/>
        <v>0</v>
      </c>
      <c r="S56" s="32">
        <f t="shared" si="4"/>
        <v>0</v>
      </c>
      <c r="T56" s="32">
        <f t="shared" si="4"/>
        <v>0</v>
      </c>
      <c r="U56" s="32">
        <f t="shared" si="4"/>
        <v>0</v>
      </c>
      <c r="V56" s="32">
        <f t="shared" si="4"/>
        <v>0</v>
      </c>
      <c r="W56" s="32">
        <f t="shared" si="4"/>
        <v>0</v>
      </c>
      <c r="X56" s="32">
        <f t="shared" si="4"/>
        <v>0</v>
      </c>
      <c r="Y56" s="32">
        <f t="shared" si="4"/>
        <v>0</v>
      </c>
      <c r="Z56" s="32">
        <f t="shared" si="4"/>
        <v>0</v>
      </c>
      <c r="AA56" s="32">
        <f t="shared" si="4"/>
        <v>0</v>
      </c>
      <c r="AB56" s="32">
        <f t="shared" si="4"/>
        <v>0</v>
      </c>
      <c r="AC56" s="32">
        <f t="shared" si="4"/>
        <v>0</v>
      </c>
      <c r="AD56" s="32">
        <f t="shared" si="4"/>
        <v>0</v>
      </c>
      <c r="AE56" s="32">
        <f t="shared" si="4"/>
        <v>0</v>
      </c>
      <c r="AF56" s="32">
        <f t="shared" si="4"/>
        <v>0</v>
      </c>
      <c r="AG56" s="32">
        <f t="shared" si="4"/>
        <v>0</v>
      </c>
      <c r="AH56" s="32">
        <f t="shared" si="4"/>
        <v>0</v>
      </c>
      <c r="AI56" s="32">
        <f t="shared" si="4"/>
        <v>1</v>
      </c>
      <c r="AJ56" s="32">
        <f t="shared" si="4"/>
        <v>51.46</v>
      </c>
      <c r="AK56" s="32">
        <f t="shared" si="4"/>
        <v>0</v>
      </c>
      <c r="AL56" s="32">
        <f t="shared" si="4"/>
        <v>0</v>
      </c>
    </row>
    <row r="57" spans="1:38" x14ac:dyDescent="0.15">
      <c r="A57" s="38"/>
      <c r="B57" s="34" t="s">
        <v>38</v>
      </c>
      <c r="C57" s="15">
        <f>SUMIF(C41,"&gt;0")</f>
        <v>8</v>
      </c>
      <c r="D57" s="15">
        <f>SUMIF(D41,"&gt;0")</f>
        <v>779.91910000000007</v>
      </c>
      <c r="E57" s="15">
        <f>SUMIF(E41,"&gt;0")</f>
        <v>7</v>
      </c>
      <c r="F57" s="15">
        <f>SUMIF(F41,"&gt;0")</f>
        <v>779.43960000000004</v>
      </c>
      <c r="G57" s="15">
        <f t="shared" si="4"/>
        <v>0</v>
      </c>
      <c r="H57" s="15">
        <f t="shared" si="4"/>
        <v>0</v>
      </c>
      <c r="I57" s="15">
        <f t="shared" si="4"/>
        <v>0</v>
      </c>
      <c r="J57" s="15">
        <f t="shared" si="4"/>
        <v>0</v>
      </c>
      <c r="K57" s="15">
        <f t="shared" si="4"/>
        <v>0</v>
      </c>
      <c r="L57" s="15">
        <f t="shared" si="4"/>
        <v>0</v>
      </c>
      <c r="M57" s="15">
        <f t="shared" si="4"/>
        <v>0</v>
      </c>
      <c r="N57" s="15">
        <f t="shared" si="4"/>
        <v>0</v>
      </c>
      <c r="O57" s="15">
        <f t="shared" si="4"/>
        <v>0</v>
      </c>
      <c r="P57" s="15">
        <f t="shared" si="4"/>
        <v>0</v>
      </c>
      <c r="Q57" s="15">
        <f t="shared" si="4"/>
        <v>0</v>
      </c>
      <c r="R57" s="15">
        <f t="shared" si="4"/>
        <v>0</v>
      </c>
      <c r="S57" s="15">
        <f t="shared" si="4"/>
        <v>0</v>
      </c>
      <c r="T57" s="15">
        <f t="shared" si="4"/>
        <v>0</v>
      </c>
      <c r="U57" s="15">
        <f t="shared" si="4"/>
        <v>0</v>
      </c>
      <c r="V57" s="15">
        <f t="shared" si="4"/>
        <v>0</v>
      </c>
      <c r="W57" s="15">
        <f t="shared" si="4"/>
        <v>0</v>
      </c>
      <c r="X57" s="15">
        <f t="shared" si="4"/>
        <v>0</v>
      </c>
      <c r="Y57" s="15">
        <f t="shared" si="4"/>
        <v>1</v>
      </c>
      <c r="Z57" s="15">
        <f t="shared" si="4"/>
        <v>0.47949999999999998</v>
      </c>
      <c r="AA57" s="15">
        <f t="shared" si="4"/>
        <v>0</v>
      </c>
      <c r="AB57" s="15">
        <f t="shared" si="4"/>
        <v>0</v>
      </c>
      <c r="AC57" s="15">
        <f t="shared" si="4"/>
        <v>0</v>
      </c>
      <c r="AD57" s="15">
        <f t="shared" si="4"/>
        <v>0</v>
      </c>
      <c r="AE57" s="15">
        <f t="shared" si="4"/>
        <v>0</v>
      </c>
      <c r="AF57" s="15">
        <f t="shared" si="4"/>
        <v>0</v>
      </c>
      <c r="AG57" s="15">
        <f t="shared" si="4"/>
        <v>0</v>
      </c>
      <c r="AH57" s="15">
        <f t="shared" si="4"/>
        <v>0</v>
      </c>
      <c r="AI57" s="15">
        <f t="shared" si="4"/>
        <v>0</v>
      </c>
      <c r="AJ57" s="15">
        <f t="shared" si="4"/>
        <v>0</v>
      </c>
      <c r="AK57" s="15">
        <f t="shared" si="4"/>
        <v>0</v>
      </c>
      <c r="AL57" s="15">
        <f t="shared" si="4"/>
        <v>0</v>
      </c>
    </row>
    <row r="58" spans="1:38" x14ac:dyDescent="0.15">
      <c r="A58" s="38"/>
      <c r="B58" s="25"/>
      <c r="C58" s="32"/>
      <c r="D58" s="32"/>
      <c r="E58" s="32"/>
      <c r="F58" s="32"/>
      <c r="G58" s="32">
        <f t="shared" si="4"/>
        <v>0</v>
      </c>
      <c r="H58" s="32">
        <f t="shared" si="4"/>
        <v>0</v>
      </c>
      <c r="I58" s="32">
        <f t="shared" si="4"/>
        <v>0</v>
      </c>
      <c r="J58" s="32">
        <f t="shared" si="4"/>
        <v>0</v>
      </c>
      <c r="K58" s="32">
        <f t="shared" si="4"/>
        <v>0</v>
      </c>
      <c r="L58" s="32">
        <f t="shared" si="4"/>
        <v>0</v>
      </c>
      <c r="M58" s="32">
        <f t="shared" si="4"/>
        <v>0</v>
      </c>
      <c r="N58" s="32">
        <f t="shared" si="4"/>
        <v>0</v>
      </c>
      <c r="O58" s="32">
        <f t="shared" si="4"/>
        <v>0</v>
      </c>
      <c r="P58" s="32">
        <f t="shared" si="4"/>
        <v>0</v>
      </c>
      <c r="Q58" s="32">
        <f t="shared" si="4"/>
        <v>0</v>
      </c>
      <c r="R58" s="32">
        <f t="shared" si="4"/>
        <v>0</v>
      </c>
      <c r="S58" s="32">
        <f t="shared" si="4"/>
        <v>0</v>
      </c>
      <c r="T58" s="32">
        <f t="shared" si="4"/>
        <v>0</v>
      </c>
      <c r="U58" s="32">
        <f t="shared" si="4"/>
        <v>0</v>
      </c>
      <c r="V58" s="32">
        <f t="shared" si="4"/>
        <v>0</v>
      </c>
      <c r="W58" s="32">
        <f t="shared" si="4"/>
        <v>0</v>
      </c>
      <c r="X58" s="32">
        <f t="shared" si="4"/>
        <v>0</v>
      </c>
      <c r="Y58" s="32">
        <f t="shared" si="4"/>
        <v>0</v>
      </c>
      <c r="Z58" s="32">
        <f t="shared" si="4"/>
        <v>0</v>
      </c>
      <c r="AA58" s="32">
        <f t="shared" si="4"/>
        <v>0</v>
      </c>
      <c r="AB58" s="32">
        <f t="shared" si="4"/>
        <v>0</v>
      </c>
      <c r="AC58" s="32">
        <f t="shared" si="4"/>
        <v>0</v>
      </c>
      <c r="AD58" s="32">
        <f t="shared" si="4"/>
        <v>0</v>
      </c>
      <c r="AE58" s="32">
        <f t="shared" si="4"/>
        <v>0</v>
      </c>
      <c r="AF58" s="32">
        <f t="shared" si="4"/>
        <v>0</v>
      </c>
      <c r="AG58" s="32">
        <f t="shared" si="4"/>
        <v>0</v>
      </c>
      <c r="AH58" s="32">
        <f t="shared" si="4"/>
        <v>0</v>
      </c>
      <c r="AI58" s="32">
        <f t="shared" si="4"/>
        <v>0</v>
      </c>
      <c r="AJ58" s="32">
        <f t="shared" si="4"/>
        <v>0</v>
      </c>
      <c r="AK58" s="32">
        <f t="shared" si="4"/>
        <v>0</v>
      </c>
      <c r="AL58" s="32">
        <f t="shared" si="4"/>
        <v>0</v>
      </c>
    </row>
    <row r="59" spans="1:38" x14ac:dyDescent="0.15">
      <c r="A59" s="38"/>
      <c r="B59" s="34" t="s">
        <v>39</v>
      </c>
      <c r="C59" s="15">
        <f>SUMIF(C43,"&gt;0")</f>
        <v>1</v>
      </c>
      <c r="D59" s="15">
        <f>SUMIF(D43,"&gt;0")</f>
        <v>185.94</v>
      </c>
      <c r="E59" s="15">
        <f>SUMIF(E43,"&gt;0")</f>
        <v>1</v>
      </c>
      <c r="F59" s="15">
        <f>SUMIF(F43,"&gt;0")</f>
        <v>185.94</v>
      </c>
      <c r="G59" s="15">
        <f t="shared" si="4"/>
        <v>0</v>
      </c>
      <c r="H59" s="15">
        <f t="shared" si="4"/>
        <v>0</v>
      </c>
      <c r="I59" s="15">
        <f t="shared" si="4"/>
        <v>0</v>
      </c>
      <c r="J59" s="15">
        <f t="shared" si="4"/>
        <v>0</v>
      </c>
      <c r="K59" s="15">
        <f t="shared" si="4"/>
        <v>0</v>
      </c>
      <c r="L59" s="15">
        <f t="shared" si="4"/>
        <v>0</v>
      </c>
      <c r="M59" s="15">
        <f t="shared" si="4"/>
        <v>0</v>
      </c>
      <c r="N59" s="15">
        <f t="shared" si="4"/>
        <v>0</v>
      </c>
      <c r="O59" s="15">
        <f t="shared" si="4"/>
        <v>0</v>
      </c>
      <c r="P59" s="15">
        <f t="shared" si="4"/>
        <v>0</v>
      </c>
      <c r="Q59" s="15">
        <f t="shared" si="4"/>
        <v>0</v>
      </c>
      <c r="R59" s="15">
        <f t="shared" si="4"/>
        <v>0</v>
      </c>
      <c r="S59" s="15">
        <f t="shared" si="4"/>
        <v>0</v>
      </c>
      <c r="T59" s="15">
        <f t="shared" si="4"/>
        <v>0</v>
      </c>
      <c r="U59" s="15">
        <f t="shared" si="4"/>
        <v>0</v>
      </c>
      <c r="V59" s="15">
        <f t="shared" si="4"/>
        <v>0</v>
      </c>
      <c r="W59" s="15">
        <f t="shared" si="4"/>
        <v>0</v>
      </c>
      <c r="X59" s="15">
        <f t="shared" si="4"/>
        <v>0</v>
      </c>
      <c r="Y59" s="15">
        <f t="shared" si="4"/>
        <v>0</v>
      </c>
      <c r="Z59" s="15">
        <f t="shared" si="4"/>
        <v>0</v>
      </c>
      <c r="AA59" s="15">
        <f t="shared" si="4"/>
        <v>0</v>
      </c>
      <c r="AB59" s="15">
        <f t="shared" si="4"/>
        <v>0</v>
      </c>
      <c r="AC59" s="15">
        <f t="shared" si="4"/>
        <v>0</v>
      </c>
      <c r="AD59" s="15">
        <f t="shared" si="4"/>
        <v>0</v>
      </c>
      <c r="AE59" s="15">
        <f t="shared" si="4"/>
        <v>0</v>
      </c>
      <c r="AF59" s="15">
        <f t="shared" si="4"/>
        <v>0</v>
      </c>
      <c r="AG59" s="15">
        <f t="shared" si="4"/>
        <v>0</v>
      </c>
      <c r="AH59" s="15">
        <f t="shared" si="4"/>
        <v>0</v>
      </c>
      <c r="AI59" s="15">
        <f t="shared" si="4"/>
        <v>0</v>
      </c>
      <c r="AJ59" s="15">
        <f t="shared" si="4"/>
        <v>0</v>
      </c>
      <c r="AK59" s="15">
        <f t="shared" si="4"/>
        <v>0</v>
      </c>
      <c r="AL59" s="15">
        <f t="shared" si="4"/>
        <v>0</v>
      </c>
    </row>
    <row r="60" spans="1:38" x14ac:dyDescent="0.15">
      <c r="A60" s="38"/>
      <c r="B60" s="25"/>
      <c r="C60" s="32"/>
      <c r="D60" s="32"/>
      <c r="E60" s="32"/>
      <c r="F60" s="32"/>
      <c r="G60" s="32">
        <f t="shared" ref="G60:AL61" si="5">SUMIF(G24,"&gt;0")</f>
        <v>0</v>
      </c>
      <c r="H60" s="32">
        <f t="shared" si="5"/>
        <v>0</v>
      </c>
      <c r="I60" s="32">
        <f t="shared" si="5"/>
        <v>0</v>
      </c>
      <c r="J60" s="32">
        <f t="shared" si="5"/>
        <v>0</v>
      </c>
      <c r="K60" s="32">
        <f t="shared" si="5"/>
        <v>0</v>
      </c>
      <c r="L60" s="32">
        <f t="shared" si="5"/>
        <v>0</v>
      </c>
      <c r="M60" s="32">
        <f t="shared" si="5"/>
        <v>0</v>
      </c>
      <c r="N60" s="32">
        <f t="shared" si="5"/>
        <v>0</v>
      </c>
      <c r="O60" s="32">
        <f t="shared" si="5"/>
        <v>0</v>
      </c>
      <c r="P60" s="32">
        <f t="shared" si="5"/>
        <v>0</v>
      </c>
      <c r="Q60" s="32">
        <f t="shared" si="5"/>
        <v>0</v>
      </c>
      <c r="R60" s="32">
        <f t="shared" si="5"/>
        <v>0</v>
      </c>
      <c r="S60" s="32">
        <f t="shared" si="5"/>
        <v>0</v>
      </c>
      <c r="T60" s="32">
        <f t="shared" si="5"/>
        <v>0</v>
      </c>
      <c r="U60" s="32">
        <f t="shared" si="5"/>
        <v>0</v>
      </c>
      <c r="V60" s="32">
        <f t="shared" si="5"/>
        <v>0</v>
      </c>
      <c r="W60" s="32">
        <f t="shared" si="5"/>
        <v>0</v>
      </c>
      <c r="X60" s="32">
        <f t="shared" si="5"/>
        <v>0</v>
      </c>
      <c r="Y60" s="32">
        <f t="shared" si="5"/>
        <v>0</v>
      </c>
      <c r="Z60" s="32">
        <f t="shared" si="5"/>
        <v>0</v>
      </c>
      <c r="AA60" s="32">
        <f t="shared" si="5"/>
        <v>0</v>
      </c>
      <c r="AB60" s="32">
        <f t="shared" si="5"/>
        <v>0</v>
      </c>
      <c r="AC60" s="32">
        <f t="shared" si="5"/>
        <v>0</v>
      </c>
      <c r="AD60" s="32">
        <f t="shared" si="5"/>
        <v>0</v>
      </c>
      <c r="AE60" s="32">
        <f t="shared" si="5"/>
        <v>0</v>
      </c>
      <c r="AF60" s="32">
        <f t="shared" si="5"/>
        <v>0</v>
      </c>
      <c r="AG60" s="32">
        <f t="shared" si="5"/>
        <v>0</v>
      </c>
      <c r="AH60" s="32">
        <f t="shared" si="5"/>
        <v>0</v>
      </c>
      <c r="AI60" s="32">
        <f t="shared" si="5"/>
        <v>0</v>
      </c>
      <c r="AJ60" s="32">
        <f t="shared" si="5"/>
        <v>0</v>
      </c>
      <c r="AK60" s="32">
        <f t="shared" si="5"/>
        <v>0</v>
      </c>
      <c r="AL60" s="32">
        <f t="shared" si="5"/>
        <v>0</v>
      </c>
    </row>
    <row r="61" spans="1:38" x14ac:dyDescent="0.15">
      <c r="A61" s="38"/>
      <c r="B61" s="34" t="s">
        <v>27</v>
      </c>
      <c r="C61" s="15">
        <f>SUMIF(C25,"&gt;0")</f>
        <v>45</v>
      </c>
      <c r="D61" s="15">
        <f>SUMIF(D25,"&gt;0")</f>
        <v>4234.9652999999998</v>
      </c>
      <c r="E61" s="15">
        <f>SUMIF(E25,"&gt;0")</f>
        <v>43</v>
      </c>
      <c r="F61" s="15">
        <f>SUMIF(F25,"&gt;0")</f>
        <v>4206.8615</v>
      </c>
      <c r="G61" s="15">
        <f t="shared" si="5"/>
        <v>1</v>
      </c>
      <c r="H61" s="15">
        <f t="shared" si="5"/>
        <v>5.2038000000000002</v>
      </c>
      <c r="I61" s="15">
        <f t="shared" si="5"/>
        <v>0</v>
      </c>
      <c r="J61" s="15">
        <f t="shared" si="5"/>
        <v>0</v>
      </c>
      <c r="K61" s="15">
        <f t="shared" si="5"/>
        <v>0</v>
      </c>
      <c r="L61" s="15">
        <f t="shared" si="5"/>
        <v>0</v>
      </c>
      <c r="M61" s="15">
        <f t="shared" si="5"/>
        <v>0</v>
      </c>
      <c r="N61" s="15">
        <f t="shared" si="5"/>
        <v>0</v>
      </c>
      <c r="O61" s="15">
        <f t="shared" si="5"/>
        <v>0</v>
      </c>
      <c r="P61" s="15">
        <f t="shared" si="5"/>
        <v>0</v>
      </c>
      <c r="Q61" s="15">
        <f t="shared" si="5"/>
        <v>0</v>
      </c>
      <c r="R61" s="15">
        <f t="shared" si="5"/>
        <v>0</v>
      </c>
      <c r="S61" s="15">
        <f t="shared" si="5"/>
        <v>1</v>
      </c>
      <c r="T61" s="15">
        <f t="shared" si="5"/>
        <v>22.9</v>
      </c>
      <c r="U61" s="15">
        <f t="shared" si="5"/>
        <v>0</v>
      </c>
      <c r="V61" s="15">
        <f t="shared" si="5"/>
        <v>0</v>
      </c>
      <c r="W61" s="15">
        <f t="shared" si="5"/>
        <v>0</v>
      </c>
      <c r="X61" s="15">
        <f t="shared" si="5"/>
        <v>0</v>
      </c>
      <c r="Y61" s="15">
        <f t="shared" si="5"/>
        <v>0</v>
      </c>
      <c r="Z61" s="15">
        <f t="shared" si="5"/>
        <v>0</v>
      </c>
      <c r="AA61" s="15">
        <f t="shared" si="5"/>
        <v>0</v>
      </c>
      <c r="AB61" s="15">
        <f t="shared" si="5"/>
        <v>0</v>
      </c>
      <c r="AC61" s="15">
        <f t="shared" si="5"/>
        <v>0</v>
      </c>
      <c r="AD61" s="15">
        <f t="shared" si="5"/>
        <v>0</v>
      </c>
      <c r="AE61" s="15">
        <f t="shared" si="5"/>
        <v>0</v>
      </c>
      <c r="AF61" s="15">
        <f t="shared" si="5"/>
        <v>0</v>
      </c>
      <c r="AG61" s="15">
        <f t="shared" si="5"/>
        <v>0</v>
      </c>
      <c r="AH61" s="15">
        <f t="shared" si="5"/>
        <v>0</v>
      </c>
      <c r="AI61" s="15">
        <f t="shared" si="5"/>
        <v>0</v>
      </c>
      <c r="AJ61" s="15">
        <f t="shared" si="5"/>
        <v>0</v>
      </c>
      <c r="AK61" s="15">
        <f t="shared" si="5"/>
        <v>0</v>
      </c>
      <c r="AL61" s="15">
        <f t="shared" si="5"/>
        <v>0</v>
      </c>
    </row>
    <row r="62" spans="1:38" x14ac:dyDescent="0.15">
      <c r="A62" s="38"/>
      <c r="B62" s="25"/>
      <c r="C62" s="32"/>
      <c r="D62" s="32"/>
      <c r="E62" s="32"/>
      <c r="F62" s="32"/>
      <c r="G62" s="32">
        <f t="shared" ref="G62:AL63" si="6">SUMIF(G44,"&gt;0")</f>
        <v>0</v>
      </c>
      <c r="H62" s="32">
        <f t="shared" si="6"/>
        <v>0</v>
      </c>
      <c r="I62" s="32">
        <f t="shared" si="6"/>
        <v>0</v>
      </c>
      <c r="J62" s="32">
        <f t="shared" si="6"/>
        <v>0</v>
      </c>
      <c r="K62" s="32">
        <f t="shared" si="6"/>
        <v>0</v>
      </c>
      <c r="L62" s="32">
        <f t="shared" si="6"/>
        <v>0</v>
      </c>
      <c r="M62" s="32">
        <f t="shared" si="6"/>
        <v>0</v>
      </c>
      <c r="N62" s="32">
        <f t="shared" si="6"/>
        <v>0</v>
      </c>
      <c r="O62" s="32">
        <f t="shared" si="6"/>
        <v>0</v>
      </c>
      <c r="P62" s="32">
        <f t="shared" si="6"/>
        <v>0</v>
      </c>
      <c r="Q62" s="32">
        <f t="shared" si="6"/>
        <v>0</v>
      </c>
      <c r="R62" s="32">
        <f t="shared" si="6"/>
        <v>0</v>
      </c>
      <c r="S62" s="32">
        <f t="shared" si="6"/>
        <v>0</v>
      </c>
      <c r="T62" s="32">
        <f t="shared" si="6"/>
        <v>0</v>
      </c>
      <c r="U62" s="32">
        <f t="shared" si="6"/>
        <v>0</v>
      </c>
      <c r="V62" s="32">
        <f t="shared" si="6"/>
        <v>0</v>
      </c>
      <c r="W62" s="32">
        <f t="shared" si="6"/>
        <v>0</v>
      </c>
      <c r="X62" s="32">
        <f t="shared" si="6"/>
        <v>0</v>
      </c>
      <c r="Y62" s="32">
        <f t="shared" si="6"/>
        <v>0</v>
      </c>
      <c r="Z62" s="32">
        <f t="shared" si="6"/>
        <v>0</v>
      </c>
      <c r="AA62" s="32">
        <f t="shared" si="6"/>
        <v>0</v>
      </c>
      <c r="AB62" s="32">
        <f t="shared" si="6"/>
        <v>0</v>
      </c>
      <c r="AC62" s="32">
        <f t="shared" si="6"/>
        <v>0</v>
      </c>
      <c r="AD62" s="32">
        <f t="shared" si="6"/>
        <v>0</v>
      </c>
      <c r="AE62" s="32">
        <f t="shared" si="6"/>
        <v>0</v>
      </c>
      <c r="AF62" s="32">
        <f t="shared" si="6"/>
        <v>0</v>
      </c>
      <c r="AG62" s="32">
        <f t="shared" si="6"/>
        <v>0</v>
      </c>
      <c r="AH62" s="32">
        <f t="shared" si="6"/>
        <v>0</v>
      </c>
      <c r="AI62" s="32">
        <f t="shared" si="6"/>
        <v>0</v>
      </c>
      <c r="AJ62" s="32">
        <f t="shared" si="6"/>
        <v>0</v>
      </c>
      <c r="AK62" s="32">
        <f t="shared" si="6"/>
        <v>0</v>
      </c>
      <c r="AL62" s="32">
        <f t="shared" si="6"/>
        <v>0</v>
      </c>
    </row>
    <row r="63" spans="1:38" x14ac:dyDescent="0.15">
      <c r="A63" s="38"/>
      <c r="B63" s="34" t="s">
        <v>41</v>
      </c>
      <c r="C63" s="15">
        <f>SUMIF(C45,"&gt;0")</f>
        <v>3</v>
      </c>
      <c r="D63" s="15">
        <f>SUMIF(D45,"&gt;0")</f>
        <v>153.8904</v>
      </c>
      <c r="E63" s="15">
        <f>SUMIF(E45,"&gt;0")</f>
        <v>3</v>
      </c>
      <c r="F63" s="15">
        <f>SUMIF(F45,"&gt;0")</f>
        <v>153.8904</v>
      </c>
      <c r="G63" s="15">
        <f t="shared" si="6"/>
        <v>0</v>
      </c>
      <c r="H63" s="15">
        <f t="shared" si="6"/>
        <v>0</v>
      </c>
      <c r="I63" s="15">
        <f t="shared" si="6"/>
        <v>0</v>
      </c>
      <c r="J63" s="15">
        <f t="shared" si="6"/>
        <v>0</v>
      </c>
      <c r="K63" s="15">
        <f t="shared" si="6"/>
        <v>0</v>
      </c>
      <c r="L63" s="15">
        <f t="shared" si="6"/>
        <v>0</v>
      </c>
      <c r="M63" s="15">
        <f t="shared" si="6"/>
        <v>0</v>
      </c>
      <c r="N63" s="15">
        <f t="shared" si="6"/>
        <v>0</v>
      </c>
      <c r="O63" s="15">
        <f t="shared" si="6"/>
        <v>0</v>
      </c>
      <c r="P63" s="15">
        <f t="shared" si="6"/>
        <v>0</v>
      </c>
      <c r="Q63" s="15">
        <f t="shared" si="6"/>
        <v>0</v>
      </c>
      <c r="R63" s="15">
        <f t="shared" si="6"/>
        <v>0</v>
      </c>
      <c r="S63" s="15">
        <f t="shared" si="6"/>
        <v>0</v>
      </c>
      <c r="T63" s="15">
        <f t="shared" si="6"/>
        <v>0</v>
      </c>
      <c r="U63" s="15">
        <f t="shared" si="6"/>
        <v>0</v>
      </c>
      <c r="V63" s="15">
        <f t="shared" si="6"/>
        <v>0</v>
      </c>
      <c r="W63" s="15">
        <f t="shared" si="6"/>
        <v>0</v>
      </c>
      <c r="X63" s="15">
        <f t="shared" si="6"/>
        <v>0</v>
      </c>
      <c r="Y63" s="15">
        <f t="shared" si="6"/>
        <v>0</v>
      </c>
      <c r="Z63" s="15">
        <f t="shared" si="6"/>
        <v>0</v>
      </c>
      <c r="AA63" s="15">
        <f t="shared" si="6"/>
        <v>0</v>
      </c>
      <c r="AB63" s="15">
        <f t="shared" si="6"/>
        <v>0</v>
      </c>
      <c r="AC63" s="15">
        <f t="shared" si="6"/>
        <v>0</v>
      </c>
      <c r="AD63" s="15">
        <f t="shared" si="6"/>
        <v>0</v>
      </c>
      <c r="AE63" s="15">
        <f t="shared" si="6"/>
        <v>0</v>
      </c>
      <c r="AF63" s="15">
        <f t="shared" si="6"/>
        <v>0</v>
      </c>
      <c r="AG63" s="15">
        <f t="shared" si="6"/>
        <v>0</v>
      </c>
      <c r="AH63" s="15">
        <f t="shared" si="6"/>
        <v>0</v>
      </c>
      <c r="AI63" s="15">
        <f t="shared" si="6"/>
        <v>0</v>
      </c>
      <c r="AJ63" s="15">
        <f t="shared" si="6"/>
        <v>0</v>
      </c>
      <c r="AK63" s="15">
        <f t="shared" si="6"/>
        <v>0</v>
      </c>
      <c r="AL63" s="15">
        <f t="shared" si="6"/>
        <v>0</v>
      </c>
    </row>
    <row r="64" spans="1:38" x14ac:dyDescent="0.15">
      <c r="A64" s="38"/>
      <c r="B64" s="25"/>
      <c r="C64" s="32"/>
      <c r="D64" s="32"/>
      <c r="E64" s="32"/>
      <c r="F64" s="32"/>
      <c r="G64" s="32">
        <f t="shared" ref="G64:AL71" si="7">SUMIF(G26,"&gt;0")</f>
        <v>0</v>
      </c>
      <c r="H64" s="32">
        <f t="shared" si="7"/>
        <v>0</v>
      </c>
      <c r="I64" s="32">
        <f t="shared" si="7"/>
        <v>0</v>
      </c>
      <c r="J64" s="32">
        <f t="shared" si="7"/>
        <v>0</v>
      </c>
      <c r="K64" s="32">
        <f t="shared" si="7"/>
        <v>0</v>
      </c>
      <c r="L64" s="32">
        <f t="shared" si="7"/>
        <v>0</v>
      </c>
      <c r="M64" s="32">
        <f t="shared" si="7"/>
        <v>0</v>
      </c>
      <c r="N64" s="32">
        <f t="shared" si="7"/>
        <v>0</v>
      </c>
      <c r="O64" s="32">
        <f t="shared" si="7"/>
        <v>0</v>
      </c>
      <c r="P64" s="32">
        <f t="shared" si="7"/>
        <v>0</v>
      </c>
      <c r="Q64" s="32">
        <f t="shared" si="7"/>
        <v>0</v>
      </c>
      <c r="R64" s="32">
        <f t="shared" si="7"/>
        <v>0</v>
      </c>
      <c r="S64" s="32">
        <f t="shared" si="7"/>
        <v>0</v>
      </c>
      <c r="T64" s="32">
        <f t="shared" si="7"/>
        <v>0</v>
      </c>
      <c r="U64" s="32">
        <f t="shared" si="7"/>
        <v>0</v>
      </c>
      <c r="V64" s="32">
        <f t="shared" si="7"/>
        <v>0</v>
      </c>
      <c r="W64" s="32">
        <f t="shared" si="7"/>
        <v>0</v>
      </c>
      <c r="X64" s="32">
        <f t="shared" si="7"/>
        <v>0</v>
      </c>
      <c r="Y64" s="32">
        <f t="shared" si="7"/>
        <v>0</v>
      </c>
      <c r="Z64" s="32">
        <f t="shared" si="7"/>
        <v>0</v>
      </c>
      <c r="AA64" s="32">
        <f t="shared" si="7"/>
        <v>0</v>
      </c>
      <c r="AB64" s="32">
        <f t="shared" si="7"/>
        <v>0</v>
      </c>
      <c r="AC64" s="32">
        <f t="shared" si="7"/>
        <v>0</v>
      </c>
      <c r="AD64" s="32">
        <f t="shared" si="7"/>
        <v>0</v>
      </c>
      <c r="AE64" s="32">
        <f t="shared" si="7"/>
        <v>0</v>
      </c>
      <c r="AF64" s="32">
        <f t="shared" si="7"/>
        <v>0</v>
      </c>
      <c r="AG64" s="32">
        <f t="shared" si="7"/>
        <v>0</v>
      </c>
      <c r="AH64" s="32">
        <f t="shared" si="7"/>
        <v>0</v>
      </c>
      <c r="AI64" s="32">
        <f t="shared" si="7"/>
        <v>0</v>
      </c>
      <c r="AJ64" s="32">
        <f t="shared" si="7"/>
        <v>0</v>
      </c>
      <c r="AK64" s="32">
        <f t="shared" si="7"/>
        <v>0</v>
      </c>
      <c r="AL64" s="32">
        <f t="shared" si="7"/>
        <v>0</v>
      </c>
    </row>
    <row r="65" spans="1:38" x14ac:dyDescent="0.15">
      <c r="A65" s="38"/>
      <c r="B65" s="34" t="s">
        <v>28</v>
      </c>
      <c r="C65" s="15">
        <f>SUMIF(C27,"&gt;0")</f>
        <v>11</v>
      </c>
      <c r="D65" s="15">
        <f>SUMIF(D27,"&gt;0")</f>
        <v>1296.0675999999999</v>
      </c>
      <c r="E65" s="15">
        <f>SUMIF(E27,"&gt;0")</f>
        <v>10</v>
      </c>
      <c r="F65" s="15">
        <f>SUMIF(F27,"&gt;0")</f>
        <v>1220.7275999999999</v>
      </c>
      <c r="G65" s="15">
        <f t="shared" si="7"/>
        <v>1</v>
      </c>
      <c r="H65" s="15">
        <f t="shared" si="7"/>
        <v>75.34</v>
      </c>
      <c r="I65" s="15">
        <f t="shared" si="7"/>
        <v>0</v>
      </c>
      <c r="J65" s="15">
        <f t="shared" si="7"/>
        <v>0</v>
      </c>
      <c r="K65" s="15">
        <f t="shared" si="7"/>
        <v>0</v>
      </c>
      <c r="L65" s="15">
        <f t="shared" si="7"/>
        <v>0</v>
      </c>
      <c r="M65" s="15">
        <f t="shared" si="7"/>
        <v>0</v>
      </c>
      <c r="N65" s="15">
        <f t="shared" si="7"/>
        <v>0</v>
      </c>
      <c r="O65" s="15">
        <f t="shared" si="7"/>
        <v>0</v>
      </c>
      <c r="P65" s="15">
        <f t="shared" si="7"/>
        <v>0</v>
      </c>
      <c r="Q65" s="15">
        <f t="shared" si="7"/>
        <v>0</v>
      </c>
      <c r="R65" s="15">
        <f t="shared" si="7"/>
        <v>0</v>
      </c>
      <c r="S65" s="15">
        <f t="shared" si="7"/>
        <v>0</v>
      </c>
      <c r="T65" s="15">
        <f t="shared" si="7"/>
        <v>0</v>
      </c>
      <c r="U65" s="15">
        <f t="shared" si="7"/>
        <v>0</v>
      </c>
      <c r="V65" s="15">
        <f t="shared" si="7"/>
        <v>0</v>
      </c>
      <c r="W65" s="15">
        <f t="shared" si="7"/>
        <v>0</v>
      </c>
      <c r="X65" s="15">
        <f t="shared" si="7"/>
        <v>0</v>
      </c>
      <c r="Y65" s="15">
        <f t="shared" si="7"/>
        <v>0</v>
      </c>
      <c r="Z65" s="15">
        <f t="shared" si="7"/>
        <v>0</v>
      </c>
      <c r="AA65" s="15">
        <f t="shared" si="7"/>
        <v>0</v>
      </c>
      <c r="AB65" s="15">
        <f t="shared" si="7"/>
        <v>0</v>
      </c>
      <c r="AC65" s="15">
        <f t="shared" si="7"/>
        <v>0</v>
      </c>
      <c r="AD65" s="15">
        <f t="shared" si="7"/>
        <v>0</v>
      </c>
      <c r="AE65" s="15">
        <f t="shared" si="7"/>
        <v>0</v>
      </c>
      <c r="AF65" s="15">
        <f t="shared" si="7"/>
        <v>0</v>
      </c>
      <c r="AG65" s="15">
        <f t="shared" si="7"/>
        <v>0</v>
      </c>
      <c r="AH65" s="15">
        <f t="shared" si="7"/>
        <v>0</v>
      </c>
      <c r="AI65" s="15">
        <f t="shared" si="7"/>
        <v>0</v>
      </c>
      <c r="AJ65" s="15">
        <f t="shared" si="7"/>
        <v>0</v>
      </c>
      <c r="AK65" s="15">
        <f t="shared" si="7"/>
        <v>0</v>
      </c>
      <c r="AL65" s="15">
        <f t="shared" si="7"/>
        <v>0</v>
      </c>
    </row>
    <row r="66" spans="1:38" x14ac:dyDescent="0.15">
      <c r="A66" s="38"/>
      <c r="B66" s="25"/>
      <c r="C66" s="32"/>
      <c r="D66" s="32"/>
      <c r="E66" s="32"/>
      <c r="F66" s="32"/>
      <c r="G66" s="32">
        <f t="shared" si="7"/>
        <v>0</v>
      </c>
      <c r="H66" s="32">
        <f t="shared" si="7"/>
        <v>0</v>
      </c>
      <c r="I66" s="32">
        <f t="shared" si="7"/>
        <v>0</v>
      </c>
      <c r="J66" s="32">
        <f t="shared" si="7"/>
        <v>0</v>
      </c>
      <c r="K66" s="32">
        <f t="shared" si="7"/>
        <v>0</v>
      </c>
      <c r="L66" s="32">
        <f t="shared" si="7"/>
        <v>0</v>
      </c>
      <c r="M66" s="32">
        <f t="shared" si="7"/>
        <v>0</v>
      </c>
      <c r="N66" s="32">
        <f t="shared" si="7"/>
        <v>0</v>
      </c>
      <c r="O66" s="32">
        <f t="shared" si="7"/>
        <v>0</v>
      </c>
      <c r="P66" s="32">
        <f t="shared" si="7"/>
        <v>0</v>
      </c>
      <c r="Q66" s="32">
        <f t="shared" si="7"/>
        <v>0</v>
      </c>
      <c r="R66" s="32">
        <f t="shared" si="7"/>
        <v>0</v>
      </c>
      <c r="S66" s="32">
        <f t="shared" si="7"/>
        <v>0</v>
      </c>
      <c r="T66" s="32">
        <f t="shared" si="7"/>
        <v>0</v>
      </c>
      <c r="U66" s="32">
        <f t="shared" si="7"/>
        <v>0</v>
      </c>
      <c r="V66" s="32">
        <f t="shared" si="7"/>
        <v>0</v>
      </c>
      <c r="W66" s="32">
        <f t="shared" si="7"/>
        <v>0</v>
      </c>
      <c r="X66" s="32">
        <f t="shared" si="7"/>
        <v>0</v>
      </c>
      <c r="Y66" s="32">
        <f t="shared" si="7"/>
        <v>0</v>
      </c>
      <c r="Z66" s="32">
        <f t="shared" si="7"/>
        <v>0</v>
      </c>
      <c r="AA66" s="32">
        <f t="shared" si="7"/>
        <v>0</v>
      </c>
      <c r="AB66" s="32">
        <f t="shared" si="7"/>
        <v>0</v>
      </c>
      <c r="AC66" s="32">
        <f t="shared" si="7"/>
        <v>0</v>
      </c>
      <c r="AD66" s="32">
        <f t="shared" si="7"/>
        <v>0</v>
      </c>
      <c r="AE66" s="32">
        <f t="shared" si="7"/>
        <v>0</v>
      </c>
      <c r="AF66" s="32">
        <f t="shared" si="7"/>
        <v>0</v>
      </c>
      <c r="AG66" s="32">
        <f t="shared" si="7"/>
        <v>0</v>
      </c>
      <c r="AH66" s="32">
        <f t="shared" si="7"/>
        <v>0</v>
      </c>
      <c r="AI66" s="32">
        <f t="shared" si="7"/>
        <v>0</v>
      </c>
      <c r="AJ66" s="32">
        <f t="shared" si="7"/>
        <v>0</v>
      </c>
      <c r="AK66" s="32">
        <f t="shared" si="7"/>
        <v>0</v>
      </c>
      <c r="AL66" s="32">
        <f t="shared" si="7"/>
        <v>0</v>
      </c>
    </row>
    <row r="67" spans="1:38" x14ac:dyDescent="0.15">
      <c r="A67" s="38"/>
      <c r="B67" s="34" t="s">
        <v>29</v>
      </c>
      <c r="C67" s="15">
        <f>SUMIF(C29,"&gt;0")</f>
        <v>28</v>
      </c>
      <c r="D67" s="15">
        <f>SUMIF(D29,"&gt;0")</f>
        <v>1338.6022</v>
      </c>
      <c r="E67" s="15">
        <f>SUMIF(E29,"&gt;0")</f>
        <v>26</v>
      </c>
      <c r="F67" s="15">
        <f>SUMIF(F29,"&gt;0")</f>
        <v>1267.4122</v>
      </c>
      <c r="G67" s="15">
        <f t="shared" si="7"/>
        <v>1</v>
      </c>
      <c r="H67" s="15">
        <f t="shared" si="7"/>
        <v>49.91</v>
      </c>
      <c r="I67" s="15">
        <f t="shared" si="7"/>
        <v>0</v>
      </c>
      <c r="J67" s="15">
        <f t="shared" si="7"/>
        <v>0</v>
      </c>
      <c r="K67" s="15">
        <f t="shared" si="7"/>
        <v>0</v>
      </c>
      <c r="L67" s="15">
        <f t="shared" si="7"/>
        <v>0</v>
      </c>
      <c r="M67" s="15">
        <f t="shared" si="7"/>
        <v>0</v>
      </c>
      <c r="N67" s="15">
        <f t="shared" si="7"/>
        <v>0</v>
      </c>
      <c r="O67" s="15">
        <f t="shared" si="7"/>
        <v>0</v>
      </c>
      <c r="P67" s="15">
        <f t="shared" si="7"/>
        <v>0</v>
      </c>
      <c r="Q67" s="15">
        <f t="shared" si="7"/>
        <v>0</v>
      </c>
      <c r="R67" s="15">
        <f t="shared" si="7"/>
        <v>0</v>
      </c>
      <c r="S67" s="15">
        <f t="shared" si="7"/>
        <v>1</v>
      </c>
      <c r="T67" s="15">
        <f t="shared" si="7"/>
        <v>21.28</v>
      </c>
      <c r="U67" s="15">
        <f t="shared" si="7"/>
        <v>0</v>
      </c>
      <c r="V67" s="15">
        <f t="shared" si="7"/>
        <v>0</v>
      </c>
      <c r="W67" s="15">
        <f t="shared" si="7"/>
        <v>0</v>
      </c>
      <c r="X67" s="15">
        <f t="shared" si="7"/>
        <v>0</v>
      </c>
      <c r="Y67" s="15">
        <f t="shared" si="7"/>
        <v>0</v>
      </c>
      <c r="Z67" s="15">
        <f t="shared" si="7"/>
        <v>0</v>
      </c>
      <c r="AA67" s="15">
        <f t="shared" si="7"/>
        <v>0</v>
      </c>
      <c r="AB67" s="15">
        <f t="shared" si="7"/>
        <v>0</v>
      </c>
      <c r="AC67" s="15">
        <f t="shared" si="7"/>
        <v>0</v>
      </c>
      <c r="AD67" s="15">
        <f t="shared" si="7"/>
        <v>0</v>
      </c>
      <c r="AE67" s="15">
        <f t="shared" si="7"/>
        <v>0</v>
      </c>
      <c r="AF67" s="15">
        <f t="shared" si="7"/>
        <v>0</v>
      </c>
      <c r="AG67" s="15">
        <f t="shared" si="7"/>
        <v>0</v>
      </c>
      <c r="AH67" s="15">
        <f t="shared" si="7"/>
        <v>0</v>
      </c>
      <c r="AI67" s="15">
        <f t="shared" si="7"/>
        <v>0</v>
      </c>
      <c r="AJ67" s="15">
        <f t="shared" si="7"/>
        <v>0</v>
      </c>
      <c r="AK67" s="15">
        <f t="shared" si="7"/>
        <v>0</v>
      </c>
      <c r="AL67" s="15">
        <f t="shared" si="7"/>
        <v>0</v>
      </c>
    </row>
    <row r="68" spans="1:38" x14ac:dyDescent="0.15">
      <c r="A68" s="38"/>
      <c r="B68" s="25"/>
      <c r="C68" s="32"/>
      <c r="D68" s="32"/>
      <c r="E68" s="32"/>
      <c r="F68" s="32"/>
      <c r="G68" s="32">
        <f t="shared" si="7"/>
        <v>0</v>
      </c>
      <c r="H68" s="32">
        <f t="shared" si="7"/>
        <v>0</v>
      </c>
      <c r="I68" s="32">
        <f t="shared" si="7"/>
        <v>0</v>
      </c>
      <c r="J68" s="32">
        <f t="shared" si="7"/>
        <v>0</v>
      </c>
      <c r="K68" s="32">
        <f t="shared" si="7"/>
        <v>0</v>
      </c>
      <c r="L68" s="32">
        <f t="shared" si="7"/>
        <v>0</v>
      </c>
      <c r="M68" s="32">
        <f t="shared" si="7"/>
        <v>0</v>
      </c>
      <c r="N68" s="32">
        <f t="shared" si="7"/>
        <v>0</v>
      </c>
      <c r="O68" s="32">
        <f t="shared" si="7"/>
        <v>0</v>
      </c>
      <c r="P68" s="32">
        <f t="shared" si="7"/>
        <v>0</v>
      </c>
      <c r="Q68" s="32">
        <f t="shared" si="7"/>
        <v>0</v>
      </c>
      <c r="R68" s="32">
        <f t="shared" si="7"/>
        <v>0</v>
      </c>
      <c r="S68" s="32">
        <f t="shared" si="7"/>
        <v>0</v>
      </c>
      <c r="T68" s="32">
        <f t="shared" si="7"/>
        <v>0</v>
      </c>
      <c r="U68" s="32">
        <f t="shared" si="7"/>
        <v>0</v>
      </c>
      <c r="V68" s="32">
        <f t="shared" si="7"/>
        <v>0</v>
      </c>
      <c r="W68" s="32">
        <f t="shared" si="7"/>
        <v>0</v>
      </c>
      <c r="X68" s="32">
        <f t="shared" si="7"/>
        <v>0</v>
      </c>
      <c r="Y68" s="32">
        <f t="shared" si="7"/>
        <v>0</v>
      </c>
      <c r="Z68" s="32">
        <f t="shared" si="7"/>
        <v>0</v>
      </c>
      <c r="AA68" s="32">
        <f t="shared" si="7"/>
        <v>0</v>
      </c>
      <c r="AB68" s="32">
        <f t="shared" si="7"/>
        <v>0</v>
      </c>
      <c r="AC68" s="32">
        <f t="shared" si="7"/>
        <v>0</v>
      </c>
      <c r="AD68" s="32">
        <f t="shared" si="7"/>
        <v>0</v>
      </c>
      <c r="AE68" s="32">
        <f t="shared" si="7"/>
        <v>0</v>
      </c>
      <c r="AF68" s="32">
        <f t="shared" si="7"/>
        <v>0</v>
      </c>
      <c r="AG68" s="32">
        <f t="shared" si="7"/>
        <v>0</v>
      </c>
      <c r="AH68" s="32">
        <f t="shared" si="7"/>
        <v>0</v>
      </c>
      <c r="AI68" s="32">
        <f t="shared" si="7"/>
        <v>0</v>
      </c>
      <c r="AJ68" s="32">
        <f t="shared" si="7"/>
        <v>0</v>
      </c>
      <c r="AK68" s="32">
        <f t="shared" si="7"/>
        <v>0</v>
      </c>
      <c r="AL68" s="32">
        <f t="shared" si="7"/>
        <v>0</v>
      </c>
    </row>
    <row r="69" spans="1:38" x14ac:dyDescent="0.15">
      <c r="A69" s="38"/>
      <c r="B69" s="34" t="s">
        <v>30</v>
      </c>
      <c r="C69" s="15">
        <f>SUMIF(C31,"&gt;0")</f>
        <v>37</v>
      </c>
      <c r="D69" s="15">
        <f>SUMIF(D31,"&gt;0")</f>
        <v>2427.4695000000002</v>
      </c>
      <c r="E69" s="15">
        <f>SUMIF(E31,"&gt;0")</f>
        <v>34</v>
      </c>
      <c r="F69" s="15">
        <f>SUMIF(F31,"&gt;0")</f>
        <v>2352.7181</v>
      </c>
      <c r="G69" s="15">
        <f t="shared" si="7"/>
        <v>3</v>
      </c>
      <c r="H69" s="15">
        <f t="shared" si="7"/>
        <v>74.751400000000004</v>
      </c>
      <c r="I69" s="15">
        <f t="shared" si="7"/>
        <v>0</v>
      </c>
      <c r="J69" s="15">
        <f t="shared" si="7"/>
        <v>0</v>
      </c>
      <c r="K69" s="15">
        <f t="shared" si="7"/>
        <v>0</v>
      </c>
      <c r="L69" s="15">
        <f t="shared" si="7"/>
        <v>0</v>
      </c>
      <c r="M69" s="15">
        <f t="shared" si="7"/>
        <v>0</v>
      </c>
      <c r="N69" s="15">
        <f t="shared" si="7"/>
        <v>0</v>
      </c>
      <c r="O69" s="15">
        <f t="shared" si="7"/>
        <v>0</v>
      </c>
      <c r="P69" s="15">
        <f t="shared" si="7"/>
        <v>0</v>
      </c>
      <c r="Q69" s="15">
        <f t="shared" si="7"/>
        <v>0</v>
      </c>
      <c r="R69" s="15">
        <f t="shared" si="7"/>
        <v>0</v>
      </c>
      <c r="S69" s="15">
        <f t="shared" si="7"/>
        <v>0</v>
      </c>
      <c r="T69" s="15">
        <f t="shared" si="7"/>
        <v>0</v>
      </c>
      <c r="U69" s="15">
        <f t="shared" si="7"/>
        <v>0</v>
      </c>
      <c r="V69" s="15">
        <f t="shared" si="7"/>
        <v>0</v>
      </c>
      <c r="W69" s="15">
        <f t="shared" si="7"/>
        <v>0</v>
      </c>
      <c r="X69" s="15">
        <f t="shared" si="7"/>
        <v>0</v>
      </c>
      <c r="Y69" s="15">
        <f t="shared" si="7"/>
        <v>0</v>
      </c>
      <c r="Z69" s="15">
        <f t="shared" si="7"/>
        <v>0</v>
      </c>
      <c r="AA69" s="15">
        <f t="shared" si="7"/>
        <v>0</v>
      </c>
      <c r="AB69" s="15">
        <f t="shared" si="7"/>
        <v>0</v>
      </c>
      <c r="AC69" s="15">
        <f t="shared" si="7"/>
        <v>0</v>
      </c>
      <c r="AD69" s="15">
        <f t="shared" si="7"/>
        <v>0</v>
      </c>
      <c r="AE69" s="15">
        <f t="shared" si="7"/>
        <v>0</v>
      </c>
      <c r="AF69" s="15">
        <f t="shared" si="7"/>
        <v>0</v>
      </c>
      <c r="AG69" s="15">
        <f t="shared" si="7"/>
        <v>0</v>
      </c>
      <c r="AH69" s="15">
        <f t="shared" si="7"/>
        <v>0</v>
      </c>
      <c r="AI69" s="15">
        <f t="shared" si="7"/>
        <v>0</v>
      </c>
      <c r="AJ69" s="15">
        <f t="shared" si="7"/>
        <v>0</v>
      </c>
      <c r="AK69" s="15">
        <f t="shared" si="7"/>
        <v>0</v>
      </c>
      <c r="AL69" s="15">
        <f t="shared" si="7"/>
        <v>0</v>
      </c>
    </row>
    <row r="70" spans="1:38" x14ac:dyDescent="0.15">
      <c r="A70" s="38"/>
      <c r="B70" s="25"/>
      <c r="C70" s="32"/>
      <c r="D70" s="32"/>
      <c r="E70" s="32"/>
      <c r="F70" s="32"/>
      <c r="G70" s="32">
        <f t="shared" si="7"/>
        <v>0</v>
      </c>
      <c r="H70" s="32">
        <f t="shared" si="7"/>
        <v>0</v>
      </c>
      <c r="I70" s="32">
        <f t="shared" si="7"/>
        <v>0</v>
      </c>
      <c r="J70" s="32">
        <f t="shared" si="7"/>
        <v>0</v>
      </c>
      <c r="K70" s="32">
        <f t="shared" si="7"/>
        <v>0</v>
      </c>
      <c r="L70" s="32">
        <f t="shared" si="7"/>
        <v>0</v>
      </c>
      <c r="M70" s="32">
        <f t="shared" si="7"/>
        <v>0</v>
      </c>
      <c r="N70" s="32">
        <f t="shared" si="7"/>
        <v>0</v>
      </c>
      <c r="O70" s="32">
        <f t="shared" si="7"/>
        <v>0</v>
      </c>
      <c r="P70" s="32">
        <f t="shared" si="7"/>
        <v>0</v>
      </c>
      <c r="Q70" s="32">
        <f t="shared" si="7"/>
        <v>0</v>
      </c>
      <c r="R70" s="32">
        <f t="shared" si="7"/>
        <v>0</v>
      </c>
      <c r="S70" s="32">
        <f t="shared" si="7"/>
        <v>0</v>
      </c>
      <c r="T70" s="32">
        <f t="shared" si="7"/>
        <v>0</v>
      </c>
      <c r="U70" s="32">
        <f t="shared" si="7"/>
        <v>0</v>
      </c>
      <c r="V70" s="32">
        <f t="shared" si="7"/>
        <v>0</v>
      </c>
      <c r="W70" s="32">
        <f t="shared" si="7"/>
        <v>0</v>
      </c>
      <c r="X70" s="32">
        <f t="shared" si="7"/>
        <v>0</v>
      </c>
      <c r="Y70" s="32">
        <f t="shared" si="7"/>
        <v>0</v>
      </c>
      <c r="Z70" s="32">
        <f t="shared" si="7"/>
        <v>0</v>
      </c>
      <c r="AA70" s="32">
        <f t="shared" si="7"/>
        <v>0</v>
      </c>
      <c r="AB70" s="32">
        <f t="shared" si="7"/>
        <v>0</v>
      </c>
      <c r="AC70" s="32">
        <f t="shared" si="7"/>
        <v>0</v>
      </c>
      <c r="AD70" s="32">
        <f t="shared" si="7"/>
        <v>0</v>
      </c>
      <c r="AE70" s="32">
        <f t="shared" si="7"/>
        <v>0</v>
      </c>
      <c r="AF70" s="32">
        <f t="shared" si="7"/>
        <v>0</v>
      </c>
      <c r="AG70" s="32">
        <f t="shared" si="7"/>
        <v>0</v>
      </c>
      <c r="AH70" s="32">
        <f t="shared" si="7"/>
        <v>0</v>
      </c>
      <c r="AI70" s="32">
        <f t="shared" si="7"/>
        <v>0</v>
      </c>
      <c r="AJ70" s="32">
        <f t="shared" si="7"/>
        <v>0</v>
      </c>
      <c r="AK70" s="32">
        <f t="shared" si="7"/>
        <v>0</v>
      </c>
      <c r="AL70" s="32">
        <f t="shared" si="7"/>
        <v>0</v>
      </c>
    </row>
    <row r="71" spans="1:38" x14ac:dyDescent="0.15">
      <c r="A71" s="38"/>
      <c r="B71" s="34" t="s">
        <v>31</v>
      </c>
      <c r="C71" s="15">
        <f>SUMIF(C33,"&gt;0")</f>
        <v>81</v>
      </c>
      <c r="D71" s="15">
        <f>SUMIF(D33,"&gt;0")</f>
        <v>3259.0101</v>
      </c>
      <c r="E71" s="15">
        <f>SUMIF(E33,"&gt;0")</f>
        <v>80</v>
      </c>
      <c r="F71" s="15">
        <f>SUMIF(F33,"&gt;0")</f>
        <v>3248.2257</v>
      </c>
      <c r="G71" s="15">
        <f t="shared" si="7"/>
        <v>1</v>
      </c>
      <c r="H71" s="15">
        <f t="shared" si="7"/>
        <v>10.7844</v>
      </c>
      <c r="I71" s="15">
        <f t="shared" si="7"/>
        <v>0</v>
      </c>
      <c r="J71" s="15">
        <f t="shared" si="7"/>
        <v>0</v>
      </c>
      <c r="K71" s="15">
        <f t="shared" si="7"/>
        <v>0</v>
      </c>
      <c r="L71" s="15">
        <f t="shared" si="7"/>
        <v>0</v>
      </c>
      <c r="M71" s="15">
        <f t="shared" si="7"/>
        <v>0</v>
      </c>
      <c r="N71" s="15">
        <f t="shared" si="7"/>
        <v>0</v>
      </c>
      <c r="O71" s="15">
        <f t="shared" si="7"/>
        <v>0</v>
      </c>
      <c r="P71" s="15">
        <f t="shared" si="7"/>
        <v>0</v>
      </c>
      <c r="Q71" s="15">
        <f t="shared" si="7"/>
        <v>0</v>
      </c>
      <c r="R71" s="15">
        <f t="shared" si="7"/>
        <v>0</v>
      </c>
      <c r="S71" s="15">
        <f t="shared" si="7"/>
        <v>0</v>
      </c>
      <c r="T71" s="15">
        <f t="shared" si="7"/>
        <v>0</v>
      </c>
      <c r="U71" s="15">
        <f t="shared" si="7"/>
        <v>0</v>
      </c>
      <c r="V71" s="15">
        <f t="shared" si="7"/>
        <v>0</v>
      </c>
      <c r="W71" s="15">
        <f t="shared" si="7"/>
        <v>0</v>
      </c>
      <c r="X71" s="15">
        <f t="shared" si="7"/>
        <v>0</v>
      </c>
      <c r="Y71" s="15">
        <f t="shared" si="7"/>
        <v>0</v>
      </c>
      <c r="Z71" s="15">
        <f t="shared" si="7"/>
        <v>0</v>
      </c>
      <c r="AA71" s="15">
        <f t="shared" si="7"/>
        <v>0</v>
      </c>
      <c r="AB71" s="15">
        <f t="shared" si="7"/>
        <v>0</v>
      </c>
      <c r="AC71" s="15">
        <f t="shared" si="7"/>
        <v>0</v>
      </c>
      <c r="AD71" s="15">
        <f t="shared" si="7"/>
        <v>0</v>
      </c>
      <c r="AE71" s="15">
        <f t="shared" si="7"/>
        <v>0</v>
      </c>
      <c r="AF71" s="15">
        <f t="shared" si="7"/>
        <v>0</v>
      </c>
      <c r="AG71" s="15">
        <f t="shared" si="7"/>
        <v>0</v>
      </c>
      <c r="AH71" s="15">
        <f t="shared" si="7"/>
        <v>0</v>
      </c>
      <c r="AI71" s="15">
        <f t="shared" si="7"/>
        <v>0</v>
      </c>
      <c r="AJ71" s="15">
        <f t="shared" si="7"/>
        <v>0</v>
      </c>
      <c r="AK71" s="15">
        <f t="shared" si="7"/>
        <v>0</v>
      </c>
      <c r="AL71" s="15">
        <f t="shared" ref="AL71:BQ71" si="8">SUMIF(AL33,"&gt;0")</f>
        <v>0</v>
      </c>
    </row>
    <row r="72" spans="1:38" x14ac:dyDescent="0.15">
      <c r="A72" s="38"/>
      <c r="B72" s="25"/>
      <c r="C72" s="32"/>
      <c r="D72" s="32"/>
      <c r="E72" s="32"/>
      <c r="F72" s="32"/>
      <c r="G72" s="32">
        <f t="shared" ref="G72:AL73" si="9">SUMIF(G34,"&gt;0")+SUMIF(G36,"&gt;0")</f>
        <v>0</v>
      </c>
      <c r="H72" s="32">
        <f t="shared" si="9"/>
        <v>0</v>
      </c>
      <c r="I72" s="32">
        <f t="shared" si="9"/>
        <v>0</v>
      </c>
      <c r="J72" s="32">
        <f t="shared" si="9"/>
        <v>0</v>
      </c>
      <c r="K72" s="32">
        <f t="shared" si="9"/>
        <v>0</v>
      </c>
      <c r="L72" s="32">
        <f t="shared" si="9"/>
        <v>0</v>
      </c>
      <c r="M72" s="32">
        <f t="shared" si="9"/>
        <v>0</v>
      </c>
      <c r="N72" s="32">
        <f t="shared" si="9"/>
        <v>0</v>
      </c>
      <c r="O72" s="32">
        <f t="shared" si="9"/>
        <v>0</v>
      </c>
      <c r="P72" s="32">
        <f t="shared" si="9"/>
        <v>0</v>
      </c>
      <c r="Q72" s="32">
        <f t="shared" si="9"/>
        <v>0</v>
      </c>
      <c r="R72" s="32">
        <f t="shared" si="9"/>
        <v>0</v>
      </c>
      <c r="S72" s="32">
        <f t="shared" si="9"/>
        <v>0</v>
      </c>
      <c r="T72" s="32">
        <f t="shared" si="9"/>
        <v>0</v>
      </c>
      <c r="U72" s="32">
        <f t="shared" si="9"/>
        <v>0</v>
      </c>
      <c r="V72" s="32">
        <f t="shared" si="9"/>
        <v>0</v>
      </c>
      <c r="W72" s="32">
        <f t="shared" si="9"/>
        <v>0</v>
      </c>
      <c r="X72" s="32">
        <f t="shared" si="9"/>
        <v>0</v>
      </c>
      <c r="Y72" s="32">
        <f t="shared" si="9"/>
        <v>0</v>
      </c>
      <c r="Z72" s="32">
        <f t="shared" si="9"/>
        <v>0</v>
      </c>
      <c r="AA72" s="32">
        <f t="shared" si="9"/>
        <v>0</v>
      </c>
      <c r="AB72" s="32">
        <f t="shared" si="9"/>
        <v>0</v>
      </c>
      <c r="AC72" s="32">
        <f t="shared" si="9"/>
        <v>0</v>
      </c>
      <c r="AD72" s="32">
        <f t="shared" si="9"/>
        <v>0</v>
      </c>
      <c r="AE72" s="32">
        <f t="shared" si="9"/>
        <v>0</v>
      </c>
      <c r="AF72" s="32">
        <f t="shared" si="9"/>
        <v>0</v>
      </c>
      <c r="AG72" s="32">
        <f t="shared" si="9"/>
        <v>0</v>
      </c>
      <c r="AH72" s="32">
        <f t="shared" si="9"/>
        <v>0</v>
      </c>
      <c r="AI72" s="32">
        <f t="shared" si="9"/>
        <v>0</v>
      </c>
      <c r="AJ72" s="32">
        <f t="shared" si="9"/>
        <v>0</v>
      </c>
      <c r="AK72" s="32">
        <f t="shared" si="9"/>
        <v>0</v>
      </c>
      <c r="AL72" s="32">
        <f t="shared" si="9"/>
        <v>0</v>
      </c>
    </row>
    <row r="73" spans="1:38" x14ac:dyDescent="0.15">
      <c r="A73" s="38"/>
      <c r="B73" s="34" t="s">
        <v>33</v>
      </c>
      <c r="C73" s="15">
        <f>SUMIF(C35,"&gt;0")+SUMIF(C37,"&gt;0")</f>
        <v>31</v>
      </c>
      <c r="D73" s="15">
        <f>SUMIF(D35,"&gt;0")+SUMIF(D37,"&gt;0")</f>
        <v>2653.6689999999999</v>
      </c>
      <c r="E73" s="15">
        <f>SUMIF(E35,"&gt;0")+SUMIF(E37,"&gt;0")</f>
        <v>29</v>
      </c>
      <c r="F73" s="15">
        <f>SUMIF(F35,"&gt;0")+SUMIF(F37,"&gt;0")</f>
        <v>2285.0074</v>
      </c>
      <c r="G73" s="15">
        <f t="shared" si="9"/>
        <v>2</v>
      </c>
      <c r="H73" s="15">
        <f t="shared" si="9"/>
        <v>368.66160000000002</v>
      </c>
      <c r="I73" s="15">
        <f t="shared" si="9"/>
        <v>0</v>
      </c>
      <c r="J73" s="15">
        <f t="shared" si="9"/>
        <v>0</v>
      </c>
      <c r="K73" s="15">
        <f t="shared" si="9"/>
        <v>0</v>
      </c>
      <c r="L73" s="15">
        <f t="shared" si="9"/>
        <v>0</v>
      </c>
      <c r="M73" s="15">
        <f t="shared" si="9"/>
        <v>0</v>
      </c>
      <c r="N73" s="15">
        <f t="shared" si="9"/>
        <v>0</v>
      </c>
      <c r="O73" s="15">
        <f t="shared" si="9"/>
        <v>0</v>
      </c>
      <c r="P73" s="15">
        <f t="shared" si="9"/>
        <v>0</v>
      </c>
      <c r="Q73" s="15">
        <f t="shared" si="9"/>
        <v>0</v>
      </c>
      <c r="R73" s="15">
        <f t="shared" si="9"/>
        <v>0</v>
      </c>
      <c r="S73" s="15">
        <f t="shared" si="9"/>
        <v>0</v>
      </c>
      <c r="T73" s="15">
        <f t="shared" si="9"/>
        <v>0</v>
      </c>
      <c r="U73" s="15">
        <f t="shared" si="9"/>
        <v>0</v>
      </c>
      <c r="V73" s="15">
        <f t="shared" si="9"/>
        <v>0</v>
      </c>
      <c r="W73" s="15">
        <f t="shared" si="9"/>
        <v>0</v>
      </c>
      <c r="X73" s="15">
        <f t="shared" si="9"/>
        <v>0</v>
      </c>
      <c r="Y73" s="15">
        <f t="shared" si="9"/>
        <v>0</v>
      </c>
      <c r="Z73" s="15">
        <f t="shared" si="9"/>
        <v>0</v>
      </c>
      <c r="AA73" s="15">
        <f t="shared" si="9"/>
        <v>0</v>
      </c>
      <c r="AB73" s="15">
        <f t="shared" si="9"/>
        <v>0</v>
      </c>
      <c r="AC73" s="15">
        <f t="shared" si="9"/>
        <v>0</v>
      </c>
      <c r="AD73" s="15">
        <f t="shared" si="9"/>
        <v>0</v>
      </c>
      <c r="AE73" s="15">
        <f t="shared" si="9"/>
        <v>0</v>
      </c>
      <c r="AF73" s="15">
        <f t="shared" si="9"/>
        <v>0</v>
      </c>
      <c r="AG73" s="15">
        <f t="shared" si="9"/>
        <v>0</v>
      </c>
      <c r="AH73" s="15">
        <f t="shared" si="9"/>
        <v>0</v>
      </c>
      <c r="AI73" s="15">
        <f t="shared" si="9"/>
        <v>0</v>
      </c>
      <c r="AJ73" s="15">
        <f t="shared" si="9"/>
        <v>0</v>
      </c>
      <c r="AK73" s="15">
        <f t="shared" si="9"/>
        <v>0</v>
      </c>
      <c r="AL73" s="15">
        <f t="shared" si="9"/>
        <v>0</v>
      </c>
    </row>
    <row r="74" spans="1:38" x14ac:dyDescent="0.15">
      <c r="A74" s="25"/>
      <c r="B74" s="25"/>
      <c r="C74" s="32"/>
      <c r="D74" s="32"/>
      <c r="E74" s="32"/>
      <c r="F74" s="32"/>
      <c r="G74" s="32">
        <f t="shared" ref="G74:AL75" si="10">SUMIF(G46,"&gt;0")</f>
        <v>0</v>
      </c>
      <c r="H74" s="32">
        <f t="shared" si="10"/>
        <v>0</v>
      </c>
      <c r="I74" s="32">
        <f t="shared" si="10"/>
        <v>0</v>
      </c>
      <c r="J74" s="32">
        <f t="shared" si="10"/>
        <v>0</v>
      </c>
      <c r="K74" s="32">
        <f t="shared" si="10"/>
        <v>0</v>
      </c>
      <c r="L74" s="32">
        <f t="shared" si="10"/>
        <v>0</v>
      </c>
      <c r="M74" s="32">
        <f t="shared" si="10"/>
        <v>0</v>
      </c>
      <c r="N74" s="32">
        <f t="shared" si="10"/>
        <v>0</v>
      </c>
      <c r="O74" s="32">
        <f t="shared" si="10"/>
        <v>0</v>
      </c>
      <c r="P74" s="32">
        <f t="shared" si="10"/>
        <v>0</v>
      </c>
      <c r="Q74" s="32">
        <f t="shared" si="10"/>
        <v>0</v>
      </c>
      <c r="R74" s="32">
        <f t="shared" si="10"/>
        <v>0</v>
      </c>
      <c r="S74" s="32">
        <f t="shared" si="10"/>
        <v>0</v>
      </c>
      <c r="T74" s="32">
        <f t="shared" si="10"/>
        <v>0</v>
      </c>
      <c r="U74" s="32">
        <f t="shared" si="10"/>
        <v>0</v>
      </c>
      <c r="V74" s="32">
        <f t="shared" si="10"/>
        <v>0</v>
      </c>
      <c r="W74" s="32">
        <f t="shared" si="10"/>
        <v>0</v>
      </c>
      <c r="X74" s="32">
        <f t="shared" si="10"/>
        <v>0</v>
      </c>
      <c r="Y74" s="32">
        <f t="shared" si="10"/>
        <v>0</v>
      </c>
      <c r="Z74" s="32">
        <f t="shared" si="10"/>
        <v>0</v>
      </c>
      <c r="AA74" s="32">
        <f t="shared" si="10"/>
        <v>0</v>
      </c>
      <c r="AB74" s="32">
        <f t="shared" si="10"/>
        <v>0</v>
      </c>
      <c r="AC74" s="32">
        <f t="shared" si="10"/>
        <v>0</v>
      </c>
      <c r="AD74" s="32">
        <f t="shared" si="10"/>
        <v>0</v>
      </c>
      <c r="AE74" s="32">
        <f t="shared" si="10"/>
        <v>0</v>
      </c>
      <c r="AF74" s="32">
        <f t="shared" si="10"/>
        <v>0</v>
      </c>
      <c r="AG74" s="32">
        <f t="shared" si="10"/>
        <v>0</v>
      </c>
      <c r="AH74" s="32">
        <f t="shared" si="10"/>
        <v>0</v>
      </c>
      <c r="AI74" s="32">
        <f t="shared" si="10"/>
        <v>0</v>
      </c>
      <c r="AJ74" s="32">
        <f t="shared" si="10"/>
        <v>0</v>
      </c>
      <c r="AK74" s="32">
        <f t="shared" si="10"/>
        <v>0</v>
      </c>
      <c r="AL74" s="32">
        <f t="shared" si="10"/>
        <v>0</v>
      </c>
    </row>
    <row r="75" spans="1:38" x14ac:dyDescent="0.15">
      <c r="A75" s="47"/>
      <c r="B75" s="47" t="s">
        <v>43</v>
      </c>
      <c r="C75" s="48">
        <f>SUMIF(C47,"&gt;0")</f>
        <v>29</v>
      </c>
      <c r="D75" s="48">
        <f>SUMIF(D47,"&gt;0")</f>
        <v>2054.2921999999999</v>
      </c>
      <c r="E75" s="48">
        <f>SUMIF(E47,"&gt;0")</f>
        <v>25</v>
      </c>
      <c r="F75" s="48">
        <f>SUMIF(F47,"&gt;0")</f>
        <v>1989.5797</v>
      </c>
      <c r="G75" s="48">
        <f t="shared" si="10"/>
        <v>4</v>
      </c>
      <c r="H75" s="48">
        <f t="shared" si="10"/>
        <v>64.712500000000006</v>
      </c>
      <c r="I75" s="48">
        <f t="shared" si="10"/>
        <v>0</v>
      </c>
      <c r="J75" s="48">
        <f t="shared" si="10"/>
        <v>0</v>
      </c>
      <c r="K75" s="48">
        <f t="shared" si="10"/>
        <v>0</v>
      </c>
      <c r="L75" s="48">
        <f t="shared" si="10"/>
        <v>0</v>
      </c>
      <c r="M75" s="48">
        <f t="shared" si="10"/>
        <v>0</v>
      </c>
      <c r="N75" s="48">
        <f t="shared" si="10"/>
        <v>0</v>
      </c>
      <c r="O75" s="48">
        <f t="shared" si="10"/>
        <v>0</v>
      </c>
      <c r="P75" s="48">
        <f t="shared" si="10"/>
        <v>0</v>
      </c>
      <c r="Q75" s="48">
        <f t="shared" si="10"/>
        <v>0</v>
      </c>
      <c r="R75" s="48">
        <f t="shared" si="10"/>
        <v>0</v>
      </c>
      <c r="S75" s="48">
        <f t="shared" si="10"/>
        <v>0</v>
      </c>
      <c r="T75" s="48">
        <f t="shared" si="10"/>
        <v>0</v>
      </c>
      <c r="U75" s="48">
        <f t="shared" si="10"/>
        <v>0</v>
      </c>
      <c r="V75" s="48">
        <f t="shared" si="10"/>
        <v>0</v>
      </c>
      <c r="W75" s="48">
        <f t="shared" si="10"/>
        <v>0</v>
      </c>
      <c r="X75" s="48">
        <f t="shared" si="10"/>
        <v>0</v>
      </c>
      <c r="Y75" s="48">
        <f t="shared" si="10"/>
        <v>0</v>
      </c>
      <c r="Z75" s="48">
        <f t="shared" si="10"/>
        <v>0</v>
      </c>
      <c r="AA75" s="48">
        <f t="shared" si="10"/>
        <v>0</v>
      </c>
      <c r="AB75" s="48">
        <f t="shared" si="10"/>
        <v>0</v>
      </c>
      <c r="AC75" s="48">
        <f t="shared" si="10"/>
        <v>0</v>
      </c>
      <c r="AD75" s="48">
        <f t="shared" si="10"/>
        <v>0</v>
      </c>
      <c r="AE75" s="48">
        <f t="shared" si="10"/>
        <v>0</v>
      </c>
      <c r="AF75" s="48">
        <f t="shared" si="10"/>
        <v>0</v>
      </c>
      <c r="AG75" s="48">
        <f t="shared" si="10"/>
        <v>0</v>
      </c>
      <c r="AH75" s="48">
        <f t="shared" si="10"/>
        <v>0</v>
      </c>
      <c r="AI75" s="48">
        <f t="shared" si="10"/>
        <v>0</v>
      </c>
      <c r="AJ75" s="48">
        <f t="shared" si="10"/>
        <v>0</v>
      </c>
      <c r="AK75" s="48">
        <f t="shared" si="10"/>
        <v>0</v>
      </c>
      <c r="AL75" s="48">
        <f t="shared" si="10"/>
        <v>0</v>
      </c>
    </row>
    <row r="76" spans="1:38" x14ac:dyDescent="0.15">
      <c r="A76" s="49" t="s">
        <v>45</v>
      </c>
    </row>
    <row r="77" spans="1:38" x14ac:dyDescent="0.15">
      <c r="A77" s="49" t="s">
        <v>46</v>
      </c>
    </row>
    <row r="78" spans="1:38" x14ac:dyDescent="0.15">
      <c r="A78" s="49" t="s">
        <v>47</v>
      </c>
    </row>
  </sheetData>
  <mergeCells count="29">
    <mergeCell ref="A11:B11"/>
    <mergeCell ref="A12:B12"/>
    <mergeCell ref="A13:B13"/>
    <mergeCell ref="A14:B14"/>
    <mergeCell ref="A15:B15"/>
    <mergeCell ref="AK3:AL4"/>
    <mergeCell ref="A6:B6"/>
    <mergeCell ref="A7:B7"/>
    <mergeCell ref="A8:B8"/>
    <mergeCell ref="A9:B9"/>
    <mergeCell ref="A10:B10"/>
    <mergeCell ref="Y3:Z4"/>
    <mergeCell ref="AA3:AB4"/>
    <mergeCell ref="AC3:AD4"/>
    <mergeCell ref="AE3:AF4"/>
    <mergeCell ref="AG3:AH4"/>
    <mergeCell ref="AI3:AJ4"/>
    <mergeCell ref="M3:N4"/>
    <mergeCell ref="O3:P4"/>
    <mergeCell ref="Q3:R4"/>
    <mergeCell ref="S3:T4"/>
    <mergeCell ref="U3:V4"/>
    <mergeCell ref="W3:X4"/>
    <mergeCell ref="A3:B5"/>
    <mergeCell ref="C3:D4"/>
    <mergeCell ref="E3:F4"/>
    <mergeCell ref="G3:H4"/>
    <mergeCell ref="I3:J4"/>
    <mergeCell ref="K3:L4"/>
  </mergeCells>
  <phoneticPr fontId="1"/>
  <dataValidations count="1">
    <dataValidation type="decimal" operator="greaterThanOrEqual" allowBlank="1" showInputMessage="1" showErrorMessage="1" sqref="F16:AL23 F26:AL37 F40:AL75 C16:C23 C26:C37 C40:C75" xr:uid="{BEA0BBA1-DEEC-40FD-92FA-C8EBC4DE6956}">
      <formula1>0</formula1>
    </dataValidation>
  </dataValidations>
  <pageMargins left="0.39370078740157483" right="0.19685039370078741" top="0.78740157480314965" bottom="0.19685039370078741" header="0" footer="0"/>
  <pageSetup paperSize="9" scale="38" fitToHeight="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官-4</vt:lpstr>
      <vt:lpstr>'官-4'!Print_Titles</vt:lpstr>
    </vt:vector>
  </TitlesOfParts>
  <Company>Forestry Agency KinkiChugoku Regional Forest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農林水産省</cp:lastModifiedBy>
  <dcterms:created xsi:type="dcterms:W3CDTF">2021-03-01T06:40:16Z</dcterms:created>
  <dcterms:modified xsi:type="dcterms:W3CDTF">2021-03-01T06:40:22Z</dcterms:modified>
</cp:coreProperties>
</file>