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20200215作業用\確定(決裁準備)\"/>
    </mc:Choice>
  </mc:AlternateContent>
  <bookViews>
    <workbookView xWindow="0" yWindow="0" windowWidth="27600" windowHeight="11520"/>
  </bookViews>
  <sheets>
    <sheet name="1-7" sheetId="1" r:id="rId1"/>
  </sheets>
  <definedNames>
    <definedName name="_xlnm.Print_Titles" localSheetId="0">'1-7'!$2:$5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0" i="1" l="1"/>
  <c r="O40" i="1"/>
  <c r="N40" i="1"/>
  <c r="M40" i="1"/>
  <c r="K40" i="1"/>
  <c r="J40" i="1"/>
  <c r="I40" i="1"/>
  <c r="G40" i="1"/>
  <c r="F40" i="1"/>
  <c r="E40" i="1"/>
  <c r="D40" i="1"/>
  <c r="C40" i="1"/>
  <c r="P39" i="1"/>
  <c r="O39" i="1"/>
  <c r="N39" i="1"/>
  <c r="M39" i="1"/>
  <c r="K39" i="1"/>
  <c r="J39" i="1"/>
  <c r="I39" i="1"/>
  <c r="G39" i="1"/>
  <c r="F39" i="1"/>
  <c r="D39" i="1"/>
  <c r="C39" i="1"/>
  <c r="P38" i="1"/>
  <c r="O38" i="1"/>
  <c r="N38" i="1"/>
  <c r="M38" i="1"/>
  <c r="K38" i="1"/>
  <c r="J38" i="1"/>
  <c r="I38" i="1"/>
  <c r="G38" i="1"/>
  <c r="F38" i="1"/>
  <c r="E38" i="1"/>
  <c r="D38" i="1"/>
  <c r="C38" i="1"/>
  <c r="P37" i="1"/>
  <c r="O37" i="1"/>
  <c r="N37" i="1"/>
  <c r="M37" i="1"/>
  <c r="K37" i="1"/>
  <c r="J37" i="1"/>
  <c r="I37" i="1"/>
  <c r="H37" i="1"/>
  <c r="G37" i="1"/>
  <c r="F37" i="1"/>
  <c r="D37" i="1"/>
  <c r="C37" i="1"/>
  <c r="P36" i="1"/>
  <c r="O36" i="1"/>
  <c r="N36" i="1"/>
  <c r="M36" i="1"/>
  <c r="K36" i="1"/>
  <c r="J36" i="1"/>
  <c r="I36" i="1"/>
  <c r="G36" i="1"/>
  <c r="F36" i="1"/>
  <c r="E36" i="1"/>
  <c r="D36" i="1"/>
  <c r="C36" i="1"/>
  <c r="P35" i="1"/>
  <c r="O35" i="1"/>
  <c r="N35" i="1"/>
  <c r="M35" i="1"/>
  <c r="L35" i="1"/>
  <c r="K35" i="1"/>
  <c r="J35" i="1"/>
  <c r="I35" i="1"/>
  <c r="G35" i="1"/>
  <c r="F35" i="1"/>
  <c r="D35" i="1"/>
  <c r="C35" i="1"/>
  <c r="P34" i="1"/>
  <c r="O34" i="1"/>
  <c r="N34" i="1"/>
  <c r="M34" i="1"/>
  <c r="K34" i="1"/>
  <c r="J34" i="1"/>
  <c r="I34" i="1"/>
  <c r="G34" i="1"/>
  <c r="F34" i="1"/>
  <c r="E34" i="1"/>
  <c r="D34" i="1"/>
  <c r="C34" i="1"/>
  <c r="P33" i="1"/>
  <c r="O33" i="1"/>
  <c r="N33" i="1"/>
  <c r="M33" i="1"/>
  <c r="L33" i="1"/>
  <c r="K33" i="1"/>
  <c r="J33" i="1"/>
  <c r="I33" i="1"/>
  <c r="H33" i="1"/>
  <c r="G33" i="1"/>
  <c r="F33" i="1"/>
  <c r="D33" i="1"/>
  <c r="C33" i="1"/>
  <c r="P32" i="1"/>
  <c r="O32" i="1"/>
  <c r="N32" i="1"/>
  <c r="M32" i="1"/>
  <c r="K32" i="1"/>
  <c r="J32" i="1"/>
  <c r="I32" i="1"/>
  <c r="G32" i="1"/>
  <c r="F32" i="1"/>
  <c r="E32" i="1"/>
  <c r="D32" i="1"/>
  <c r="C32" i="1"/>
  <c r="P31" i="1"/>
  <c r="O31" i="1"/>
  <c r="N31" i="1"/>
  <c r="M31" i="1"/>
  <c r="L31" i="1"/>
  <c r="K31" i="1"/>
  <c r="J31" i="1"/>
  <c r="I31" i="1"/>
  <c r="G31" i="1"/>
  <c r="F31" i="1"/>
  <c r="D31" i="1"/>
  <c r="C31" i="1"/>
  <c r="P30" i="1"/>
  <c r="O30" i="1"/>
  <c r="N30" i="1"/>
  <c r="M30" i="1"/>
  <c r="K30" i="1"/>
  <c r="J30" i="1"/>
  <c r="I30" i="1"/>
  <c r="G30" i="1"/>
  <c r="F30" i="1"/>
  <c r="E30" i="1"/>
  <c r="D30" i="1"/>
  <c r="C30" i="1"/>
  <c r="P29" i="1"/>
  <c r="O29" i="1"/>
  <c r="N29" i="1"/>
  <c r="M29" i="1"/>
  <c r="K29" i="1"/>
  <c r="J29" i="1"/>
  <c r="I29" i="1"/>
  <c r="G29" i="1"/>
  <c r="F29" i="1"/>
  <c r="D29" i="1"/>
  <c r="C29" i="1"/>
  <c r="P28" i="1"/>
  <c r="O28" i="1"/>
  <c r="N28" i="1"/>
  <c r="M28" i="1"/>
  <c r="K28" i="1"/>
  <c r="J28" i="1"/>
  <c r="I28" i="1"/>
  <c r="G28" i="1"/>
  <c r="F28" i="1"/>
  <c r="D28" i="1"/>
  <c r="C28" i="1"/>
  <c r="P27" i="1"/>
  <c r="O27" i="1"/>
  <c r="N27" i="1"/>
  <c r="M27" i="1"/>
  <c r="L27" i="1"/>
  <c r="K27" i="1"/>
  <c r="J27" i="1"/>
  <c r="I27" i="1"/>
  <c r="H27" i="1"/>
  <c r="G27" i="1"/>
  <c r="F27" i="1"/>
  <c r="D27" i="1"/>
  <c r="C27" i="1"/>
  <c r="L26" i="1"/>
  <c r="L40" i="1" s="1"/>
  <c r="H26" i="1"/>
  <c r="H40" i="1" s="1"/>
  <c r="E26" i="1"/>
  <c r="L25" i="1"/>
  <c r="L34" i="1" s="1"/>
  <c r="H25" i="1"/>
  <c r="H34" i="1" s="1"/>
  <c r="E25" i="1"/>
  <c r="L24" i="1"/>
  <c r="L32" i="1" s="1"/>
  <c r="H24" i="1"/>
  <c r="H32" i="1" s="1"/>
  <c r="E24" i="1"/>
  <c r="L23" i="1"/>
  <c r="H23" i="1"/>
  <c r="H22" i="1" s="1"/>
  <c r="H10" i="1" s="1"/>
  <c r="E23" i="1"/>
  <c r="E31" i="1" s="1"/>
  <c r="P22" i="1"/>
  <c r="O22" i="1"/>
  <c r="N22" i="1"/>
  <c r="N10" i="1" s="1"/>
  <c r="M22" i="1"/>
  <c r="M10" i="1" s="1"/>
  <c r="K22" i="1"/>
  <c r="J22" i="1"/>
  <c r="J10" i="1" s="1"/>
  <c r="I22" i="1"/>
  <c r="I10" i="1" s="1"/>
  <c r="G22" i="1"/>
  <c r="F22" i="1"/>
  <c r="F10" i="1" s="1"/>
  <c r="E22" i="1"/>
  <c r="D22" i="1"/>
  <c r="C22" i="1"/>
  <c r="L21" i="1"/>
  <c r="L39" i="1" s="1"/>
  <c r="H21" i="1"/>
  <c r="E21" i="1"/>
  <c r="L20" i="1"/>
  <c r="H20" i="1"/>
  <c r="H39" i="1" s="1"/>
  <c r="E20" i="1"/>
  <c r="E39" i="1" s="1"/>
  <c r="L19" i="1"/>
  <c r="L38" i="1" s="1"/>
  <c r="H19" i="1"/>
  <c r="H38" i="1" s="1"/>
  <c r="E19" i="1"/>
  <c r="L18" i="1"/>
  <c r="L37" i="1" s="1"/>
  <c r="H18" i="1"/>
  <c r="E18" i="1"/>
  <c r="E37" i="1" s="1"/>
  <c r="L17" i="1"/>
  <c r="L36" i="1" s="1"/>
  <c r="H17" i="1"/>
  <c r="H36" i="1" s="1"/>
  <c r="E17" i="1"/>
  <c r="L16" i="1"/>
  <c r="H16" i="1"/>
  <c r="H35" i="1" s="1"/>
  <c r="E16" i="1"/>
  <c r="E35" i="1" s="1"/>
  <c r="L15" i="1"/>
  <c r="H15" i="1"/>
  <c r="E15" i="1"/>
  <c r="E33" i="1" s="1"/>
  <c r="L14" i="1"/>
  <c r="L30" i="1" s="1"/>
  <c r="H14" i="1"/>
  <c r="H30" i="1" s="1"/>
  <c r="E14" i="1"/>
  <c r="L13" i="1"/>
  <c r="L29" i="1" s="1"/>
  <c r="H13" i="1"/>
  <c r="H29" i="1" s="1"/>
  <c r="E13" i="1"/>
  <c r="E29" i="1" s="1"/>
  <c r="L12" i="1"/>
  <c r="L28" i="1" s="1"/>
  <c r="H12" i="1"/>
  <c r="H28" i="1" s="1"/>
  <c r="E12" i="1"/>
  <c r="E10" i="1" s="1"/>
  <c r="L11" i="1"/>
  <c r="H11" i="1"/>
  <c r="E11" i="1"/>
  <c r="E27" i="1" s="1"/>
  <c r="P10" i="1"/>
  <c r="O10" i="1"/>
  <c r="K10" i="1"/>
  <c r="G10" i="1"/>
  <c r="D10" i="1"/>
  <c r="C10" i="1"/>
  <c r="E28" i="1" l="1"/>
  <c r="H31" i="1"/>
  <c r="L22" i="1"/>
  <c r="L10" i="1" s="1"/>
</calcChain>
</file>

<file path=xl/sharedStrings.xml><?xml version="1.0" encoding="utf-8"?>
<sst xmlns="http://schemas.openxmlformats.org/spreadsheetml/2006/main" count="74" uniqueCount="49">
  <si>
    <t>１－７  法指定地域</t>
  </si>
  <si>
    <t>単位（面積：ha）</t>
    <rPh sb="0" eb="2">
      <t>タンイ</t>
    </rPh>
    <rPh sb="3" eb="5">
      <t>メンセキ</t>
    </rPh>
    <phoneticPr fontId="2"/>
  </si>
  <si>
    <t>年次
森林管理署
都道府県</t>
    <rPh sb="3" eb="5">
      <t>シンリン</t>
    </rPh>
    <rPh sb="5" eb="7">
      <t>カンリ</t>
    </rPh>
    <rPh sb="7" eb="8">
      <t>ショ</t>
    </rPh>
    <rPh sb="9" eb="13">
      <t>トドウフケン</t>
    </rPh>
    <phoneticPr fontId="2"/>
  </si>
  <si>
    <t>保安林</t>
    <rPh sb="0" eb="3">
      <t>ホアンリン</t>
    </rPh>
    <phoneticPr fontId="2"/>
  </si>
  <si>
    <t>砂防指定地</t>
    <rPh sb="0" eb="2">
      <t>サボウ</t>
    </rPh>
    <rPh sb="2" eb="5">
      <t>シテイチ</t>
    </rPh>
    <phoneticPr fontId="2"/>
  </si>
  <si>
    <t>自　　然　　公　　園</t>
    <phoneticPr fontId="2"/>
  </si>
  <si>
    <t>自　然　環　境　保　全　地　域　等</t>
    <phoneticPr fontId="2"/>
  </si>
  <si>
    <t>鳥　　獣　　保　　護　　区</t>
    <phoneticPr fontId="2"/>
  </si>
  <si>
    <t>史跡名勝
天然記念物</t>
    <rPh sb="5" eb="7">
      <t>テンネン</t>
    </rPh>
    <rPh sb="7" eb="10">
      <t>キネンブツ</t>
    </rPh>
    <phoneticPr fontId="2"/>
  </si>
  <si>
    <t>制限林総数</t>
    <rPh sb="3" eb="5">
      <t>ソウスウ</t>
    </rPh>
    <phoneticPr fontId="2"/>
  </si>
  <si>
    <t>総　数</t>
    <phoneticPr fontId="2"/>
  </si>
  <si>
    <t>特別地域</t>
  </si>
  <si>
    <t>普通地域</t>
  </si>
  <si>
    <t>総　数</t>
    <phoneticPr fontId="2"/>
  </si>
  <si>
    <t>原生自然
環境保全地域</t>
    <rPh sb="5" eb="7">
      <t>カンキョウ</t>
    </rPh>
    <rPh sb="7" eb="9">
      <t>ホゼン</t>
    </rPh>
    <rPh sb="9" eb="11">
      <t>チイキ</t>
    </rPh>
    <phoneticPr fontId="2"/>
  </si>
  <si>
    <t>自然環境保全地域</t>
  </si>
  <si>
    <t>特別保護地区</t>
    <rPh sb="2" eb="4">
      <t>ホゴ</t>
    </rPh>
    <rPh sb="4" eb="6">
      <t>チク</t>
    </rPh>
    <phoneticPr fontId="2"/>
  </si>
  <si>
    <t>その他</t>
  </si>
  <si>
    <t>特別地区</t>
  </si>
  <si>
    <t>普通地区</t>
  </si>
  <si>
    <t>石川</t>
    <rPh sb="0" eb="2">
      <t>イシカワ</t>
    </rPh>
    <phoneticPr fontId="2"/>
  </si>
  <si>
    <t>福井</t>
    <rPh sb="0" eb="2">
      <t>フクイ</t>
    </rPh>
    <phoneticPr fontId="2"/>
  </si>
  <si>
    <t>三重</t>
    <rPh sb="0" eb="2">
      <t>ミエ</t>
    </rPh>
    <phoneticPr fontId="2"/>
  </si>
  <si>
    <t>滋賀</t>
    <rPh sb="0" eb="2">
      <t>シガ</t>
    </rPh>
    <phoneticPr fontId="2"/>
  </si>
  <si>
    <t>兵庫</t>
    <rPh sb="0" eb="2">
      <t>ヒョウゴ</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</si>
  <si>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</si>
  <si>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</si>
  <si>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</si>
  <si>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</si>
  <si>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広島北部</t>
    <rPh sb="0" eb="2">
      <t>ヒロシマ</t>
    </rPh>
    <rPh sb="2" eb="4">
      <t>ホクブ</t>
    </rPh>
    <phoneticPr fontId="2"/>
  </si>
  <si>
    <t>広島</t>
    <rPh sb="0" eb="2">
      <t>ヒロシマ</t>
    </rPh>
    <phoneticPr fontId="2"/>
  </si>
  <si>
    <t>〃</t>
    <phoneticPr fontId="2"/>
  </si>
  <si>
    <t>（京都大阪）</t>
    <phoneticPr fontId="2"/>
  </si>
  <si>
    <t>総数</t>
    <rPh sb="0" eb="2">
      <t>ソウスウ</t>
    </rPh>
    <phoneticPr fontId="2"/>
  </si>
  <si>
    <t>　</t>
    <phoneticPr fontId="2"/>
  </si>
  <si>
    <t>京都</t>
    <rPh sb="0" eb="2">
      <t>キョウト</t>
    </rPh>
    <phoneticPr fontId="2"/>
  </si>
  <si>
    <t>　</t>
    <phoneticPr fontId="2"/>
  </si>
  <si>
    <t>大阪</t>
    <rPh sb="0" eb="2">
      <t>オオサカ</t>
    </rPh>
    <phoneticPr fontId="2"/>
  </si>
  <si>
    <t>（奈良）</t>
    <phoneticPr fontId="2"/>
  </si>
  <si>
    <t>奈良</t>
    <rPh sb="0" eb="2">
      <t>ナラ</t>
    </rPh>
    <phoneticPr fontId="2"/>
  </si>
  <si>
    <t>（山口）</t>
    <phoneticPr fontId="2"/>
  </si>
  <si>
    <t>山口</t>
    <rPh sb="0" eb="2">
      <t>ヤマグチ</t>
    </rPh>
    <phoneticPr fontId="2"/>
  </si>
  <si>
    <t>県別再掲</t>
    <rPh sb="0" eb="2">
      <t>ケンベツ</t>
    </rPh>
    <rPh sb="2" eb="4">
      <t>サイケイ</t>
    </rPh>
    <phoneticPr fontId="2"/>
  </si>
  <si>
    <t>１　本表は、平成３１年４月１日現在有効の国有林野施業実施計画書（森林調査簿等）により作成した。</t>
  </si>
  <si>
    <t>２　保安林は保安林台帳により作成した。</t>
    <phoneticPr fontId="2"/>
  </si>
  <si>
    <t>３　自然公園は、自然公園法指定のもののみ掲上した。</t>
    <rPh sb="12" eb="13">
      <t>ホウ</t>
    </rPh>
    <phoneticPr fontId="2"/>
  </si>
  <si>
    <t>４　史跡名勝天然記念物は、文化財保護法に基づくもののみ掲上した。</t>
  </si>
  <si>
    <t>５　各指定地域の２種以上に重複する場合は、双方に掲上した。</t>
  </si>
  <si>
    <t>６　制限林総数は、保安林、保安施設地区内の森林、森林法施行規則第１０条各号に掲げる森林及び原生自然環境保全地域の森林の実数を掲上した。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</si>
</sst>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76" formatCode="#,##0_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0"/>
      <color indexed="8"/>
      <name val="ＭＳ Ｐゴシック"/>
      <family val="3"/>
      <charset val="128"/>
    </font>
    <font>
      <sz val="9"/>
      <name val="ＭＳ Ｐ明朝"/>
      <family val="1"/>
      <charset val="128"/>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double">
        <color indexed="64"/>
      </left>
      <right style="thin">
        <color indexed="64"/>
      </right>
      <top style="dashed">
        <color indexed="64"/>
      </top>
      <bottom style="double">
        <color indexed="64"/>
      </bottom>
      <diagonal/>
    </border>
    <border>
      <left style="thin">
        <color indexed="64"/>
      </left>
      <right/>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double">
        <color indexed="64"/>
      </left>
      <right style="thin">
        <color indexed="64"/>
      </right>
      <top style="dashed">
        <color indexed="64"/>
      </top>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double">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style="double">
        <color indexed="64"/>
      </left>
      <right style="thin">
        <color indexed="64"/>
      </right>
      <top style="dotted">
        <color indexed="64"/>
      </top>
      <bottom style="dashed">
        <color indexed="64"/>
      </bottom>
      <diagonal/>
    </border>
  </borders>
  <cellStyleXfs count="1">
    <xf numFmtId="0" fontId="0" fillId="0" borderId="0">
      <alignment vertical="center"/>
    </xf>
  </cellStyleXfs>
  <cellXfs count="93">
    <xf numFmtId="0" fontId="0" fillId="0" borderId="0" xfId="0">
      <alignment vertical="center"/>
    </xf>
    <xf numFmtId="176" fontId="1" fillId="0" borderId="0" xfId="0" applyNumberFormat="1" applyFont="1" applyFill="1" applyProtection="1">
      <alignment vertical="center"/>
    </xf>
    <xf numFmtId="0" fontId="3" fillId="0" borderId="0" xfId="0" applyFont="1" applyFill="1" applyBorder="1" applyProtection="1">
      <alignment vertical="center"/>
    </xf>
    <xf numFmtId="176" fontId="3" fillId="0" borderId="0" xfId="0" applyNumberFormat="1" applyFont="1" applyFill="1" applyProtection="1">
      <alignment vertical="center"/>
    </xf>
    <xf numFmtId="176" fontId="3" fillId="0" borderId="0" xfId="0" applyNumberFormat="1" applyFont="1">
      <alignment vertical="center"/>
    </xf>
    <xf numFmtId="0" fontId="3" fillId="0" borderId="0" xfId="0" applyFont="1" applyFill="1" applyProtection="1">
      <alignment vertical="center"/>
    </xf>
    <xf numFmtId="176" fontId="4" fillId="0" borderId="0" xfId="0" applyNumberFormat="1" applyFont="1" applyFill="1" applyAlignment="1" applyProtection="1">
      <alignment horizontal="right" vertical="center"/>
    </xf>
    <xf numFmtId="0" fontId="4" fillId="0" borderId="1" xfId="0" applyFont="1" applyFill="1" applyBorder="1" applyAlignment="1" applyProtection="1">
      <alignment horizontal="distributed" vertical="center" wrapText="1"/>
    </xf>
    <xf numFmtId="0" fontId="4" fillId="0" borderId="2" xfId="0" applyFont="1" applyFill="1" applyBorder="1" applyAlignment="1" applyProtection="1">
      <alignment horizontal="distributed" vertical="center" wrapText="1"/>
    </xf>
    <xf numFmtId="0" fontId="4" fillId="0" borderId="3" xfId="0" applyFont="1" applyFill="1" applyBorder="1" applyAlignment="1" applyProtection="1">
      <alignment horizontal="center" vertical="center" wrapText="1"/>
    </xf>
    <xf numFmtId="176" fontId="4" fillId="0" borderId="3" xfId="0" applyNumberFormat="1" applyFont="1" applyFill="1" applyBorder="1" applyAlignment="1" applyProtection="1">
      <alignment horizontal="center" vertical="center"/>
    </xf>
    <xf numFmtId="176" fontId="4" fillId="0" borderId="4"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center" vertical="center"/>
    </xf>
    <xf numFmtId="0" fontId="4" fillId="0" borderId="6" xfId="0" applyFont="1" applyFill="1" applyBorder="1" applyAlignment="1" applyProtection="1">
      <alignment horizontal="distributed" vertical="center" wrapText="1"/>
    </xf>
    <xf numFmtId="0" fontId="4" fillId="0" borderId="7" xfId="0" applyFont="1" applyFill="1" applyBorder="1" applyAlignment="1" applyProtection="1">
      <alignment horizontal="distributed" vertical="center" wrapText="1"/>
    </xf>
    <xf numFmtId="0" fontId="4" fillId="0" borderId="8" xfId="0"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3" fillId="0" borderId="4" xfId="0" applyNumberFormat="1" applyFont="1" applyFill="1" applyBorder="1" applyAlignment="1" applyProtection="1">
      <alignment horizontal="center" vertical="center" wrapText="1"/>
    </xf>
    <xf numFmtId="176" fontId="4" fillId="0" borderId="6" xfId="0" applyNumberFormat="1" applyFont="1" applyFill="1" applyBorder="1" applyAlignment="1" applyProtection="1">
      <alignment horizontal="center" vertical="center"/>
    </xf>
    <xf numFmtId="176" fontId="4" fillId="0" borderId="9" xfId="0" applyNumberFormat="1" applyFont="1" applyFill="1" applyBorder="1" applyAlignment="1" applyProtection="1">
      <alignment horizontal="center" vertical="center"/>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4" fillId="0" borderId="12" xfId="0" applyFont="1" applyFill="1" applyBorder="1" applyAlignment="1" applyProtection="1">
      <alignment horizontal="center" vertical="center" wrapText="1"/>
    </xf>
    <xf numFmtId="176" fontId="4" fillId="0" borderId="12" xfId="0" applyNumberFormat="1" applyFont="1" applyFill="1" applyBorder="1" applyAlignment="1" applyProtection="1">
      <alignment horizontal="center" vertical="center"/>
    </xf>
    <xf numFmtId="176" fontId="3" fillId="0" borderId="4" xfId="0" applyNumberFormat="1" applyFont="1" applyFill="1" applyBorder="1" applyAlignment="1" applyProtection="1">
      <alignment horizontal="center" vertical="center"/>
    </xf>
    <xf numFmtId="176" fontId="4" fillId="0" borderId="4" xfId="0" applyNumberFormat="1" applyFont="1" applyFill="1" applyBorder="1" applyAlignment="1" applyProtection="1">
      <alignment horizontal="center" vertical="center"/>
    </xf>
    <xf numFmtId="176" fontId="4" fillId="0" borderId="10" xfId="0" applyNumberFormat="1" applyFont="1" applyFill="1" applyBorder="1" applyAlignment="1" applyProtection="1">
      <alignment horizontal="center" vertical="center"/>
    </xf>
    <xf numFmtId="176" fontId="4" fillId="0" borderId="13" xfId="0" applyNumberFormat="1" applyFont="1" applyFill="1" applyBorder="1" applyAlignment="1" applyProtection="1">
      <alignment horizontal="center" vertical="center"/>
    </xf>
    <xf numFmtId="58" fontId="4" fillId="0" borderId="14" xfId="0" applyNumberFormat="1" applyFont="1" applyFill="1" applyBorder="1" applyAlignment="1" applyProtection="1">
      <alignment horizontal="distributed" vertical="center"/>
    </xf>
    <xf numFmtId="0" fontId="4" fillId="0" borderId="15" xfId="0" applyFont="1" applyFill="1" applyBorder="1" applyAlignment="1" applyProtection="1">
      <alignment horizontal="distributed" vertical="center"/>
    </xf>
    <xf numFmtId="41" fontId="4" fillId="0" borderId="15" xfId="0" applyNumberFormat="1" applyFont="1" applyFill="1" applyBorder="1" applyAlignment="1" applyProtection="1">
      <alignment vertical="center"/>
    </xf>
    <xf numFmtId="41" fontId="4" fillId="0" borderId="16" xfId="0" applyNumberFormat="1" applyFont="1" applyFill="1" applyBorder="1" applyProtection="1">
      <alignment vertical="center"/>
    </xf>
    <xf numFmtId="41" fontId="4" fillId="0" borderId="14" xfId="0" applyNumberFormat="1" applyFont="1" applyFill="1" applyBorder="1" applyProtection="1">
      <alignment vertical="center"/>
    </xf>
    <xf numFmtId="41" fontId="4" fillId="0" borderId="17" xfId="0" applyNumberFormat="1" applyFont="1" applyFill="1" applyBorder="1" applyProtection="1">
      <alignment vertical="center"/>
    </xf>
    <xf numFmtId="58" fontId="4" fillId="0" borderId="18" xfId="0" applyNumberFormat="1" applyFont="1" applyFill="1" applyBorder="1" applyAlignment="1" applyProtection="1">
      <alignment horizontal="distributed" vertical="center"/>
    </xf>
    <xf numFmtId="0" fontId="4" fillId="0" borderId="19" xfId="0" applyFont="1" applyFill="1" applyBorder="1" applyAlignment="1" applyProtection="1">
      <alignment horizontal="distributed" vertical="center"/>
    </xf>
    <xf numFmtId="41" fontId="4" fillId="0" borderId="19" xfId="0" applyNumberFormat="1" applyFont="1" applyFill="1" applyBorder="1" applyAlignment="1" applyProtection="1">
      <alignment vertical="center"/>
    </xf>
    <xf numFmtId="41" fontId="4" fillId="0" borderId="20" xfId="0" applyNumberFormat="1" applyFont="1" applyFill="1" applyBorder="1" applyProtection="1">
      <alignment vertical="center"/>
    </xf>
    <xf numFmtId="41" fontId="4" fillId="0" borderId="18" xfId="0" applyNumberFormat="1" applyFont="1" applyFill="1" applyBorder="1" applyProtection="1">
      <alignment vertical="center"/>
    </xf>
    <xf numFmtId="41" fontId="4" fillId="0" borderId="21" xfId="0" applyNumberFormat="1" applyFont="1" applyFill="1" applyBorder="1" applyProtection="1">
      <alignment vertical="center"/>
    </xf>
    <xf numFmtId="58" fontId="5" fillId="0" borderId="22" xfId="0" applyNumberFormat="1" applyFont="1" applyFill="1" applyBorder="1" applyAlignment="1" applyProtection="1">
      <alignment horizontal="distributed" vertical="center"/>
    </xf>
    <xf numFmtId="0" fontId="5" fillId="0" borderId="23" xfId="0" applyFont="1" applyFill="1" applyBorder="1" applyAlignment="1" applyProtection="1">
      <alignment horizontal="distributed" vertical="center"/>
    </xf>
    <xf numFmtId="41" fontId="5" fillId="0" borderId="23" xfId="0" applyNumberFormat="1" applyFont="1" applyFill="1" applyBorder="1" applyAlignment="1" applyProtection="1">
      <alignment vertical="center"/>
    </xf>
    <xf numFmtId="41" fontId="5" fillId="0" borderId="24" xfId="0" applyNumberFormat="1" applyFont="1" applyFill="1" applyBorder="1" applyProtection="1">
      <alignment vertical="center"/>
    </xf>
    <xf numFmtId="41" fontId="5" fillId="0" borderId="22" xfId="0" applyNumberFormat="1" applyFont="1" applyFill="1" applyBorder="1" applyProtection="1">
      <alignment vertical="center"/>
    </xf>
    <xf numFmtId="41" fontId="5" fillId="0" borderId="25" xfId="0" applyNumberFormat="1" applyFont="1" applyFill="1" applyBorder="1" applyProtection="1">
      <alignment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41" fontId="4" fillId="0" borderId="20" xfId="0" applyNumberFormat="1" applyFont="1" applyFill="1" applyBorder="1" applyAlignment="1" applyProtection="1">
      <alignment vertical="center"/>
    </xf>
    <xf numFmtId="41" fontId="4" fillId="0" borderId="27" xfId="0" applyNumberFormat="1" applyFont="1" applyFill="1" applyBorder="1" applyProtection="1">
      <alignment vertical="center"/>
    </xf>
    <xf numFmtId="41" fontId="4" fillId="0" borderId="28" xfId="0" applyNumberFormat="1" applyFont="1" applyFill="1" applyBorder="1" applyProtection="1">
      <alignment vertical="center"/>
    </xf>
    <xf numFmtId="41" fontId="4" fillId="0" borderId="29" xfId="0" applyNumberFormat="1" applyFont="1" applyFill="1" applyBorder="1" applyProtection="1">
      <alignment vertical="center"/>
    </xf>
    <xf numFmtId="0" fontId="4" fillId="0" borderId="18"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41" fontId="4" fillId="0" borderId="30" xfId="0" applyNumberFormat="1" applyFont="1" applyFill="1" applyBorder="1" applyAlignment="1" applyProtection="1">
      <alignment vertical="center"/>
    </xf>
    <xf numFmtId="41" fontId="4" fillId="0" borderId="30" xfId="0" applyNumberFormat="1" applyFont="1" applyFill="1" applyBorder="1" applyProtection="1">
      <alignment vertical="center"/>
    </xf>
    <xf numFmtId="41" fontId="4" fillId="0" borderId="31" xfId="0" applyNumberFormat="1" applyFont="1" applyFill="1" applyBorder="1" applyProtection="1">
      <alignment vertical="center"/>
    </xf>
    <xf numFmtId="41" fontId="4" fillId="0" borderId="32" xfId="0" applyNumberFormat="1" applyFont="1" applyFill="1" applyBorder="1" applyProtection="1">
      <alignment vertical="center"/>
    </xf>
    <xf numFmtId="0" fontId="4" fillId="0" borderId="33" xfId="0" applyFont="1" applyFill="1" applyBorder="1" applyAlignment="1" applyProtection="1">
      <alignment horizontal="center" vertical="center"/>
    </xf>
    <xf numFmtId="41" fontId="4" fillId="0" borderId="33" xfId="0" applyNumberFormat="1" applyFont="1" applyFill="1" applyBorder="1" applyAlignment="1" applyProtection="1">
      <alignment vertical="center"/>
    </xf>
    <xf numFmtId="41" fontId="4" fillId="0" borderId="33" xfId="0" applyNumberFormat="1" applyFont="1" applyFill="1" applyBorder="1" applyProtection="1">
      <alignment vertical="center"/>
    </xf>
    <xf numFmtId="41" fontId="4" fillId="0" borderId="34" xfId="0" applyNumberFormat="1" applyFont="1" applyFill="1" applyBorder="1" applyProtection="1">
      <alignment vertical="center"/>
    </xf>
    <xf numFmtId="41" fontId="4" fillId="0" borderId="35" xfId="0" applyNumberFormat="1" applyFont="1" applyFill="1" applyBorder="1" applyProtection="1">
      <alignment vertical="center"/>
    </xf>
    <xf numFmtId="0" fontId="4" fillId="0" borderId="8"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41" fontId="4" fillId="0" borderId="36" xfId="0" applyNumberFormat="1" applyFont="1" applyFill="1" applyBorder="1" applyAlignment="1" applyProtection="1">
      <alignment vertical="center"/>
    </xf>
    <xf numFmtId="41" fontId="4" fillId="0" borderId="36" xfId="0" applyNumberFormat="1" applyFont="1" applyFill="1" applyBorder="1" applyProtection="1">
      <alignment vertical="center"/>
    </xf>
    <xf numFmtId="41" fontId="4" fillId="0" borderId="37" xfId="0" applyNumberFormat="1" applyFont="1" applyFill="1" applyBorder="1" applyProtection="1">
      <alignment vertical="center"/>
    </xf>
    <xf numFmtId="41" fontId="4" fillId="0" borderId="38" xfId="0" applyNumberFormat="1" applyFont="1" applyFill="1" applyBorder="1" applyProtection="1">
      <alignment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41" fontId="4" fillId="0" borderId="40" xfId="0" applyNumberFormat="1" applyFont="1" applyFill="1" applyBorder="1" applyAlignment="1" applyProtection="1">
      <alignment vertical="center"/>
    </xf>
    <xf numFmtId="41" fontId="4" fillId="0" borderId="40" xfId="0" applyNumberFormat="1" applyFont="1" applyFill="1" applyBorder="1" applyProtection="1">
      <alignment vertical="center"/>
    </xf>
    <xf numFmtId="41" fontId="4" fillId="0" borderId="41" xfId="0" applyNumberFormat="1" applyFont="1" applyFill="1" applyBorder="1" applyProtection="1">
      <alignment vertical="center"/>
    </xf>
    <xf numFmtId="41" fontId="4" fillId="0" borderId="42" xfId="0" applyNumberFormat="1" applyFont="1" applyFill="1" applyBorder="1" applyProtection="1">
      <alignment vertical="center"/>
    </xf>
    <xf numFmtId="0" fontId="4" fillId="0" borderId="3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41" fontId="4" fillId="0" borderId="16" xfId="0"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41" fontId="4" fillId="0" borderId="12" xfId="0" applyNumberFormat="1" applyFont="1" applyFill="1" applyBorder="1" applyAlignment="1" applyProtection="1">
      <alignment vertical="center"/>
    </xf>
    <xf numFmtId="41" fontId="4" fillId="0" borderId="12" xfId="0" applyNumberFormat="1" applyFont="1" applyFill="1" applyBorder="1" applyProtection="1">
      <alignment vertical="center"/>
    </xf>
    <xf numFmtId="41" fontId="4" fillId="0" borderId="10" xfId="0" applyNumberFormat="1" applyFont="1" applyFill="1" applyBorder="1" applyProtection="1">
      <alignment vertical="center"/>
    </xf>
    <xf numFmtId="41" fontId="4" fillId="0" borderId="13" xfId="0" applyNumberFormat="1" applyFont="1" applyFill="1" applyBorder="1" applyProtection="1">
      <alignment vertical="center"/>
    </xf>
    <xf numFmtId="176" fontId="6" fillId="0" borderId="0" xfId="0" applyNumberFormat="1" applyFont="1" applyFill="1" applyProtection="1">
      <alignment vertical="center"/>
    </xf>
    <xf numFmtId="176" fontId="7" fillId="0" borderId="0" xfId="0" applyNumberFormat="1" applyFont="1" applyFill="1" applyProtection="1">
      <alignment vertical="center"/>
    </xf>
    <xf numFmtId="176" fontId="7" fillId="0" borderId="0" xfId="0" applyNumberFormat="1" applyFont="1">
      <alignment vertical="center"/>
    </xf>
    <xf numFmtId="176" fontId="4" fillId="0" borderId="0" xfId="0" applyNumberFormat="1" applyFont="1" applyFill="1" applyProtection="1">
      <alignment vertical="center"/>
    </xf>
    <xf numFmtId="0" fontId="3" fillId="0" borderId="0" xfId="0" applyFont="1">
      <alignment vertical="center"/>
    </xf>
    <xf numFmtId="0" fontId="3"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Normal="100" workbookViewId="0">
      <selection activeCell="J16" sqref="J16"/>
    </sheetView>
  </sheetViews>
  <sheetFormatPr defaultColWidth="9" defaultRowHeight="11.25" x14ac:dyDescent="0.15"/>
  <cols>
    <col min="1" max="1" width="19.125" style="91" customWidth="1"/>
    <col min="2" max="2" width="9.5" style="92" customWidth="1"/>
    <col min="3" max="3" width="15.625" style="92" customWidth="1"/>
    <col min="4" max="4" width="15.625" style="4" customWidth="1"/>
    <col min="5" max="5" width="16.125" style="4" customWidth="1"/>
    <col min="6" max="7" width="15.625" style="4" customWidth="1"/>
    <col min="8" max="8" width="16.125" style="4" customWidth="1"/>
    <col min="9" max="16" width="15.625" style="4" customWidth="1"/>
    <col min="17" max="16384" width="9" style="4"/>
  </cols>
  <sheetData>
    <row r="1" spans="1:16" ht="13.5" x14ac:dyDescent="0.15">
      <c r="A1" s="1" t="s">
        <v>0</v>
      </c>
      <c r="B1" s="2"/>
      <c r="C1" s="2"/>
      <c r="D1" s="3"/>
      <c r="E1" s="3"/>
      <c r="F1" s="3"/>
      <c r="G1" s="3"/>
      <c r="H1" s="3"/>
      <c r="I1" s="3"/>
      <c r="J1" s="3"/>
      <c r="K1" s="3"/>
      <c r="L1" s="3"/>
      <c r="M1" s="3"/>
      <c r="N1" s="3"/>
      <c r="O1" s="3"/>
      <c r="P1" s="3"/>
    </row>
    <row r="2" spans="1:16" ht="12" x14ac:dyDescent="0.15">
      <c r="A2" s="5"/>
      <c r="B2" s="2"/>
      <c r="C2" s="2"/>
      <c r="D2" s="3"/>
      <c r="E2" s="3"/>
      <c r="F2" s="3"/>
      <c r="G2" s="3"/>
      <c r="H2" s="3"/>
      <c r="I2" s="3"/>
      <c r="J2" s="3"/>
      <c r="K2" s="3"/>
      <c r="L2" s="3"/>
      <c r="M2" s="3"/>
      <c r="N2" s="3"/>
      <c r="O2" s="3"/>
      <c r="P2" s="6" t="s">
        <v>1</v>
      </c>
    </row>
    <row r="3" spans="1:16" ht="12" customHeight="1" x14ac:dyDescent="0.15">
      <c r="A3" s="7" t="s">
        <v>2</v>
      </c>
      <c r="B3" s="8"/>
      <c r="C3" s="9" t="s">
        <v>3</v>
      </c>
      <c r="D3" s="10" t="s">
        <v>4</v>
      </c>
      <c r="E3" s="11" t="s">
        <v>5</v>
      </c>
      <c r="F3" s="11"/>
      <c r="G3" s="11"/>
      <c r="H3" s="11" t="s">
        <v>6</v>
      </c>
      <c r="I3" s="11"/>
      <c r="J3" s="11"/>
      <c r="K3" s="11"/>
      <c r="L3" s="11" t="s">
        <v>7</v>
      </c>
      <c r="M3" s="11"/>
      <c r="N3" s="11"/>
      <c r="O3" s="12" t="s">
        <v>8</v>
      </c>
      <c r="P3" s="13" t="s">
        <v>9</v>
      </c>
    </row>
    <row r="4" spans="1:16" ht="12" customHeight="1" x14ac:dyDescent="0.15">
      <c r="A4" s="14"/>
      <c r="B4" s="15"/>
      <c r="C4" s="16"/>
      <c r="D4" s="17"/>
      <c r="E4" s="11" t="s">
        <v>10</v>
      </c>
      <c r="F4" s="11" t="s">
        <v>11</v>
      </c>
      <c r="G4" s="11" t="s">
        <v>12</v>
      </c>
      <c r="H4" s="11" t="s">
        <v>13</v>
      </c>
      <c r="I4" s="18" t="s">
        <v>14</v>
      </c>
      <c r="J4" s="11" t="s">
        <v>15</v>
      </c>
      <c r="K4" s="11"/>
      <c r="L4" s="11" t="s">
        <v>10</v>
      </c>
      <c r="M4" s="11" t="s">
        <v>16</v>
      </c>
      <c r="N4" s="11" t="s">
        <v>17</v>
      </c>
      <c r="O4" s="19"/>
      <c r="P4" s="20"/>
    </row>
    <row r="5" spans="1:16" ht="12" customHeight="1" x14ac:dyDescent="0.15">
      <c r="A5" s="21"/>
      <c r="B5" s="22"/>
      <c r="C5" s="23"/>
      <c r="D5" s="24"/>
      <c r="E5" s="11"/>
      <c r="F5" s="11"/>
      <c r="G5" s="11"/>
      <c r="H5" s="11"/>
      <c r="I5" s="25"/>
      <c r="J5" s="26" t="s">
        <v>18</v>
      </c>
      <c r="K5" s="26" t="s">
        <v>19</v>
      </c>
      <c r="L5" s="11"/>
      <c r="M5" s="11"/>
      <c r="N5" s="11"/>
      <c r="O5" s="27"/>
      <c r="P5" s="28"/>
    </row>
    <row r="6" spans="1:16" ht="18" customHeight="1" x14ac:dyDescent="0.15">
      <c r="A6" s="29">
        <v>42095</v>
      </c>
      <c r="B6" s="30"/>
      <c r="C6" s="31">
        <v>295041.15949999995</v>
      </c>
      <c r="D6" s="32">
        <v>9421.4799999999977</v>
      </c>
      <c r="E6" s="32">
        <v>106468.77999999998</v>
      </c>
      <c r="F6" s="32">
        <v>81814.219999999987</v>
      </c>
      <c r="G6" s="32">
        <v>24654.559999999998</v>
      </c>
      <c r="H6" s="32">
        <v>1558.0800000000002</v>
      </c>
      <c r="I6" s="32">
        <v>0</v>
      </c>
      <c r="J6" s="32">
        <v>1515.21</v>
      </c>
      <c r="K6" s="32">
        <v>42.870000000000005</v>
      </c>
      <c r="L6" s="32">
        <v>76214.930000000008</v>
      </c>
      <c r="M6" s="32">
        <v>3961.45</v>
      </c>
      <c r="N6" s="32">
        <v>72253.479999999981</v>
      </c>
      <c r="O6" s="33">
        <v>8496.9699999999993</v>
      </c>
      <c r="P6" s="34">
        <v>297451.89</v>
      </c>
    </row>
    <row r="7" spans="1:16" ht="18" customHeight="1" x14ac:dyDescent="0.15">
      <c r="A7" s="35">
        <v>42461</v>
      </c>
      <c r="B7" s="36"/>
      <c r="C7" s="37">
        <v>295207.5673</v>
      </c>
      <c r="D7" s="38">
        <v>9430.18</v>
      </c>
      <c r="E7" s="38">
        <v>106460.84</v>
      </c>
      <c r="F7" s="38">
        <v>81806.279999999984</v>
      </c>
      <c r="G7" s="38">
        <v>24654.559999999998</v>
      </c>
      <c r="H7" s="38">
        <v>1558.0800000000002</v>
      </c>
      <c r="I7" s="38">
        <v>0</v>
      </c>
      <c r="J7" s="38">
        <v>1515.21</v>
      </c>
      <c r="K7" s="38">
        <v>42.870000000000005</v>
      </c>
      <c r="L7" s="38">
        <v>76382.47</v>
      </c>
      <c r="M7" s="38">
        <v>3961.45</v>
      </c>
      <c r="N7" s="38">
        <v>72421.01999999999</v>
      </c>
      <c r="O7" s="39">
        <v>8531.6299999999992</v>
      </c>
      <c r="P7" s="40">
        <v>298380.37999999995</v>
      </c>
    </row>
    <row r="8" spans="1:16" ht="18" customHeight="1" x14ac:dyDescent="0.15">
      <c r="A8" s="35">
        <v>42826</v>
      </c>
      <c r="B8" s="36"/>
      <c r="C8" s="37">
        <v>295092.59579999995</v>
      </c>
      <c r="D8" s="38">
        <v>9430.18</v>
      </c>
      <c r="E8" s="38">
        <v>106683.76</v>
      </c>
      <c r="F8" s="38">
        <v>82586.48</v>
      </c>
      <c r="G8" s="38">
        <v>24097.279999999999</v>
      </c>
      <c r="H8" s="38">
        <v>1558.0800000000002</v>
      </c>
      <c r="I8" s="38">
        <v>0</v>
      </c>
      <c r="J8" s="38">
        <v>1515.21</v>
      </c>
      <c r="K8" s="38">
        <v>42.870000000000005</v>
      </c>
      <c r="L8" s="38">
        <v>76952.719999999987</v>
      </c>
      <c r="M8" s="38">
        <v>3961.47</v>
      </c>
      <c r="N8" s="38">
        <v>72991.25</v>
      </c>
      <c r="O8" s="39">
        <v>8690.6999999999989</v>
      </c>
      <c r="P8" s="40">
        <v>299135.37</v>
      </c>
    </row>
    <row r="9" spans="1:16" ht="18" customHeight="1" x14ac:dyDescent="0.15">
      <c r="A9" s="35">
        <v>43191</v>
      </c>
      <c r="B9" s="36"/>
      <c r="C9" s="37">
        <v>295079.15710000001</v>
      </c>
      <c r="D9" s="38">
        <v>9417.9500000000007</v>
      </c>
      <c r="E9" s="38">
        <v>106680.65000000001</v>
      </c>
      <c r="F9" s="38">
        <v>82583.37</v>
      </c>
      <c r="G9" s="38">
        <v>24097.279999999999</v>
      </c>
      <c r="H9" s="38">
        <v>1558.0800000000002</v>
      </c>
      <c r="I9" s="38">
        <v>0</v>
      </c>
      <c r="J9" s="38">
        <v>1515.21</v>
      </c>
      <c r="K9" s="38">
        <v>42.870000000000005</v>
      </c>
      <c r="L9" s="38">
        <v>76046.509999999995</v>
      </c>
      <c r="M9" s="38">
        <v>3961.47</v>
      </c>
      <c r="N9" s="38">
        <v>72085.039999999994</v>
      </c>
      <c r="O9" s="39">
        <v>8695.24</v>
      </c>
      <c r="P9" s="40">
        <v>299821.05</v>
      </c>
    </row>
    <row r="10" spans="1:16" ht="18" customHeight="1" thickBot="1" x14ac:dyDescent="0.2">
      <c r="A10" s="41">
        <v>43556</v>
      </c>
      <c r="B10" s="42">
        <v>43556</v>
      </c>
      <c r="C10" s="43">
        <f>SUMIF(C11:C22,"&gt;0")+SUMIF(C25:C26,"&gt;0")</f>
        <v>295104.52870000002</v>
      </c>
      <c r="D10" s="44">
        <f>SUMIF(D11:D22,"&gt;0")+SUMIF(D25:D26,"&gt;0")</f>
        <v>9418.1500000000015</v>
      </c>
      <c r="E10" s="44">
        <f t="shared" ref="E10:P10" si="0">SUMIF(E11:E22,"&gt;0")+SUMIF(E25:E26,"&gt;0")</f>
        <v>106656.07000000002</v>
      </c>
      <c r="F10" s="44">
        <f t="shared" si="0"/>
        <v>82559.48</v>
      </c>
      <c r="G10" s="44">
        <f t="shared" si="0"/>
        <v>24096.589999999997</v>
      </c>
      <c r="H10" s="44">
        <f t="shared" si="0"/>
        <v>1558.0800000000002</v>
      </c>
      <c r="I10" s="44">
        <f t="shared" si="0"/>
        <v>0</v>
      </c>
      <c r="J10" s="44">
        <f t="shared" si="0"/>
        <v>1515.21</v>
      </c>
      <c r="K10" s="44">
        <f t="shared" si="0"/>
        <v>42.870000000000005</v>
      </c>
      <c r="L10" s="44">
        <f t="shared" si="0"/>
        <v>76158.48</v>
      </c>
      <c r="M10" s="44">
        <f t="shared" si="0"/>
        <v>3961.47</v>
      </c>
      <c r="N10" s="44">
        <f t="shared" si="0"/>
        <v>72197.009999999995</v>
      </c>
      <c r="O10" s="45">
        <f t="shared" si="0"/>
        <v>8791.010000000002</v>
      </c>
      <c r="P10" s="46">
        <f t="shared" si="0"/>
        <v>299904.21999999997</v>
      </c>
    </row>
    <row r="11" spans="1:16" ht="18" customHeight="1" thickTop="1" x14ac:dyDescent="0.15">
      <c r="A11" s="47" t="s">
        <v>20</v>
      </c>
      <c r="B11" s="48" t="s">
        <v>20</v>
      </c>
      <c r="C11" s="49">
        <v>33822.696900000003</v>
      </c>
      <c r="D11" s="38">
        <v>335.47</v>
      </c>
      <c r="E11" s="50">
        <f t="shared" ref="E11:E21" si="1">SUMIF(F11:G11,"&gt;0")</f>
        <v>18565.650000000001</v>
      </c>
      <c r="F11" s="50">
        <v>17209.400000000001</v>
      </c>
      <c r="G11" s="50">
        <v>1356.25</v>
      </c>
      <c r="H11" s="50">
        <f t="shared" ref="H11:H21" si="2">SUMIF(I11:K11,"&gt;0")</f>
        <v>811.46</v>
      </c>
      <c r="I11" s="50">
        <v>0</v>
      </c>
      <c r="J11" s="50">
        <v>811.46</v>
      </c>
      <c r="K11" s="50">
        <v>0</v>
      </c>
      <c r="L11" s="50">
        <f t="shared" ref="L11:L21" si="3">SUMIF(M11:N11,"&gt;0")</f>
        <v>22183.37</v>
      </c>
      <c r="M11" s="50">
        <v>0.02</v>
      </c>
      <c r="N11" s="50">
        <v>22183.35</v>
      </c>
      <c r="O11" s="51">
        <v>145.19</v>
      </c>
      <c r="P11" s="52">
        <v>33879.22</v>
      </c>
    </row>
    <row r="12" spans="1:16" ht="18" customHeight="1" x14ac:dyDescent="0.15">
      <c r="A12" s="53" t="s">
        <v>21</v>
      </c>
      <c r="B12" s="54" t="s">
        <v>21</v>
      </c>
      <c r="C12" s="49">
        <v>36383.699800000002</v>
      </c>
      <c r="D12" s="38">
        <v>1743.97</v>
      </c>
      <c r="E12" s="38">
        <f t="shared" si="1"/>
        <v>6144.5199999999995</v>
      </c>
      <c r="F12" s="38">
        <v>5340.19</v>
      </c>
      <c r="G12" s="38">
        <v>804.33</v>
      </c>
      <c r="H12" s="38">
        <f t="shared" si="2"/>
        <v>162.12</v>
      </c>
      <c r="I12" s="38">
        <v>0</v>
      </c>
      <c r="J12" s="38">
        <v>162.12</v>
      </c>
      <c r="K12" s="38">
        <v>0</v>
      </c>
      <c r="L12" s="38">
        <f t="shared" si="3"/>
        <v>3203.27</v>
      </c>
      <c r="M12" s="38">
        <v>0</v>
      </c>
      <c r="N12" s="38">
        <v>3203.27</v>
      </c>
      <c r="O12" s="39">
        <v>36.450000000000003</v>
      </c>
      <c r="P12" s="40">
        <v>36503.29</v>
      </c>
    </row>
    <row r="13" spans="1:16" ht="18" customHeight="1" x14ac:dyDescent="0.15">
      <c r="A13" s="53" t="s">
        <v>22</v>
      </c>
      <c r="B13" s="54" t="s">
        <v>22</v>
      </c>
      <c r="C13" s="49">
        <v>20775.492699999999</v>
      </c>
      <c r="D13" s="38">
        <v>3040.85</v>
      </c>
      <c r="E13" s="38">
        <f t="shared" si="1"/>
        <v>8083.880000000001</v>
      </c>
      <c r="F13" s="38">
        <v>2616.2800000000002</v>
      </c>
      <c r="G13" s="38">
        <v>5467.6</v>
      </c>
      <c r="H13" s="38">
        <f t="shared" si="2"/>
        <v>0</v>
      </c>
      <c r="I13" s="38">
        <v>0</v>
      </c>
      <c r="J13" s="38">
        <v>0</v>
      </c>
      <c r="K13" s="38">
        <v>0</v>
      </c>
      <c r="L13" s="38">
        <f t="shared" si="3"/>
        <v>11924.73</v>
      </c>
      <c r="M13" s="38">
        <v>564.91</v>
      </c>
      <c r="N13" s="38">
        <v>11359.82</v>
      </c>
      <c r="O13" s="39">
        <v>565.16</v>
      </c>
      <c r="P13" s="40">
        <v>21193.78</v>
      </c>
    </row>
    <row r="14" spans="1:16" ht="18" customHeight="1" x14ac:dyDescent="0.15">
      <c r="A14" s="53" t="s">
        <v>23</v>
      </c>
      <c r="B14" s="54" t="s">
        <v>23</v>
      </c>
      <c r="C14" s="49">
        <v>15803.4318</v>
      </c>
      <c r="D14" s="38">
        <v>2527.39</v>
      </c>
      <c r="E14" s="38">
        <f t="shared" si="1"/>
        <v>8500.6299999999992</v>
      </c>
      <c r="F14" s="38">
        <v>8500.6299999999992</v>
      </c>
      <c r="G14" s="38">
        <v>0</v>
      </c>
      <c r="H14" s="38">
        <f t="shared" si="2"/>
        <v>0</v>
      </c>
      <c r="I14" s="38">
        <v>0</v>
      </c>
      <c r="J14" s="38">
        <v>0</v>
      </c>
      <c r="K14" s="38">
        <v>0</v>
      </c>
      <c r="L14" s="38">
        <f t="shared" si="3"/>
        <v>2704.27</v>
      </c>
      <c r="M14" s="38">
        <v>0</v>
      </c>
      <c r="N14" s="38">
        <v>2704.27</v>
      </c>
      <c r="O14" s="39">
        <v>0</v>
      </c>
      <c r="P14" s="40">
        <v>16123.36</v>
      </c>
    </row>
    <row r="15" spans="1:16" ht="18" customHeight="1" x14ac:dyDescent="0.15">
      <c r="A15" s="55" t="s">
        <v>24</v>
      </c>
      <c r="B15" s="55" t="s">
        <v>24</v>
      </c>
      <c r="C15" s="56">
        <v>20427.8429</v>
      </c>
      <c r="D15" s="57">
        <v>1162.1300000000001</v>
      </c>
      <c r="E15" s="57">
        <f t="shared" si="1"/>
        <v>13630.32</v>
      </c>
      <c r="F15" s="57">
        <v>10025.209999999999</v>
      </c>
      <c r="G15" s="57">
        <v>3605.11</v>
      </c>
      <c r="H15" s="57">
        <f t="shared" si="2"/>
        <v>0</v>
      </c>
      <c r="I15" s="57">
        <v>0</v>
      </c>
      <c r="J15" s="57">
        <v>0</v>
      </c>
      <c r="K15" s="57">
        <v>0</v>
      </c>
      <c r="L15" s="57">
        <f t="shared" si="3"/>
        <v>3238.76</v>
      </c>
      <c r="M15" s="57">
        <v>468.48</v>
      </c>
      <c r="N15" s="57">
        <v>2770.28</v>
      </c>
      <c r="O15" s="58">
        <v>91.19</v>
      </c>
      <c r="P15" s="59">
        <v>21012.19</v>
      </c>
    </row>
    <row r="16" spans="1:16" ht="18" customHeight="1" x14ac:dyDescent="0.15">
      <c r="A16" s="53" t="s">
        <v>25</v>
      </c>
      <c r="B16" s="54" t="s">
        <v>25</v>
      </c>
      <c r="C16" s="49">
        <v>14751.1037</v>
      </c>
      <c r="D16" s="38">
        <v>25.7</v>
      </c>
      <c r="E16" s="38">
        <f t="shared" si="1"/>
        <v>3243.3199999999997</v>
      </c>
      <c r="F16" s="38">
        <v>2737.95</v>
      </c>
      <c r="G16" s="38">
        <v>505.37</v>
      </c>
      <c r="H16" s="38">
        <f t="shared" si="2"/>
        <v>311.39</v>
      </c>
      <c r="I16" s="38">
        <v>0</v>
      </c>
      <c r="J16" s="38">
        <v>279.58999999999997</v>
      </c>
      <c r="K16" s="38">
        <v>31.8</v>
      </c>
      <c r="L16" s="38">
        <f t="shared" si="3"/>
        <v>4788.05</v>
      </c>
      <c r="M16" s="38">
        <v>546.34</v>
      </c>
      <c r="N16" s="38">
        <v>4241.71</v>
      </c>
      <c r="O16" s="39">
        <v>54.38</v>
      </c>
      <c r="P16" s="40">
        <v>15621.09</v>
      </c>
    </row>
    <row r="17" spans="1:16" ht="18" customHeight="1" x14ac:dyDescent="0.15">
      <c r="A17" s="53" t="s">
        <v>26</v>
      </c>
      <c r="B17" s="54" t="s">
        <v>26</v>
      </c>
      <c r="C17" s="49">
        <v>29008.607499999998</v>
      </c>
      <c r="D17" s="38">
        <v>53.91</v>
      </c>
      <c r="E17" s="38">
        <f t="shared" si="1"/>
        <v>14861.23</v>
      </c>
      <c r="F17" s="38">
        <v>11696.03</v>
      </c>
      <c r="G17" s="38">
        <v>3165.2</v>
      </c>
      <c r="H17" s="38">
        <f t="shared" si="2"/>
        <v>0</v>
      </c>
      <c r="I17" s="38">
        <v>0</v>
      </c>
      <c r="J17" s="38">
        <v>0</v>
      </c>
      <c r="K17" s="38">
        <v>0</v>
      </c>
      <c r="L17" s="38">
        <f t="shared" si="3"/>
        <v>10562.650000000001</v>
      </c>
      <c r="M17" s="38">
        <v>2359.12</v>
      </c>
      <c r="N17" s="38">
        <v>8203.5300000000007</v>
      </c>
      <c r="O17" s="39">
        <v>319.82</v>
      </c>
      <c r="P17" s="40">
        <v>29769.55</v>
      </c>
    </row>
    <row r="18" spans="1:16" ht="18" customHeight="1" x14ac:dyDescent="0.15">
      <c r="A18" s="53" t="s">
        <v>27</v>
      </c>
      <c r="B18" s="54" t="s">
        <v>27</v>
      </c>
      <c r="C18" s="49">
        <v>26447.516500000002</v>
      </c>
      <c r="D18" s="38">
        <v>76.41</v>
      </c>
      <c r="E18" s="38">
        <f t="shared" si="1"/>
        <v>2736.9300000000003</v>
      </c>
      <c r="F18" s="38">
        <v>2732.36</v>
      </c>
      <c r="G18" s="38">
        <v>4.57</v>
      </c>
      <c r="H18" s="38">
        <f t="shared" si="2"/>
        <v>0</v>
      </c>
      <c r="I18" s="38">
        <v>0</v>
      </c>
      <c r="J18" s="38">
        <v>0</v>
      </c>
      <c r="K18" s="38">
        <v>0</v>
      </c>
      <c r="L18" s="38">
        <f t="shared" si="3"/>
        <v>2483.12</v>
      </c>
      <c r="M18" s="38">
        <v>0</v>
      </c>
      <c r="N18" s="38">
        <v>2483.12</v>
      </c>
      <c r="O18" s="39">
        <v>131.21</v>
      </c>
      <c r="P18" s="40">
        <v>26612.25</v>
      </c>
    </row>
    <row r="19" spans="1:16" ht="18" customHeight="1" x14ac:dyDescent="0.15">
      <c r="A19" s="53" t="s">
        <v>28</v>
      </c>
      <c r="B19" s="54" t="s">
        <v>28</v>
      </c>
      <c r="C19" s="49">
        <v>30925.081699999999</v>
      </c>
      <c r="D19" s="38">
        <v>21.5</v>
      </c>
      <c r="E19" s="38">
        <f t="shared" si="1"/>
        <v>13670.849999999999</v>
      </c>
      <c r="F19" s="38">
        <v>7661.48</v>
      </c>
      <c r="G19" s="38">
        <v>6009.37</v>
      </c>
      <c r="H19" s="38">
        <f t="shared" si="2"/>
        <v>0</v>
      </c>
      <c r="I19" s="38">
        <v>0</v>
      </c>
      <c r="J19" s="38">
        <v>0</v>
      </c>
      <c r="K19" s="38">
        <v>0</v>
      </c>
      <c r="L19" s="38">
        <f t="shared" si="3"/>
        <v>2633.46</v>
      </c>
      <c r="M19" s="38">
        <v>0</v>
      </c>
      <c r="N19" s="38">
        <v>2633.46</v>
      </c>
      <c r="O19" s="39">
        <v>4615.87</v>
      </c>
      <c r="P19" s="40">
        <v>31162.720000000001</v>
      </c>
    </row>
    <row r="20" spans="1:16" ht="18" customHeight="1" x14ac:dyDescent="0.15">
      <c r="A20" s="53" t="s">
        <v>29</v>
      </c>
      <c r="B20" s="54" t="s">
        <v>30</v>
      </c>
      <c r="C20" s="49">
        <v>15742.467199999999</v>
      </c>
      <c r="D20" s="38">
        <v>3.19</v>
      </c>
      <c r="E20" s="38">
        <f t="shared" si="1"/>
        <v>1310.78</v>
      </c>
      <c r="F20" s="38">
        <v>1310.78</v>
      </c>
      <c r="G20" s="38">
        <v>0</v>
      </c>
      <c r="H20" s="38">
        <f t="shared" si="2"/>
        <v>129.41999999999999</v>
      </c>
      <c r="I20" s="38">
        <v>0</v>
      </c>
      <c r="J20" s="38">
        <v>118.91</v>
      </c>
      <c r="K20" s="38">
        <v>10.51</v>
      </c>
      <c r="L20" s="38">
        <f t="shared" si="3"/>
        <v>2061.69</v>
      </c>
      <c r="M20" s="38">
        <v>0</v>
      </c>
      <c r="N20" s="38">
        <v>2061.69</v>
      </c>
      <c r="O20" s="39">
        <v>0</v>
      </c>
      <c r="P20" s="40">
        <v>15841.19</v>
      </c>
    </row>
    <row r="21" spans="1:16" ht="18" customHeight="1" x14ac:dyDescent="0.15">
      <c r="A21" s="53" t="s">
        <v>30</v>
      </c>
      <c r="B21" s="54" t="s">
        <v>31</v>
      </c>
      <c r="C21" s="49">
        <v>27531.778999999999</v>
      </c>
      <c r="D21" s="38">
        <v>61.11</v>
      </c>
      <c r="E21" s="38">
        <f t="shared" si="1"/>
        <v>7854.1100000000006</v>
      </c>
      <c r="F21" s="38">
        <v>7259.56</v>
      </c>
      <c r="G21" s="38">
        <v>594.54999999999995</v>
      </c>
      <c r="H21" s="38">
        <f t="shared" si="2"/>
        <v>143.69</v>
      </c>
      <c r="I21" s="38">
        <v>0</v>
      </c>
      <c r="J21" s="38">
        <v>143.13</v>
      </c>
      <c r="K21" s="38">
        <v>0.56000000000000005</v>
      </c>
      <c r="L21" s="38">
        <f t="shared" si="3"/>
        <v>4943.3599999999997</v>
      </c>
      <c r="M21" s="38">
        <v>0</v>
      </c>
      <c r="N21" s="38">
        <v>4943.3599999999997</v>
      </c>
      <c r="O21" s="39">
        <v>2456.54</v>
      </c>
      <c r="P21" s="40">
        <v>27960.04</v>
      </c>
    </row>
    <row r="22" spans="1:16" ht="18" customHeight="1" x14ac:dyDescent="0.15">
      <c r="A22" s="55" t="s">
        <v>32</v>
      </c>
      <c r="B22" s="60" t="s">
        <v>33</v>
      </c>
      <c r="C22" s="61">
        <f>SUMIF(C23:C24,"&gt;0")</f>
        <v>5210.5933999999997</v>
      </c>
      <c r="D22" s="62">
        <f t="shared" ref="D22:P22" si="4">SUMIF(D23:D24,"&gt;0")</f>
        <v>364.63</v>
      </c>
      <c r="E22" s="62">
        <f t="shared" si="4"/>
        <v>1054.1400000000001</v>
      </c>
      <c r="F22" s="62">
        <f t="shared" si="4"/>
        <v>1054.1400000000001</v>
      </c>
      <c r="G22" s="62">
        <f t="shared" si="4"/>
        <v>0</v>
      </c>
      <c r="H22" s="62">
        <f t="shared" si="4"/>
        <v>0</v>
      </c>
      <c r="I22" s="62">
        <f t="shared" si="4"/>
        <v>0</v>
      </c>
      <c r="J22" s="62">
        <f t="shared" si="4"/>
        <v>0</v>
      </c>
      <c r="K22" s="62">
        <f t="shared" si="4"/>
        <v>0</v>
      </c>
      <c r="L22" s="62">
        <f t="shared" si="4"/>
        <v>1426.65</v>
      </c>
      <c r="M22" s="62">
        <f t="shared" si="4"/>
        <v>0</v>
      </c>
      <c r="N22" s="62">
        <f t="shared" si="4"/>
        <v>1426.65</v>
      </c>
      <c r="O22" s="63">
        <f t="shared" si="4"/>
        <v>177.52</v>
      </c>
      <c r="P22" s="64">
        <f t="shared" si="4"/>
        <v>5530.18</v>
      </c>
    </row>
    <row r="23" spans="1:16" ht="18" customHeight="1" x14ac:dyDescent="0.15">
      <c r="A23" s="65" t="s">
        <v>34</v>
      </c>
      <c r="B23" s="66" t="s">
        <v>35</v>
      </c>
      <c r="C23" s="67">
        <v>4302.2677999999996</v>
      </c>
      <c r="D23" s="68">
        <v>182.16</v>
      </c>
      <c r="E23" s="68">
        <f>SUMIF(F23:G23,"&gt;0")</f>
        <v>183.16</v>
      </c>
      <c r="F23" s="68">
        <v>183.16</v>
      </c>
      <c r="G23" s="68">
        <v>0</v>
      </c>
      <c r="H23" s="68">
        <f>SUMIF(I23:K23,"&gt;0")</f>
        <v>0</v>
      </c>
      <c r="I23" s="68">
        <v>0</v>
      </c>
      <c r="J23" s="68">
        <v>0</v>
      </c>
      <c r="K23" s="68">
        <v>0</v>
      </c>
      <c r="L23" s="68">
        <f>SUMIF(M23:N23,"&gt;0")</f>
        <v>719.39</v>
      </c>
      <c r="M23" s="68">
        <v>0</v>
      </c>
      <c r="N23" s="68">
        <v>719.39</v>
      </c>
      <c r="O23" s="69">
        <v>177.52</v>
      </c>
      <c r="P23" s="70">
        <v>4498.96</v>
      </c>
    </row>
    <row r="24" spans="1:16" ht="18" customHeight="1" x14ac:dyDescent="0.15">
      <c r="A24" s="71" t="s">
        <v>36</v>
      </c>
      <c r="B24" s="72" t="s">
        <v>37</v>
      </c>
      <c r="C24" s="73">
        <v>908.32560000000001</v>
      </c>
      <c r="D24" s="74">
        <v>182.47</v>
      </c>
      <c r="E24" s="74">
        <f>SUMIF(F24:G24,"&gt;0")</f>
        <v>870.98</v>
      </c>
      <c r="F24" s="74">
        <v>870.98</v>
      </c>
      <c r="G24" s="74">
        <v>0</v>
      </c>
      <c r="H24" s="74">
        <f>SUMIF(I24:K24,"&gt;0")</f>
        <v>0</v>
      </c>
      <c r="I24" s="74">
        <v>0</v>
      </c>
      <c r="J24" s="74">
        <v>0</v>
      </c>
      <c r="K24" s="74">
        <v>0</v>
      </c>
      <c r="L24" s="74">
        <f>SUMIF(M24:N24,"&gt;0")</f>
        <v>707.26</v>
      </c>
      <c r="M24" s="74">
        <v>0</v>
      </c>
      <c r="N24" s="74">
        <v>707.26</v>
      </c>
      <c r="O24" s="75">
        <v>0</v>
      </c>
      <c r="P24" s="76">
        <v>1031.22</v>
      </c>
    </row>
    <row r="25" spans="1:16" ht="18" customHeight="1" x14ac:dyDescent="0.15">
      <c r="A25" s="53" t="s">
        <v>38</v>
      </c>
      <c r="B25" s="54" t="s">
        <v>39</v>
      </c>
      <c r="C25" s="49">
        <v>11020.587600000001</v>
      </c>
      <c r="D25" s="38">
        <v>0</v>
      </c>
      <c r="E25" s="38">
        <f>SUMIF(F25:G25,"&gt;0")</f>
        <v>4467.7700000000004</v>
      </c>
      <c r="F25" s="38">
        <v>2515.77</v>
      </c>
      <c r="G25" s="38">
        <v>1952</v>
      </c>
      <c r="H25" s="38">
        <f>SUMIF(I25:K25,"&gt;0")</f>
        <v>0</v>
      </c>
      <c r="I25" s="38">
        <v>0</v>
      </c>
      <c r="J25" s="38">
        <v>0</v>
      </c>
      <c r="K25" s="38">
        <v>0</v>
      </c>
      <c r="L25" s="38">
        <f>SUMIF(M25:N25,"&gt;0")</f>
        <v>1874.92</v>
      </c>
      <c r="M25" s="38">
        <v>0</v>
      </c>
      <c r="N25" s="38">
        <v>1874.92</v>
      </c>
      <c r="O25" s="39">
        <v>146.32</v>
      </c>
      <c r="P25" s="40">
        <v>11103.53</v>
      </c>
    </row>
    <row r="26" spans="1:16" ht="18" customHeight="1" x14ac:dyDescent="0.15">
      <c r="A26" s="77" t="s">
        <v>40</v>
      </c>
      <c r="B26" s="55" t="s">
        <v>41</v>
      </c>
      <c r="C26" s="56">
        <v>7253.6279999999997</v>
      </c>
      <c r="D26" s="57">
        <v>1.89</v>
      </c>
      <c r="E26" s="57">
        <f>SUMIF(F26:G26,"&gt;0")</f>
        <v>2531.94</v>
      </c>
      <c r="F26" s="57">
        <v>1899.7</v>
      </c>
      <c r="G26" s="57">
        <v>632.24</v>
      </c>
      <c r="H26" s="57">
        <f>SUMIF(I26:K26,"&gt;0")</f>
        <v>0</v>
      </c>
      <c r="I26" s="57">
        <v>0</v>
      </c>
      <c r="J26" s="57">
        <v>0</v>
      </c>
      <c r="K26" s="57">
        <v>0</v>
      </c>
      <c r="L26" s="57">
        <f>SUMIF(M26:N26,"&gt;0")</f>
        <v>2130.1799999999998</v>
      </c>
      <c r="M26" s="57">
        <v>22.6</v>
      </c>
      <c r="N26" s="57">
        <v>2107.58</v>
      </c>
      <c r="O26" s="58">
        <v>51.36</v>
      </c>
      <c r="P26" s="59">
        <v>7591.83</v>
      </c>
    </row>
    <row r="27" spans="1:16" ht="18" customHeight="1" x14ac:dyDescent="0.15">
      <c r="A27" s="78" t="s">
        <v>42</v>
      </c>
      <c r="B27" s="79" t="s">
        <v>20</v>
      </c>
      <c r="C27" s="80">
        <f>SUMIF(C11,"&gt;0")</f>
        <v>33822.696900000003</v>
      </c>
      <c r="D27" s="32">
        <f t="shared" ref="D27:P30" si="5">SUMIF(D11,"&gt;0")</f>
        <v>335.47</v>
      </c>
      <c r="E27" s="32">
        <f t="shared" si="5"/>
        <v>18565.650000000001</v>
      </c>
      <c r="F27" s="32">
        <f t="shared" si="5"/>
        <v>17209.400000000001</v>
      </c>
      <c r="G27" s="32">
        <f t="shared" si="5"/>
        <v>1356.25</v>
      </c>
      <c r="H27" s="32">
        <f t="shared" si="5"/>
        <v>811.46</v>
      </c>
      <c r="I27" s="32">
        <f t="shared" si="5"/>
        <v>0</v>
      </c>
      <c r="J27" s="32">
        <f t="shared" si="5"/>
        <v>811.46</v>
      </c>
      <c r="K27" s="32">
        <f t="shared" si="5"/>
        <v>0</v>
      </c>
      <c r="L27" s="32">
        <f t="shared" si="5"/>
        <v>22183.37</v>
      </c>
      <c r="M27" s="32">
        <f t="shared" si="5"/>
        <v>0.02</v>
      </c>
      <c r="N27" s="32">
        <f t="shared" si="5"/>
        <v>22183.35</v>
      </c>
      <c r="O27" s="33">
        <f t="shared" si="5"/>
        <v>145.19</v>
      </c>
      <c r="P27" s="34">
        <f t="shared" si="5"/>
        <v>33879.22</v>
      </c>
    </row>
    <row r="28" spans="1:16" ht="18" customHeight="1" x14ac:dyDescent="0.15">
      <c r="A28" s="65"/>
      <c r="B28" s="54" t="s">
        <v>21</v>
      </c>
      <c r="C28" s="49">
        <f>SUMIF(C12,"&gt;0")</f>
        <v>36383.699800000002</v>
      </c>
      <c r="D28" s="38">
        <f t="shared" si="5"/>
        <v>1743.97</v>
      </c>
      <c r="E28" s="38">
        <f t="shared" si="5"/>
        <v>6144.5199999999995</v>
      </c>
      <c r="F28" s="38">
        <f t="shared" si="5"/>
        <v>5340.19</v>
      </c>
      <c r="G28" s="38">
        <f t="shared" si="5"/>
        <v>804.33</v>
      </c>
      <c r="H28" s="38">
        <f t="shared" si="5"/>
        <v>162.12</v>
      </c>
      <c r="I28" s="38">
        <f t="shared" si="5"/>
        <v>0</v>
      </c>
      <c r="J28" s="38">
        <f t="shared" si="5"/>
        <v>162.12</v>
      </c>
      <c r="K28" s="38">
        <f t="shared" si="5"/>
        <v>0</v>
      </c>
      <c r="L28" s="38">
        <f t="shared" si="5"/>
        <v>3203.27</v>
      </c>
      <c r="M28" s="38">
        <f t="shared" si="5"/>
        <v>0</v>
      </c>
      <c r="N28" s="38">
        <f t="shared" si="5"/>
        <v>3203.27</v>
      </c>
      <c r="O28" s="39">
        <f t="shared" si="5"/>
        <v>36.450000000000003</v>
      </c>
      <c r="P28" s="40">
        <f t="shared" si="5"/>
        <v>36503.29</v>
      </c>
    </row>
    <row r="29" spans="1:16" ht="18" customHeight="1" x14ac:dyDescent="0.15">
      <c r="A29" s="65"/>
      <c r="B29" s="54" t="s">
        <v>22</v>
      </c>
      <c r="C29" s="49">
        <f>SUMIF(C13,"&gt;0")</f>
        <v>20775.492699999999</v>
      </c>
      <c r="D29" s="38">
        <f t="shared" si="5"/>
        <v>3040.85</v>
      </c>
      <c r="E29" s="38">
        <f t="shared" si="5"/>
        <v>8083.880000000001</v>
      </c>
      <c r="F29" s="38">
        <f t="shared" si="5"/>
        <v>2616.2800000000002</v>
      </c>
      <c r="G29" s="38">
        <f t="shared" si="5"/>
        <v>5467.6</v>
      </c>
      <c r="H29" s="38">
        <f t="shared" si="5"/>
        <v>0</v>
      </c>
      <c r="I29" s="38">
        <f t="shared" si="5"/>
        <v>0</v>
      </c>
      <c r="J29" s="38">
        <f t="shared" si="5"/>
        <v>0</v>
      </c>
      <c r="K29" s="38">
        <f t="shared" si="5"/>
        <v>0</v>
      </c>
      <c r="L29" s="38">
        <f t="shared" si="5"/>
        <v>11924.73</v>
      </c>
      <c r="M29" s="38">
        <f t="shared" si="5"/>
        <v>564.91</v>
      </c>
      <c r="N29" s="38">
        <f t="shared" si="5"/>
        <v>11359.82</v>
      </c>
      <c r="O29" s="39">
        <f t="shared" si="5"/>
        <v>565.16</v>
      </c>
      <c r="P29" s="40">
        <f t="shared" si="5"/>
        <v>21193.78</v>
      </c>
    </row>
    <row r="30" spans="1:16" ht="18" customHeight="1" x14ac:dyDescent="0.15">
      <c r="A30" s="65"/>
      <c r="B30" s="54" t="s">
        <v>23</v>
      </c>
      <c r="C30" s="49">
        <f>SUMIF(C14,"&gt;0")</f>
        <v>15803.4318</v>
      </c>
      <c r="D30" s="38">
        <f t="shared" si="5"/>
        <v>2527.39</v>
      </c>
      <c r="E30" s="38">
        <f t="shared" si="5"/>
        <v>8500.6299999999992</v>
      </c>
      <c r="F30" s="38">
        <f t="shared" si="5"/>
        <v>8500.6299999999992</v>
      </c>
      <c r="G30" s="38">
        <f t="shared" si="5"/>
        <v>0</v>
      </c>
      <c r="H30" s="38">
        <f t="shared" si="5"/>
        <v>0</v>
      </c>
      <c r="I30" s="38">
        <f t="shared" si="5"/>
        <v>0</v>
      </c>
      <c r="J30" s="38">
        <f t="shared" si="5"/>
        <v>0</v>
      </c>
      <c r="K30" s="38">
        <f t="shared" si="5"/>
        <v>0</v>
      </c>
      <c r="L30" s="38">
        <f t="shared" si="5"/>
        <v>2704.27</v>
      </c>
      <c r="M30" s="38">
        <f t="shared" si="5"/>
        <v>0</v>
      </c>
      <c r="N30" s="38">
        <f t="shared" si="5"/>
        <v>2704.27</v>
      </c>
      <c r="O30" s="39">
        <f t="shared" si="5"/>
        <v>0</v>
      </c>
      <c r="P30" s="40">
        <f t="shared" si="5"/>
        <v>16123.36</v>
      </c>
    </row>
    <row r="31" spans="1:16" ht="18" customHeight="1" x14ac:dyDescent="0.15">
      <c r="A31" s="65"/>
      <c r="B31" s="54" t="s">
        <v>35</v>
      </c>
      <c r="C31" s="49">
        <f>SUMIF(C23,"&gt;0")</f>
        <v>4302.2677999999996</v>
      </c>
      <c r="D31" s="38">
        <f t="shared" ref="D31:P32" si="6">SUMIF(D23,"&gt;0")</f>
        <v>182.16</v>
      </c>
      <c r="E31" s="38">
        <f t="shared" si="6"/>
        <v>183.16</v>
      </c>
      <c r="F31" s="38">
        <f t="shared" si="6"/>
        <v>183.16</v>
      </c>
      <c r="G31" s="38">
        <f t="shared" si="6"/>
        <v>0</v>
      </c>
      <c r="H31" s="38">
        <f t="shared" si="6"/>
        <v>0</v>
      </c>
      <c r="I31" s="38">
        <f t="shared" si="6"/>
        <v>0</v>
      </c>
      <c r="J31" s="38">
        <f t="shared" si="6"/>
        <v>0</v>
      </c>
      <c r="K31" s="38">
        <f t="shared" si="6"/>
        <v>0</v>
      </c>
      <c r="L31" s="38">
        <f t="shared" si="6"/>
        <v>719.39</v>
      </c>
      <c r="M31" s="38">
        <f t="shared" si="6"/>
        <v>0</v>
      </c>
      <c r="N31" s="38">
        <f t="shared" si="6"/>
        <v>719.39</v>
      </c>
      <c r="O31" s="39">
        <f t="shared" si="6"/>
        <v>177.52</v>
      </c>
      <c r="P31" s="40">
        <f t="shared" si="6"/>
        <v>4498.96</v>
      </c>
    </row>
    <row r="32" spans="1:16" ht="18" customHeight="1" x14ac:dyDescent="0.15">
      <c r="A32" s="65"/>
      <c r="B32" s="54" t="s">
        <v>37</v>
      </c>
      <c r="C32" s="49">
        <f>SUMIF(C24,"&gt;0")</f>
        <v>908.32560000000001</v>
      </c>
      <c r="D32" s="38">
        <f t="shared" si="6"/>
        <v>182.47</v>
      </c>
      <c r="E32" s="38">
        <f t="shared" si="6"/>
        <v>870.98</v>
      </c>
      <c r="F32" s="38">
        <f t="shared" si="6"/>
        <v>870.98</v>
      </c>
      <c r="G32" s="38">
        <f t="shared" si="6"/>
        <v>0</v>
      </c>
      <c r="H32" s="38">
        <f t="shared" si="6"/>
        <v>0</v>
      </c>
      <c r="I32" s="38">
        <f t="shared" si="6"/>
        <v>0</v>
      </c>
      <c r="J32" s="38">
        <f t="shared" si="6"/>
        <v>0</v>
      </c>
      <c r="K32" s="38">
        <f t="shared" si="6"/>
        <v>0</v>
      </c>
      <c r="L32" s="38">
        <f t="shared" si="6"/>
        <v>707.26</v>
      </c>
      <c r="M32" s="38">
        <f t="shared" si="6"/>
        <v>0</v>
      </c>
      <c r="N32" s="38">
        <f t="shared" si="6"/>
        <v>707.26</v>
      </c>
      <c r="O32" s="39">
        <f t="shared" si="6"/>
        <v>0</v>
      </c>
      <c r="P32" s="40">
        <f t="shared" si="6"/>
        <v>1031.22</v>
      </c>
    </row>
    <row r="33" spans="1:16" ht="18" customHeight="1" x14ac:dyDescent="0.15">
      <c r="A33" s="65"/>
      <c r="B33" s="54" t="s">
        <v>24</v>
      </c>
      <c r="C33" s="49">
        <f>SUMIF(C15,"&gt;0")</f>
        <v>20427.8429</v>
      </c>
      <c r="D33" s="38">
        <f t="shared" ref="D33:P33" si="7">SUMIF(D15,"&gt;0")</f>
        <v>1162.1300000000001</v>
      </c>
      <c r="E33" s="38">
        <f t="shared" si="7"/>
        <v>13630.32</v>
      </c>
      <c r="F33" s="38">
        <f t="shared" si="7"/>
        <v>10025.209999999999</v>
      </c>
      <c r="G33" s="38">
        <f t="shared" si="7"/>
        <v>3605.11</v>
      </c>
      <c r="H33" s="38">
        <f t="shared" si="7"/>
        <v>0</v>
      </c>
      <c r="I33" s="38">
        <f t="shared" si="7"/>
        <v>0</v>
      </c>
      <c r="J33" s="38">
        <f t="shared" si="7"/>
        <v>0</v>
      </c>
      <c r="K33" s="38">
        <f t="shared" si="7"/>
        <v>0</v>
      </c>
      <c r="L33" s="38">
        <f t="shared" si="7"/>
        <v>3238.76</v>
      </c>
      <c r="M33" s="38">
        <f t="shared" si="7"/>
        <v>468.48</v>
      </c>
      <c r="N33" s="38">
        <f t="shared" si="7"/>
        <v>2770.28</v>
      </c>
      <c r="O33" s="39">
        <f t="shared" si="7"/>
        <v>91.19</v>
      </c>
      <c r="P33" s="40">
        <f t="shared" si="7"/>
        <v>21012.19</v>
      </c>
    </row>
    <row r="34" spans="1:16" ht="18" customHeight="1" x14ac:dyDescent="0.15">
      <c r="A34" s="65"/>
      <c r="B34" s="54" t="s">
        <v>39</v>
      </c>
      <c r="C34" s="49">
        <f>SUMIF(C25,"&gt;0")</f>
        <v>11020.587600000001</v>
      </c>
      <c r="D34" s="38">
        <f t="shared" ref="D34:P34" si="8">SUMIF(D25,"&gt;0")</f>
        <v>0</v>
      </c>
      <c r="E34" s="38">
        <f t="shared" si="8"/>
        <v>4467.7700000000004</v>
      </c>
      <c r="F34" s="38">
        <f t="shared" si="8"/>
        <v>2515.77</v>
      </c>
      <c r="G34" s="38">
        <f t="shared" si="8"/>
        <v>1952</v>
      </c>
      <c r="H34" s="38">
        <f t="shared" si="8"/>
        <v>0</v>
      </c>
      <c r="I34" s="38">
        <f t="shared" si="8"/>
        <v>0</v>
      </c>
      <c r="J34" s="38">
        <f t="shared" si="8"/>
        <v>0</v>
      </c>
      <c r="K34" s="38">
        <f t="shared" si="8"/>
        <v>0</v>
      </c>
      <c r="L34" s="38">
        <f t="shared" si="8"/>
        <v>1874.92</v>
      </c>
      <c r="M34" s="38">
        <f t="shared" si="8"/>
        <v>0</v>
      </c>
      <c r="N34" s="38">
        <f t="shared" si="8"/>
        <v>1874.92</v>
      </c>
      <c r="O34" s="39">
        <f t="shared" si="8"/>
        <v>146.32</v>
      </c>
      <c r="P34" s="40">
        <f t="shared" si="8"/>
        <v>11103.53</v>
      </c>
    </row>
    <row r="35" spans="1:16" ht="18" customHeight="1" x14ac:dyDescent="0.15">
      <c r="A35" s="65"/>
      <c r="B35" s="54" t="s">
        <v>25</v>
      </c>
      <c r="C35" s="49">
        <f>SUMIF(C16,"&gt;0")</f>
        <v>14751.1037</v>
      </c>
      <c r="D35" s="38">
        <f t="shared" ref="D35:P38" si="9">SUMIF(D16,"&gt;0")</f>
        <v>25.7</v>
      </c>
      <c r="E35" s="38">
        <f t="shared" si="9"/>
        <v>3243.3199999999997</v>
      </c>
      <c r="F35" s="38">
        <f t="shared" si="9"/>
        <v>2737.95</v>
      </c>
      <c r="G35" s="38">
        <f t="shared" si="9"/>
        <v>505.37</v>
      </c>
      <c r="H35" s="38">
        <f t="shared" si="9"/>
        <v>311.39</v>
      </c>
      <c r="I35" s="38">
        <f t="shared" si="9"/>
        <v>0</v>
      </c>
      <c r="J35" s="38">
        <f t="shared" si="9"/>
        <v>279.58999999999997</v>
      </c>
      <c r="K35" s="38">
        <f t="shared" si="9"/>
        <v>31.8</v>
      </c>
      <c r="L35" s="38">
        <f t="shared" si="9"/>
        <v>4788.05</v>
      </c>
      <c r="M35" s="38">
        <f t="shared" si="9"/>
        <v>546.34</v>
      </c>
      <c r="N35" s="38">
        <f t="shared" si="9"/>
        <v>4241.71</v>
      </c>
      <c r="O35" s="39">
        <f t="shared" si="9"/>
        <v>54.38</v>
      </c>
      <c r="P35" s="40">
        <f t="shared" si="9"/>
        <v>15621.09</v>
      </c>
    </row>
    <row r="36" spans="1:16" ht="18" customHeight="1" x14ac:dyDescent="0.15">
      <c r="A36" s="65"/>
      <c r="B36" s="54" t="s">
        <v>26</v>
      </c>
      <c r="C36" s="49">
        <f>SUMIF(C17,"&gt;0")</f>
        <v>29008.607499999998</v>
      </c>
      <c r="D36" s="38">
        <f t="shared" si="9"/>
        <v>53.91</v>
      </c>
      <c r="E36" s="38">
        <f t="shared" si="9"/>
        <v>14861.23</v>
      </c>
      <c r="F36" s="38">
        <f t="shared" si="9"/>
        <v>11696.03</v>
      </c>
      <c r="G36" s="38">
        <f t="shared" si="9"/>
        <v>3165.2</v>
      </c>
      <c r="H36" s="38">
        <f t="shared" si="9"/>
        <v>0</v>
      </c>
      <c r="I36" s="38">
        <f t="shared" si="9"/>
        <v>0</v>
      </c>
      <c r="J36" s="38">
        <f t="shared" si="9"/>
        <v>0</v>
      </c>
      <c r="K36" s="38">
        <f t="shared" si="9"/>
        <v>0</v>
      </c>
      <c r="L36" s="38">
        <f t="shared" si="9"/>
        <v>10562.650000000001</v>
      </c>
      <c r="M36" s="38">
        <f t="shared" si="9"/>
        <v>2359.12</v>
      </c>
      <c r="N36" s="38">
        <f t="shared" si="9"/>
        <v>8203.5300000000007</v>
      </c>
      <c r="O36" s="39">
        <f t="shared" si="9"/>
        <v>319.82</v>
      </c>
      <c r="P36" s="40">
        <f t="shared" si="9"/>
        <v>29769.55</v>
      </c>
    </row>
    <row r="37" spans="1:16" ht="18" customHeight="1" x14ac:dyDescent="0.15">
      <c r="A37" s="65"/>
      <c r="B37" s="54" t="s">
        <v>27</v>
      </c>
      <c r="C37" s="49">
        <f>SUMIF(C18,"&gt;0")</f>
        <v>26447.516500000002</v>
      </c>
      <c r="D37" s="38">
        <f t="shared" si="9"/>
        <v>76.41</v>
      </c>
      <c r="E37" s="38">
        <f t="shared" si="9"/>
        <v>2736.9300000000003</v>
      </c>
      <c r="F37" s="38">
        <f t="shared" si="9"/>
        <v>2732.36</v>
      </c>
      <c r="G37" s="38">
        <f t="shared" si="9"/>
        <v>4.57</v>
      </c>
      <c r="H37" s="38">
        <f t="shared" si="9"/>
        <v>0</v>
      </c>
      <c r="I37" s="38">
        <f t="shared" si="9"/>
        <v>0</v>
      </c>
      <c r="J37" s="38">
        <f t="shared" si="9"/>
        <v>0</v>
      </c>
      <c r="K37" s="38">
        <f t="shared" si="9"/>
        <v>0</v>
      </c>
      <c r="L37" s="38">
        <f t="shared" si="9"/>
        <v>2483.12</v>
      </c>
      <c r="M37" s="38">
        <f t="shared" si="9"/>
        <v>0</v>
      </c>
      <c r="N37" s="38">
        <f t="shared" si="9"/>
        <v>2483.12</v>
      </c>
      <c r="O37" s="39">
        <f t="shared" si="9"/>
        <v>131.21</v>
      </c>
      <c r="P37" s="40">
        <f t="shared" si="9"/>
        <v>26612.25</v>
      </c>
    </row>
    <row r="38" spans="1:16" ht="18" customHeight="1" x14ac:dyDescent="0.15">
      <c r="A38" s="65"/>
      <c r="B38" s="54" t="s">
        <v>28</v>
      </c>
      <c r="C38" s="49">
        <f>SUMIF(C19,"&gt;0")</f>
        <v>30925.081699999999</v>
      </c>
      <c r="D38" s="38">
        <f t="shared" si="9"/>
        <v>21.5</v>
      </c>
      <c r="E38" s="38">
        <f t="shared" si="9"/>
        <v>13670.849999999999</v>
      </c>
      <c r="F38" s="38">
        <f t="shared" si="9"/>
        <v>7661.48</v>
      </c>
      <c r="G38" s="38">
        <f t="shared" si="9"/>
        <v>6009.37</v>
      </c>
      <c r="H38" s="38">
        <f t="shared" si="9"/>
        <v>0</v>
      </c>
      <c r="I38" s="38">
        <f t="shared" si="9"/>
        <v>0</v>
      </c>
      <c r="J38" s="38">
        <f t="shared" si="9"/>
        <v>0</v>
      </c>
      <c r="K38" s="38">
        <f t="shared" si="9"/>
        <v>0</v>
      </c>
      <c r="L38" s="38">
        <f t="shared" si="9"/>
        <v>2633.46</v>
      </c>
      <c r="M38" s="38">
        <f t="shared" si="9"/>
        <v>0</v>
      </c>
      <c r="N38" s="38">
        <f t="shared" si="9"/>
        <v>2633.46</v>
      </c>
      <c r="O38" s="39">
        <f t="shared" si="9"/>
        <v>4615.87</v>
      </c>
      <c r="P38" s="40">
        <f t="shared" si="9"/>
        <v>31162.720000000001</v>
      </c>
    </row>
    <row r="39" spans="1:16" ht="18" customHeight="1" x14ac:dyDescent="0.15">
      <c r="A39" s="65"/>
      <c r="B39" s="54" t="s">
        <v>30</v>
      </c>
      <c r="C39" s="49">
        <f>SUMIF(C20:C21,"&gt;0")</f>
        <v>43274.246199999994</v>
      </c>
      <c r="D39" s="38">
        <f t="shared" ref="D39:P39" si="10">SUMIF(D20:D21,"&gt;0")</f>
        <v>64.3</v>
      </c>
      <c r="E39" s="38">
        <f t="shared" si="10"/>
        <v>9164.8900000000012</v>
      </c>
      <c r="F39" s="38">
        <f t="shared" si="10"/>
        <v>8570.34</v>
      </c>
      <c r="G39" s="38">
        <f t="shared" si="10"/>
        <v>594.54999999999995</v>
      </c>
      <c r="H39" s="38">
        <f t="shared" si="10"/>
        <v>273.11</v>
      </c>
      <c r="I39" s="38">
        <f t="shared" si="10"/>
        <v>0</v>
      </c>
      <c r="J39" s="38">
        <f t="shared" si="10"/>
        <v>262.03999999999996</v>
      </c>
      <c r="K39" s="38">
        <f t="shared" si="10"/>
        <v>11.07</v>
      </c>
      <c r="L39" s="38">
        <f t="shared" si="10"/>
        <v>7005.0499999999993</v>
      </c>
      <c r="M39" s="38">
        <f t="shared" si="10"/>
        <v>0</v>
      </c>
      <c r="N39" s="38">
        <f t="shared" si="10"/>
        <v>7005.0499999999993</v>
      </c>
      <c r="O39" s="39">
        <f t="shared" si="10"/>
        <v>2456.54</v>
      </c>
      <c r="P39" s="40">
        <f t="shared" si="10"/>
        <v>43801.23</v>
      </c>
    </row>
    <row r="40" spans="1:16" ht="18" customHeight="1" x14ac:dyDescent="0.15">
      <c r="A40" s="81"/>
      <c r="B40" s="82" t="s">
        <v>41</v>
      </c>
      <c r="C40" s="83">
        <f>SUMIF(C26,"&gt;0")</f>
        <v>7253.6279999999997</v>
      </c>
      <c r="D40" s="84">
        <f t="shared" ref="D40:P40" si="11">SUMIF(D26,"&gt;0")</f>
        <v>1.89</v>
      </c>
      <c r="E40" s="84">
        <f t="shared" si="11"/>
        <v>2531.94</v>
      </c>
      <c r="F40" s="84">
        <f t="shared" si="11"/>
        <v>1899.7</v>
      </c>
      <c r="G40" s="84">
        <f t="shared" si="11"/>
        <v>632.24</v>
      </c>
      <c r="H40" s="84">
        <f t="shared" si="11"/>
        <v>0</v>
      </c>
      <c r="I40" s="84">
        <f t="shared" si="11"/>
        <v>0</v>
      </c>
      <c r="J40" s="84">
        <f t="shared" si="11"/>
        <v>0</v>
      </c>
      <c r="K40" s="84">
        <f t="shared" si="11"/>
        <v>0</v>
      </c>
      <c r="L40" s="84">
        <f t="shared" si="11"/>
        <v>2130.1799999999998</v>
      </c>
      <c r="M40" s="84">
        <f t="shared" si="11"/>
        <v>22.6</v>
      </c>
      <c r="N40" s="84">
        <f t="shared" si="11"/>
        <v>2107.58</v>
      </c>
      <c r="O40" s="85">
        <f t="shared" si="11"/>
        <v>51.36</v>
      </c>
      <c r="P40" s="86">
        <f t="shared" si="11"/>
        <v>7591.83</v>
      </c>
    </row>
    <row r="41" spans="1:16" s="89" customFormat="1" ht="13.5" customHeight="1" x14ac:dyDescent="0.15">
      <c r="A41" s="87" t="s">
        <v>43</v>
      </c>
      <c r="B41" s="88"/>
      <c r="C41" s="88"/>
      <c r="D41" s="88"/>
      <c r="E41" s="88"/>
      <c r="F41" s="88"/>
      <c r="G41" s="88"/>
      <c r="H41" s="88"/>
      <c r="I41" s="88"/>
      <c r="J41" s="88"/>
      <c r="K41" s="88"/>
      <c r="L41" s="88"/>
      <c r="M41" s="88"/>
      <c r="N41" s="88"/>
      <c r="O41" s="88"/>
      <c r="P41" s="88"/>
    </row>
    <row r="42" spans="1:16" s="89" customFormat="1" ht="13.5" customHeight="1" x14ac:dyDescent="0.15">
      <c r="A42" s="87" t="s">
        <v>44</v>
      </c>
      <c r="B42" s="88"/>
      <c r="C42" s="88"/>
      <c r="D42" s="88"/>
      <c r="E42" s="88"/>
      <c r="F42" s="88"/>
      <c r="G42" s="88"/>
      <c r="H42" s="88"/>
      <c r="I42" s="88"/>
      <c r="J42" s="88"/>
      <c r="K42" s="88"/>
      <c r="L42" s="88"/>
      <c r="M42" s="88"/>
      <c r="N42" s="88"/>
      <c r="O42" s="88"/>
      <c r="P42" s="88"/>
    </row>
    <row r="43" spans="1:16" s="89" customFormat="1" ht="13.5" customHeight="1" x14ac:dyDescent="0.15">
      <c r="A43" s="87" t="s">
        <v>45</v>
      </c>
      <c r="B43" s="88"/>
      <c r="C43" s="88"/>
      <c r="D43" s="88"/>
      <c r="E43" s="88"/>
      <c r="F43" s="88"/>
      <c r="G43" s="88"/>
      <c r="H43" s="88"/>
      <c r="I43" s="88"/>
      <c r="J43" s="88"/>
      <c r="K43" s="88"/>
      <c r="L43" s="88"/>
      <c r="M43" s="88"/>
      <c r="N43" s="88"/>
      <c r="O43" s="88"/>
      <c r="P43" s="88"/>
    </row>
    <row r="44" spans="1:16" s="89" customFormat="1" ht="13.5" customHeight="1" x14ac:dyDescent="0.15">
      <c r="A44" s="90" t="s">
        <v>46</v>
      </c>
      <c r="B44" s="88"/>
      <c r="C44" s="88"/>
      <c r="D44" s="88"/>
      <c r="E44" s="88"/>
      <c r="F44" s="88"/>
      <c r="G44" s="88"/>
      <c r="H44" s="88"/>
      <c r="I44" s="88"/>
      <c r="J44" s="88"/>
      <c r="K44" s="88"/>
      <c r="L44" s="88"/>
      <c r="M44" s="88"/>
      <c r="N44" s="88"/>
      <c r="O44" s="88"/>
      <c r="P44" s="88"/>
    </row>
    <row r="45" spans="1:16" s="89" customFormat="1" ht="13.5" customHeight="1" x14ac:dyDescent="0.15">
      <c r="A45" s="90" t="s">
        <v>47</v>
      </c>
      <c r="B45" s="88"/>
      <c r="C45" s="88"/>
      <c r="D45" s="88"/>
      <c r="E45" s="88"/>
      <c r="F45" s="88"/>
      <c r="G45" s="88"/>
      <c r="H45" s="88"/>
      <c r="I45" s="88"/>
      <c r="J45" s="88"/>
      <c r="K45" s="88"/>
      <c r="L45" s="88"/>
      <c r="M45" s="88"/>
      <c r="N45" s="88"/>
      <c r="O45" s="88"/>
      <c r="P45" s="88"/>
    </row>
    <row r="46" spans="1:16" s="89" customFormat="1" ht="13.5" customHeight="1" x14ac:dyDescent="0.15">
      <c r="A46" s="90" t="s">
        <v>48</v>
      </c>
      <c r="B46" s="88"/>
      <c r="C46" s="88"/>
      <c r="D46" s="88"/>
      <c r="E46" s="88"/>
      <c r="F46" s="88"/>
      <c r="G46" s="88"/>
      <c r="H46" s="88"/>
      <c r="I46" s="88"/>
      <c r="J46" s="88"/>
      <c r="K46" s="88"/>
      <c r="L46" s="88"/>
      <c r="M46" s="88"/>
      <c r="N46" s="88"/>
      <c r="O46" s="88"/>
      <c r="P46" s="88"/>
    </row>
  </sheetData>
  <sheetProtection sheet="1" objects="1" scenarios="1"/>
  <mergeCells count="22">
    <mergeCell ref="A6:B6"/>
    <mergeCell ref="A7:B7"/>
    <mergeCell ref="A8:B8"/>
    <mergeCell ref="A9:B9"/>
    <mergeCell ref="A10:B10"/>
    <mergeCell ref="O3:O5"/>
    <mergeCell ref="P3:P5"/>
    <mergeCell ref="E4:E5"/>
    <mergeCell ref="F4:F5"/>
    <mergeCell ref="G4:G5"/>
    <mergeCell ref="H4:H5"/>
    <mergeCell ref="I4:I5"/>
    <mergeCell ref="J4:K4"/>
    <mergeCell ref="L4:L5"/>
    <mergeCell ref="M4:M5"/>
    <mergeCell ref="A3:B5"/>
    <mergeCell ref="C3:C5"/>
    <mergeCell ref="D3:D5"/>
    <mergeCell ref="E3:G3"/>
    <mergeCell ref="H3:K3"/>
    <mergeCell ref="L3:N3"/>
    <mergeCell ref="N4:N5"/>
  </mergeCells>
  <phoneticPr fontId="2"/>
  <dataValidations count="1">
    <dataValidation type="decimal" operator="greaterThanOrEqual" allowBlank="1" showInputMessage="1" showErrorMessage="1" sqref="C11:D14 C16:D21 C23:D40 F23:G40 F16:G21 F11:G14 I11:K14 I16:K21 I23:K40 M23:P40 M16:P21 M11:P14">
      <formula1>0</formula1>
    </dataValidation>
  </dataValidations>
  <pageMargins left="0.78740157480314965" right="0.78740157480314965" top="0.98425196850393704" bottom="0.98425196850393704" header="0.51181102362204722" footer="0.51181102362204722"/>
  <pageSetup paperSize="8" scale="7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vt:lpstr>
      <vt:lpstr>'1-7'!Print_Titles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dcterms:created xsi:type="dcterms:W3CDTF">2020-02-15T05:20:29Z</dcterms:created>
  <dcterms:modified xsi:type="dcterms:W3CDTF">2020-02-15T05:20:30Z</dcterms:modified>
</cp:coreProperties>
</file>