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00215作業用\確定(決裁準備)\"/>
    </mc:Choice>
  </mc:AlternateContent>
  <bookViews>
    <workbookView xWindow="0" yWindow="0" windowWidth="27600" windowHeight="11520"/>
  </bookViews>
  <sheets>
    <sheet name="1-6" sheetId="1" r:id="rId1"/>
  </sheets>
  <definedNames>
    <definedName name="_xlnm.Print_Titles" localSheetId="0">'1-6'!$2:$7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2" i="1" l="1"/>
  <c r="AH42" i="1"/>
  <c r="AG42" i="1"/>
  <c r="AF42" i="1"/>
  <c r="AE42" i="1"/>
  <c r="AD42" i="1"/>
  <c r="Z42" i="1"/>
  <c r="Y42" i="1"/>
  <c r="X42" i="1"/>
  <c r="W42" i="1"/>
  <c r="V42" i="1"/>
  <c r="U42" i="1"/>
  <c r="T42" i="1"/>
  <c r="Q42" i="1"/>
  <c r="P42" i="1"/>
  <c r="O42" i="1"/>
  <c r="N42" i="1"/>
  <c r="M42" i="1"/>
  <c r="L42" i="1"/>
  <c r="AI41" i="1"/>
  <c r="AH41" i="1"/>
  <c r="AG41" i="1"/>
  <c r="AF41" i="1"/>
  <c r="AE41" i="1"/>
  <c r="AD41" i="1"/>
  <c r="AC41" i="1"/>
  <c r="Z41" i="1"/>
  <c r="Y41" i="1"/>
  <c r="X41" i="1"/>
  <c r="W41" i="1"/>
  <c r="V41" i="1"/>
  <c r="U41" i="1"/>
  <c r="Q41" i="1"/>
  <c r="P41" i="1"/>
  <c r="O41" i="1"/>
  <c r="N41" i="1"/>
  <c r="M41" i="1"/>
  <c r="AI40" i="1"/>
  <c r="AH40" i="1"/>
  <c r="AG40" i="1"/>
  <c r="AF40" i="1"/>
  <c r="AE40" i="1"/>
  <c r="AD40" i="1"/>
  <c r="AA40" i="1"/>
  <c r="Z40" i="1"/>
  <c r="Y40" i="1"/>
  <c r="X40" i="1"/>
  <c r="W40" i="1"/>
  <c r="V40" i="1"/>
  <c r="U40" i="1"/>
  <c r="S40" i="1"/>
  <c r="R40" i="1"/>
  <c r="Q40" i="1"/>
  <c r="P40" i="1"/>
  <c r="O40" i="1"/>
  <c r="N40" i="1"/>
  <c r="F40" i="1"/>
  <c r="AI39" i="1"/>
  <c r="AH39" i="1"/>
  <c r="AG39" i="1"/>
  <c r="AF39" i="1"/>
  <c r="AE39" i="1"/>
  <c r="AD39" i="1"/>
  <c r="AB39" i="1"/>
  <c r="Z39" i="1"/>
  <c r="Y39" i="1"/>
  <c r="X39" i="1"/>
  <c r="W39" i="1"/>
  <c r="V39" i="1"/>
  <c r="U39" i="1"/>
  <c r="T39" i="1"/>
  <c r="S39" i="1"/>
  <c r="Q39" i="1"/>
  <c r="P39" i="1"/>
  <c r="O39" i="1"/>
  <c r="N39" i="1"/>
  <c r="L39" i="1"/>
  <c r="AI38" i="1"/>
  <c r="AH38" i="1"/>
  <c r="AG38" i="1"/>
  <c r="AF38" i="1"/>
  <c r="AE38" i="1"/>
  <c r="AD38" i="1"/>
  <c r="Z38" i="1"/>
  <c r="Y38" i="1"/>
  <c r="X38" i="1"/>
  <c r="W38" i="1"/>
  <c r="V38" i="1"/>
  <c r="U38" i="1"/>
  <c r="Q38" i="1"/>
  <c r="P38" i="1"/>
  <c r="O38" i="1"/>
  <c r="N38" i="1"/>
  <c r="L38" i="1"/>
  <c r="AI37" i="1"/>
  <c r="AH37" i="1"/>
  <c r="AG37" i="1"/>
  <c r="AF37" i="1"/>
  <c r="AE37" i="1"/>
  <c r="AD37" i="1"/>
  <c r="Z37" i="1"/>
  <c r="Y37" i="1"/>
  <c r="X37" i="1"/>
  <c r="W37" i="1"/>
  <c r="V37" i="1"/>
  <c r="U37" i="1"/>
  <c r="Q37" i="1"/>
  <c r="P37" i="1"/>
  <c r="O37" i="1"/>
  <c r="N37" i="1"/>
  <c r="M37" i="1"/>
  <c r="AI36" i="1"/>
  <c r="AH36" i="1"/>
  <c r="AG36" i="1"/>
  <c r="AF36" i="1"/>
  <c r="AE36" i="1"/>
  <c r="AD36" i="1"/>
  <c r="Z36" i="1"/>
  <c r="Y36" i="1"/>
  <c r="X36" i="1"/>
  <c r="W36" i="1"/>
  <c r="V36" i="1"/>
  <c r="U36" i="1"/>
  <c r="S36" i="1"/>
  <c r="Q36" i="1"/>
  <c r="P36" i="1"/>
  <c r="O36" i="1"/>
  <c r="N36" i="1"/>
  <c r="AI35" i="1"/>
  <c r="AH35" i="1"/>
  <c r="AG35" i="1"/>
  <c r="AF35" i="1"/>
  <c r="AE35" i="1"/>
  <c r="AD35" i="1"/>
  <c r="Z35" i="1"/>
  <c r="Y35" i="1"/>
  <c r="X35" i="1"/>
  <c r="W35" i="1"/>
  <c r="V35" i="1"/>
  <c r="U35" i="1"/>
  <c r="Q35" i="1"/>
  <c r="P35" i="1"/>
  <c r="O35" i="1"/>
  <c r="N35" i="1"/>
  <c r="AI34" i="1"/>
  <c r="AH34" i="1"/>
  <c r="AG34" i="1"/>
  <c r="AF34" i="1"/>
  <c r="AE34" i="1"/>
  <c r="AD34" i="1"/>
  <c r="AC34" i="1"/>
  <c r="AB34" i="1"/>
  <c r="Z34" i="1"/>
  <c r="Y34" i="1"/>
  <c r="X34" i="1"/>
  <c r="W34" i="1"/>
  <c r="V34" i="1"/>
  <c r="U34" i="1"/>
  <c r="T34" i="1"/>
  <c r="Q34" i="1"/>
  <c r="P34" i="1"/>
  <c r="O34" i="1"/>
  <c r="N34" i="1"/>
  <c r="M34" i="1"/>
  <c r="AI33" i="1"/>
  <c r="AH33" i="1"/>
  <c r="AG33" i="1"/>
  <c r="AF33" i="1"/>
  <c r="AE33" i="1"/>
  <c r="AD33" i="1"/>
  <c r="AC33" i="1"/>
  <c r="Z33" i="1"/>
  <c r="Y33" i="1"/>
  <c r="X33" i="1"/>
  <c r="W33" i="1"/>
  <c r="V33" i="1"/>
  <c r="U33" i="1"/>
  <c r="R33" i="1"/>
  <c r="Q33" i="1"/>
  <c r="P33" i="1"/>
  <c r="O33" i="1"/>
  <c r="N33" i="1"/>
  <c r="M33" i="1"/>
  <c r="AI32" i="1"/>
  <c r="AH32" i="1"/>
  <c r="AG32" i="1"/>
  <c r="AF32" i="1"/>
  <c r="AE32" i="1"/>
  <c r="AD32" i="1"/>
  <c r="Z32" i="1"/>
  <c r="Y32" i="1"/>
  <c r="X32" i="1"/>
  <c r="W32" i="1"/>
  <c r="V32" i="1"/>
  <c r="U32" i="1"/>
  <c r="S32" i="1"/>
  <c r="Q32" i="1"/>
  <c r="P32" i="1"/>
  <c r="O32" i="1"/>
  <c r="N32" i="1"/>
  <c r="AI31" i="1"/>
  <c r="AH31" i="1"/>
  <c r="AG31" i="1"/>
  <c r="AF31" i="1"/>
  <c r="AE31" i="1"/>
  <c r="AD31" i="1"/>
  <c r="Z31" i="1"/>
  <c r="Y31" i="1"/>
  <c r="X31" i="1"/>
  <c r="W31" i="1"/>
  <c r="V31" i="1"/>
  <c r="U31" i="1"/>
  <c r="T31" i="1"/>
  <c r="S31" i="1"/>
  <c r="Q31" i="1"/>
  <c r="P31" i="1"/>
  <c r="O31" i="1"/>
  <c r="N31" i="1"/>
  <c r="AI30" i="1"/>
  <c r="AH30" i="1"/>
  <c r="AG30" i="1"/>
  <c r="AF30" i="1"/>
  <c r="AE30" i="1"/>
  <c r="AD30" i="1"/>
  <c r="Z30" i="1"/>
  <c r="Y30" i="1"/>
  <c r="X30" i="1"/>
  <c r="W30" i="1"/>
  <c r="V30" i="1"/>
  <c r="U30" i="1"/>
  <c r="Q30" i="1"/>
  <c r="P30" i="1"/>
  <c r="O30" i="1"/>
  <c r="N30" i="1"/>
  <c r="M30" i="1"/>
  <c r="L30" i="1"/>
  <c r="AI29" i="1"/>
  <c r="AH29" i="1"/>
  <c r="AG29" i="1"/>
  <c r="AF29" i="1"/>
  <c r="AE29" i="1"/>
  <c r="AD29" i="1"/>
  <c r="Z29" i="1"/>
  <c r="Y29" i="1"/>
  <c r="X29" i="1"/>
  <c r="W29" i="1"/>
  <c r="V29" i="1"/>
  <c r="U29" i="1"/>
  <c r="Q29" i="1"/>
  <c r="P29" i="1"/>
  <c r="O29" i="1"/>
  <c r="N29" i="1"/>
  <c r="AC28" i="1"/>
  <c r="AC42" i="1" s="1"/>
  <c r="AB28" i="1"/>
  <c r="AA28" i="1" s="1"/>
  <c r="AA42" i="1" s="1"/>
  <c r="T28" i="1"/>
  <c r="S28" i="1"/>
  <c r="S42" i="1" s="1"/>
  <c r="R28" i="1"/>
  <c r="R42" i="1" s="1"/>
  <c r="M28" i="1"/>
  <c r="L28" i="1"/>
  <c r="K28" i="1"/>
  <c r="K42" i="1" s="1"/>
  <c r="J28" i="1"/>
  <c r="J42" i="1" s="1"/>
  <c r="G28" i="1"/>
  <c r="AC27" i="1"/>
  <c r="AB27" i="1"/>
  <c r="AB36" i="1" s="1"/>
  <c r="T27" i="1"/>
  <c r="T36" i="1" s="1"/>
  <c r="S27" i="1"/>
  <c r="R27" i="1" s="1"/>
  <c r="R36" i="1" s="1"/>
  <c r="M27" i="1"/>
  <c r="M36" i="1" s="1"/>
  <c r="L27" i="1"/>
  <c r="AC26" i="1"/>
  <c r="AB26" i="1"/>
  <c r="AA26" i="1"/>
  <c r="AA34" i="1" s="1"/>
  <c r="T26" i="1"/>
  <c r="S26" i="1"/>
  <c r="S34" i="1" s="1"/>
  <c r="M26" i="1"/>
  <c r="J26" i="1" s="1"/>
  <c r="L26" i="1"/>
  <c r="AC25" i="1"/>
  <c r="AB25" i="1"/>
  <c r="AA25" i="1"/>
  <c r="AA33" i="1" s="1"/>
  <c r="T25" i="1"/>
  <c r="T33" i="1" s="1"/>
  <c r="S25" i="1"/>
  <c r="S33" i="1" s="1"/>
  <c r="R25" i="1"/>
  <c r="M25" i="1"/>
  <c r="M24" i="1" s="1"/>
  <c r="L25" i="1"/>
  <c r="L33" i="1" s="1"/>
  <c r="I25" i="1"/>
  <c r="F25" i="1"/>
  <c r="D25" i="1" s="1"/>
  <c r="AI24" i="1"/>
  <c r="AH24" i="1"/>
  <c r="AG24" i="1"/>
  <c r="AF24" i="1"/>
  <c r="AE24" i="1"/>
  <c r="AD24" i="1"/>
  <c r="AC24" i="1"/>
  <c r="AA24" i="1"/>
  <c r="Z24" i="1"/>
  <c r="Y24" i="1"/>
  <c r="X24" i="1"/>
  <c r="W24" i="1"/>
  <c r="W12" i="1" s="1"/>
  <c r="V24" i="1"/>
  <c r="U24" i="1"/>
  <c r="S24" i="1"/>
  <c r="Q24" i="1"/>
  <c r="P24" i="1"/>
  <c r="O24" i="1"/>
  <c r="O12" i="1" s="1"/>
  <c r="N24" i="1"/>
  <c r="N12" i="1" s="1"/>
  <c r="AC23" i="1"/>
  <c r="AA23" i="1" s="1"/>
  <c r="AB23" i="1"/>
  <c r="T23" i="1"/>
  <c r="S23" i="1"/>
  <c r="M23" i="1"/>
  <c r="L23" i="1"/>
  <c r="I23" i="1" s="1"/>
  <c r="F23" i="1" s="1"/>
  <c r="K23" i="1"/>
  <c r="D23" i="1"/>
  <c r="AC22" i="1"/>
  <c r="AB22" i="1"/>
  <c r="AB41" i="1" s="1"/>
  <c r="AA22" i="1"/>
  <c r="AA41" i="1" s="1"/>
  <c r="T22" i="1"/>
  <c r="S22" i="1"/>
  <c r="S41" i="1" s="1"/>
  <c r="M22" i="1"/>
  <c r="L22" i="1"/>
  <c r="I22" i="1"/>
  <c r="F22" i="1" s="1"/>
  <c r="F41" i="1" s="1"/>
  <c r="AC21" i="1"/>
  <c r="AC40" i="1" s="1"/>
  <c r="AB21" i="1"/>
  <c r="AB40" i="1" s="1"/>
  <c r="AA21" i="1"/>
  <c r="T21" i="1"/>
  <c r="T40" i="1" s="1"/>
  <c r="S21" i="1"/>
  <c r="R21" i="1"/>
  <c r="M21" i="1"/>
  <c r="M40" i="1" s="1"/>
  <c r="L21" i="1"/>
  <c r="L40" i="1" s="1"/>
  <c r="J21" i="1"/>
  <c r="G21" i="1" s="1"/>
  <c r="G40" i="1" s="1"/>
  <c r="I21" i="1"/>
  <c r="F21" i="1"/>
  <c r="D21" i="1" s="1"/>
  <c r="AC20" i="1"/>
  <c r="AC39" i="1" s="1"/>
  <c r="AB20" i="1"/>
  <c r="T20" i="1"/>
  <c r="S20" i="1"/>
  <c r="I20" i="1" s="1"/>
  <c r="R20" i="1"/>
  <c r="R39" i="1" s="1"/>
  <c r="M20" i="1"/>
  <c r="M39" i="1" s="1"/>
  <c r="L20" i="1"/>
  <c r="K20" i="1"/>
  <c r="K39" i="1" s="1"/>
  <c r="J20" i="1"/>
  <c r="J39" i="1" s="1"/>
  <c r="AC19" i="1"/>
  <c r="AC38" i="1" s="1"/>
  <c r="AB19" i="1"/>
  <c r="AB38" i="1" s="1"/>
  <c r="AA19" i="1"/>
  <c r="AA38" i="1" s="1"/>
  <c r="T19" i="1"/>
  <c r="T38" i="1" s="1"/>
  <c r="S19" i="1"/>
  <c r="S38" i="1" s="1"/>
  <c r="R19" i="1"/>
  <c r="R38" i="1" s="1"/>
  <c r="M19" i="1"/>
  <c r="M38" i="1" s="1"/>
  <c r="L19" i="1"/>
  <c r="I19" i="1"/>
  <c r="AC18" i="1"/>
  <c r="AC37" i="1" s="1"/>
  <c r="AB18" i="1"/>
  <c r="AB37" i="1" s="1"/>
  <c r="T18" i="1"/>
  <c r="T37" i="1" s="1"/>
  <c r="S18" i="1"/>
  <c r="S37" i="1" s="1"/>
  <c r="R18" i="1"/>
  <c r="R37" i="1" s="1"/>
  <c r="M18" i="1"/>
  <c r="L18" i="1"/>
  <c r="L37" i="1" s="1"/>
  <c r="K18" i="1"/>
  <c r="K37" i="1" s="1"/>
  <c r="J18" i="1"/>
  <c r="J37" i="1" s="1"/>
  <c r="AC17" i="1"/>
  <c r="AC35" i="1" s="1"/>
  <c r="AB17" i="1"/>
  <c r="AB35" i="1" s="1"/>
  <c r="T17" i="1"/>
  <c r="T35" i="1" s="1"/>
  <c r="S17" i="1"/>
  <c r="R17" i="1" s="1"/>
  <c r="R35" i="1" s="1"/>
  <c r="M17" i="1"/>
  <c r="M35" i="1" s="1"/>
  <c r="L17" i="1"/>
  <c r="I17" i="1" s="1"/>
  <c r="K17" i="1"/>
  <c r="K35" i="1" s="1"/>
  <c r="AC16" i="1"/>
  <c r="AC32" i="1" s="1"/>
  <c r="AB16" i="1"/>
  <c r="AB32" i="1" s="1"/>
  <c r="AA16" i="1"/>
  <c r="AA32" i="1" s="1"/>
  <c r="T16" i="1"/>
  <c r="T32" i="1" s="1"/>
  <c r="S16" i="1"/>
  <c r="M16" i="1"/>
  <c r="M32" i="1" s="1"/>
  <c r="L16" i="1"/>
  <c r="L32" i="1" s="1"/>
  <c r="AC15" i="1"/>
  <c r="AC31" i="1" s="1"/>
  <c r="AB15" i="1"/>
  <c r="AB31" i="1" s="1"/>
  <c r="AA15" i="1"/>
  <c r="AA31" i="1" s="1"/>
  <c r="T15" i="1"/>
  <c r="S15" i="1"/>
  <c r="R15" i="1"/>
  <c r="R31" i="1" s="1"/>
  <c r="M15" i="1"/>
  <c r="M31" i="1" s="1"/>
  <c r="L15" i="1"/>
  <c r="L31" i="1" s="1"/>
  <c r="I15" i="1"/>
  <c r="I31" i="1" s="1"/>
  <c r="AC14" i="1"/>
  <c r="AC30" i="1" s="1"/>
  <c r="AB14" i="1"/>
  <c r="AA14" i="1" s="1"/>
  <c r="AA30" i="1" s="1"/>
  <c r="T14" i="1"/>
  <c r="T30" i="1" s="1"/>
  <c r="S14" i="1"/>
  <c r="S30" i="1" s="1"/>
  <c r="R14" i="1"/>
  <c r="R30" i="1" s="1"/>
  <c r="M14" i="1"/>
  <c r="L14" i="1"/>
  <c r="I14" i="1" s="1"/>
  <c r="K14" i="1"/>
  <c r="K30" i="1" s="1"/>
  <c r="J14" i="1"/>
  <c r="J30" i="1" s="1"/>
  <c r="AC13" i="1"/>
  <c r="AC29" i="1" s="1"/>
  <c r="AB13" i="1"/>
  <c r="AB29" i="1" s="1"/>
  <c r="T13" i="1"/>
  <c r="T29" i="1" s="1"/>
  <c r="S13" i="1"/>
  <c r="S29" i="1" s="1"/>
  <c r="M13" i="1"/>
  <c r="J13" i="1" s="1"/>
  <c r="L13" i="1"/>
  <c r="L29" i="1" s="1"/>
  <c r="K13" i="1"/>
  <c r="K29" i="1" s="1"/>
  <c r="AI12" i="1"/>
  <c r="AH12" i="1"/>
  <c r="AG12" i="1"/>
  <c r="AF12" i="1"/>
  <c r="AE12" i="1"/>
  <c r="AD12" i="1"/>
  <c r="Z12" i="1"/>
  <c r="Y12" i="1"/>
  <c r="X12" i="1"/>
  <c r="V12" i="1"/>
  <c r="U12" i="1"/>
  <c r="Q12" i="1"/>
  <c r="P12" i="1"/>
  <c r="F14" i="1" l="1"/>
  <c r="H14" i="1"/>
  <c r="H30" i="1" s="1"/>
  <c r="I30" i="1"/>
  <c r="I35" i="1"/>
  <c r="F17" i="1"/>
  <c r="J29" i="1"/>
  <c r="G13" i="1"/>
  <c r="T41" i="1"/>
  <c r="R22" i="1"/>
  <c r="I38" i="1"/>
  <c r="AB42" i="1"/>
  <c r="M12" i="1"/>
  <c r="AC12" i="1"/>
  <c r="G14" i="1"/>
  <c r="F15" i="1"/>
  <c r="J15" i="1"/>
  <c r="I16" i="1"/>
  <c r="G18" i="1"/>
  <c r="F19" i="1"/>
  <c r="J19" i="1"/>
  <c r="I39" i="1"/>
  <c r="H20" i="1"/>
  <c r="H39" i="1" s="1"/>
  <c r="E21" i="1"/>
  <c r="E40" i="1" s="1"/>
  <c r="D22" i="1"/>
  <c r="L41" i="1"/>
  <c r="K22" i="1"/>
  <c r="K41" i="1" s="1"/>
  <c r="D33" i="1"/>
  <c r="G26" i="1"/>
  <c r="J34" i="1"/>
  <c r="AC36" i="1"/>
  <c r="AA27" i="1"/>
  <c r="AA36" i="1" s="1"/>
  <c r="F33" i="1"/>
  <c r="L35" i="1"/>
  <c r="K26" i="1"/>
  <c r="K34" i="1" s="1"/>
  <c r="L24" i="1"/>
  <c r="L12" i="1" s="1"/>
  <c r="L36" i="1"/>
  <c r="I27" i="1"/>
  <c r="G42" i="1"/>
  <c r="E28" i="1"/>
  <c r="E42" i="1" s="1"/>
  <c r="I13" i="1"/>
  <c r="AA13" i="1"/>
  <c r="K15" i="1"/>
  <c r="K31" i="1" s="1"/>
  <c r="J16" i="1"/>
  <c r="R16" i="1"/>
  <c r="R32" i="1" s="1"/>
  <c r="AA17" i="1"/>
  <c r="AA35" i="1" s="1"/>
  <c r="K19" i="1"/>
  <c r="K38" i="1" s="1"/>
  <c r="F20" i="1"/>
  <c r="D40" i="1"/>
  <c r="C21" i="1"/>
  <c r="C40" i="1" s="1"/>
  <c r="J22" i="1"/>
  <c r="J23" i="1"/>
  <c r="G23" i="1" s="1"/>
  <c r="E23" i="1" s="1"/>
  <c r="C23" i="1" s="1"/>
  <c r="AB33" i="1"/>
  <c r="AB24" i="1"/>
  <c r="AB12" i="1" s="1"/>
  <c r="M29" i="1"/>
  <c r="AB30" i="1"/>
  <c r="I33" i="1"/>
  <c r="S35" i="1"/>
  <c r="I41" i="1"/>
  <c r="S12" i="1"/>
  <c r="R13" i="1"/>
  <c r="H15" i="1"/>
  <c r="H31" i="1" s="1"/>
  <c r="K16" i="1"/>
  <c r="K32" i="1" s="1"/>
  <c r="J17" i="1"/>
  <c r="I18" i="1"/>
  <c r="AA18" i="1"/>
  <c r="AA37" i="1" s="1"/>
  <c r="G20" i="1"/>
  <c r="AA20" i="1"/>
  <c r="AA39" i="1" s="1"/>
  <c r="I40" i="1"/>
  <c r="H21" i="1"/>
  <c r="H40" i="1" s="1"/>
  <c r="H22" i="1"/>
  <c r="H41" i="1" s="1"/>
  <c r="H23" i="1"/>
  <c r="R23" i="1"/>
  <c r="J25" i="1"/>
  <c r="I26" i="1"/>
  <c r="R26" i="1"/>
  <c r="T24" i="1"/>
  <c r="T12" i="1" s="1"/>
  <c r="K27" i="1"/>
  <c r="K36" i="1" s="1"/>
  <c r="I28" i="1"/>
  <c r="L34" i="1"/>
  <c r="J40" i="1"/>
  <c r="K21" i="1"/>
  <c r="K40" i="1" s="1"/>
  <c r="K25" i="1"/>
  <c r="J27" i="1"/>
  <c r="H18" i="1" l="1"/>
  <c r="H37" i="1" s="1"/>
  <c r="I37" i="1"/>
  <c r="F18" i="1"/>
  <c r="R29" i="1"/>
  <c r="F39" i="1"/>
  <c r="D20" i="1"/>
  <c r="J32" i="1"/>
  <c r="G16" i="1"/>
  <c r="I32" i="1"/>
  <c r="F16" i="1"/>
  <c r="H16" i="1"/>
  <c r="H32" i="1" s="1"/>
  <c r="R41" i="1"/>
  <c r="J36" i="1"/>
  <c r="G27" i="1"/>
  <c r="R34" i="1"/>
  <c r="R24" i="1"/>
  <c r="R12" i="1" s="1"/>
  <c r="J35" i="1"/>
  <c r="G17" i="1"/>
  <c r="G22" i="1"/>
  <c r="J41" i="1"/>
  <c r="D41" i="1"/>
  <c r="J38" i="1"/>
  <c r="G19" i="1"/>
  <c r="J31" i="1"/>
  <c r="G15" i="1"/>
  <c r="K33" i="1"/>
  <c r="K24" i="1"/>
  <c r="H28" i="1"/>
  <c r="H42" i="1" s="1"/>
  <c r="F28" i="1"/>
  <c r="I42" i="1"/>
  <c r="F26" i="1"/>
  <c r="I34" i="1"/>
  <c r="H26" i="1"/>
  <c r="H34" i="1" s="1"/>
  <c r="G39" i="1"/>
  <c r="E20" i="1"/>
  <c r="E39" i="1" s="1"/>
  <c r="K12" i="1"/>
  <c r="I24" i="1"/>
  <c r="F24" i="1" s="1"/>
  <c r="AA29" i="1"/>
  <c r="AA12" i="1"/>
  <c r="I36" i="1"/>
  <c r="F27" i="1"/>
  <c r="H27" i="1"/>
  <c r="H36" i="1" s="1"/>
  <c r="F38" i="1"/>
  <c r="D19" i="1"/>
  <c r="F31" i="1"/>
  <c r="D15" i="1"/>
  <c r="H19" i="1"/>
  <c r="H38" i="1" s="1"/>
  <c r="H17" i="1"/>
  <c r="H35" i="1" s="1"/>
  <c r="G25" i="1"/>
  <c r="J33" i="1"/>
  <c r="J24" i="1"/>
  <c r="J12" i="1" s="1"/>
  <c r="H25" i="1"/>
  <c r="F13" i="1"/>
  <c r="I29" i="1"/>
  <c r="H13" i="1"/>
  <c r="I12" i="1"/>
  <c r="G34" i="1"/>
  <c r="E26" i="1"/>
  <c r="E34" i="1" s="1"/>
  <c r="G37" i="1"/>
  <c r="E18" i="1"/>
  <c r="E37" i="1" s="1"/>
  <c r="G30" i="1"/>
  <c r="E14" i="1"/>
  <c r="E30" i="1" s="1"/>
  <c r="G29" i="1"/>
  <c r="E13" i="1"/>
  <c r="F35" i="1"/>
  <c r="D17" i="1"/>
  <c r="F30" i="1"/>
  <c r="D14" i="1"/>
  <c r="D30" i="1" l="1"/>
  <c r="C14" i="1"/>
  <c r="C30" i="1" s="1"/>
  <c r="E29" i="1"/>
  <c r="F29" i="1"/>
  <c r="F12" i="1"/>
  <c r="D13" i="1"/>
  <c r="G33" i="1"/>
  <c r="G24" i="1"/>
  <c r="G12" i="1" s="1"/>
  <c r="E25" i="1"/>
  <c r="F36" i="1"/>
  <c r="D27" i="1"/>
  <c r="F42" i="1"/>
  <c r="D28" i="1"/>
  <c r="G41" i="1"/>
  <c r="E22" i="1"/>
  <c r="H33" i="1"/>
  <c r="H24" i="1"/>
  <c r="D38" i="1"/>
  <c r="E15" i="1"/>
  <c r="E31" i="1" s="1"/>
  <c r="G31" i="1"/>
  <c r="G35" i="1"/>
  <c r="E17" i="1"/>
  <c r="E35" i="1" s="1"/>
  <c r="E27" i="1"/>
  <c r="E36" i="1" s="1"/>
  <c r="G36" i="1"/>
  <c r="F32" i="1"/>
  <c r="D16" i="1"/>
  <c r="D39" i="1"/>
  <c r="C20" i="1"/>
  <c r="C39" i="1" s="1"/>
  <c r="F37" i="1"/>
  <c r="D18" i="1"/>
  <c r="C17" i="1"/>
  <c r="C35" i="1" s="1"/>
  <c r="D35" i="1"/>
  <c r="H29" i="1"/>
  <c r="H12" i="1"/>
  <c r="F34" i="1"/>
  <c r="D26" i="1"/>
  <c r="D31" i="1"/>
  <c r="C15" i="1"/>
  <c r="C31" i="1" s="1"/>
  <c r="G38" i="1"/>
  <c r="E19" i="1"/>
  <c r="E38" i="1" s="1"/>
  <c r="G32" i="1"/>
  <c r="E16" i="1"/>
  <c r="E32" i="1" s="1"/>
  <c r="D37" i="1" l="1"/>
  <c r="C18" i="1"/>
  <c r="C37" i="1" s="1"/>
  <c r="D32" i="1"/>
  <c r="C16" i="1"/>
  <c r="C32" i="1" s="1"/>
  <c r="E41" i="1"/>
  <c r="C22" i="1"/>
  <c r="C41" i="1" s="1"/>
  <c r="D36" i="1"/>
  <c r="C27" i="1"/>
  <c r="C36" i="1" s="1"/>
  <c r="C19" i="1"/>
  <c r="C38" i="1" s="1"/>
  <c r="D29" i="1"/>
  <c r="C13" i="1"/>
  <c r="C26" i="1"/>
  <c r="C34" i="1" s="1"/>
  <c r="D34" i="1"/>
  <c r="D24" i="1"/>
  <c r="D12" i="1" s="1"/>
  <c r="D42" i="1"/>
  <c r="C28" i="1"/>
  <c r="C42" i="1" s="1"/>
  <c r="E24" i="1"/>
  <c r="E12" i="1" s="1"/>
  <c r="E33" i="1"/>
  <c r="C25" i="1"/>
  <c r="C33" i="1" l="1"/>
  <c r="C24" i="1"/>
  <c r="C29" i="1"/>
  <c r="C12" i="1"/>
</calcChain>
</file>

<file path=xl/sharedStrings.xml><?xml version="1.0" encoding="utf-8"?>
<sst xmlns="http://schemas.openxmlformats.org/spreadsheetml/2006/main" count="104" uniqueCount="44">
  <si>
    <t>１－６  林種別、針広別成長量</t>
    <rPh sb="12" eb="14">
      <t>セイチョウ</t>
    </rPh>
    <rPh sb="14" eb="15">
      <t>リョウ</t>
    </rPh>
    <phoneticPr fontId="2"/>
  </si>
  <si>
    <t>単位（立木千m3／年）</t>
    <rPh sb="0" eb="2">
      <t>タンイ</t>
    </rPh>
    <rPh sb="3" eb="4">
      <t>リュウ</t>
    </rPh>
    <rPh sb="4" eb="5">
      <t>ボク</t>
    </rPh>
    <rPh sb="5" eb="6">
      <t>セン</t>
    </rPh>
    <rPh sb="9" eb="10">
      <t>ネン</t>
    </rPh>
    <phoneticPr fontId="2"/>
  </si>
  <si>
    <t>年次
森林管理署
都道府県</t>
    <phoneticPr fontId="2"/>
  </si>
  <si>
    <t>総　数</t>
    <rPh sb="0" eb="1">
      <t>ソウ</t>
    </rPh>
    <rPh sb="2" eb="3">
      <t>スウ</t>
    </rPh>
    <phoneticPr fontId="2"/>
  </si>
  <si>
    <t>林　　　　　　　　　　　　　　　　　　地</t>
    <rPh sb="0" eb="1">
      <t>リン</t>
    </rPh>
    <rPh sb="19" eb="20">
      <t>チ</t>
    </rPh>
    <phoneticPr fontId="2"/>
  </si>
  <si>
    <t>林地以外</t>
    <rPh sb="0" eb="2">
      <t>リンチ</t>
    </rPh>
    <rPh sb="2" eb="4">
      <t>イガイ</t>
    </rPh>
    <phoneticPr fontId="2"/>
  </si>
  <si>
    <t>総　数</t>
    <phoneticPr fontId="2"/>
  </si>
  <si>
    <t>立　　　　　　　　　　　　　　　　木　　　　　　　　　　　　　　　　地</t>
    <rPh sb="0" eb="1">
      <t>リツ</t>
    </rPh>
    <rPh sb="17" eb="18">
      <t>キ</t>
    </rPh>
    <rPh sb="34" eb="35">
      <t>チ</t>
    </rPh>
    <phoneticPr fontId="2"/>
  </si>
  <si>
    <t>無　　　　　立　　　　　木　　　　　地</t>
    <rPh sb="0" eb="1">
      <t>ム</t>
    </rPh>
    <rPh sb="6" eb="7">
      <t>タテ</t>
    </rPh>
    <rPh sb="12" eb="13">
      <t>キ</t>
    </rPh>
    <rPh sb="18" eb="19">
      <t>チ</t>
    </rPh>
    <phoneticPr fontId="2"/>
  </si>
  <si>
    <t>人　　　　　工　　　　　林</t>
    <rPh sb="0" eb="1">
      <t>ヒト</t>
    </rPh>
    <rPh sb="6" eb="7">
      <t>タクミ</t>
    </rPh>
    <rPh sb="12" eb="13">
      <t>ハヤシ</t>
    </rPh>
    <phoneticPr fontId="2"/>
  </si>
  <si>
    <t>天　　　　　　　然　　　　　　　林</t>
    <rPh sb="0" eb="1">
      <t>テン</t>
    </rPh>
    <rPh sb="8" eb="9">
      <t>ゼン</t>
    </rPh>
    <rPh sb="16" eb="17">
      <t>ハヤシ</t>
    </rPh>
    <phoneticPr fontId="2"/>
  </si>
  <si>
    <t>総　数</t>
    <phoneticPr fontId="2"/>
  </si>
  <si>
    <t>伐採跡地</t>
    <rPh sb="0" eb="2">
      <t>バッサイ</t>
    </rPh>
    <rPh sb="2" eb="3">
      <t>アト</t>
    </rPh>
    <rPh sb="3" eb="4">
      <t>チ</t>
    </rPh>
    <phoneticPr fontId="2"/>
  </si>
  <si>
    <t>未立木地</t>
    <rPh sb="0" eb="1">
      <t>ミ</t>
    </rPh>
    <rPh sb="1" eb="3">
      <t>タチキ</t>
    </rPh>
    <rPh sb="3" eb="4">
      <t>チ</t>
    </rPh>
    <phoneticPr fontId="2"/>
  </si>
  <si>
    <t>針葉樹</t>
    <rPh sb="0" eb="3">
      <t>シンヨウジュ</t>
    </rPh>
    <phoneticPr fontId="2"/>
  </si>
  <si>
    <t>広葉樹</t>
    <rPh sb="0" eb="3">
      <t>コウヨウジュ</t>
    </rPh>
    <phoneticPr fontId="2"/>
  </si>
  <si>
    <t>育成単層林</t>
    <rPh sb="0" eb="2">
      <t>イクセイ</t>
    </rPh>
    <rPh sb="2" eb="4">
      <t>タンソウ</t>
    </rPh>
    <rPh sb="4" eb="5">
      <t>リン</t>
    </rPh>
    <phoneticPr fontId="2"/>
  </si>
  <si>
    <t>育成複層林</t>
    <rPh sb="0" eb="2">
      <t>イクセイ</t>
    </rPh>
    <rPh sb="2" eb="3">
      <t>フク</t>
    </rPh>
    <rPh sb="3" eb="4">
      <t>ソウ</t>
    </rPh>
    <rPh sb="4" eb="5">
      <t>リン</t>
    </rPh>
    <phoneticPr fontId="2"/>
  </si>
  <si>
    <t>天然生林</t>
    <rPh sb="0" eb="2">
      <t>テンネン</t>
    </rPh>
    <rPh sb="2" eb="3">
      <t>セイ</t>
    </rPh>
    <rPh sb="3" eb="4">
      <t>リン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</si>
  <si>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</si>
  <si>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</si>
  <si>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</si>
  <si>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</si>
  <si>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兵庫</t>
    <rPh sb="0" eb="2">
      <t>ヒョウゴ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</si>
  <si>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</si>
  <si>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</si>
  <si>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</si>
  <si>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</si>
  <si>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広島北部</t>
    <rPh sb="0" eb="2">
      <t>ヒロシマ</t>
    </rPh>
    <rPh sb="2" eb="4">
      <t>ホクブ</t>
    </rPh>
    <phoneticPr fontId="2"/>
  </si>
  <si>
    <t>広島</t>
    <rPh sb="0" eb="2">
      <t>ヒロシマ</t>
    </rPh>
    <phoneticPr fontId="2"/>
  </si>
  <si>
    <t>〃</t>
    <phoneticPr fontId="2"/>
  </si>
  <si>
    <t>（京都大阪）</t>
    <phoneticPr fontId="2"/>
  </si>
  <si>
    <t>総数</t>
    <rPh sb="0" eb="2">
      <t>ソウスウ</t>
    </rPh>
    <phoneticPr fontId="2"/>
  </si>
  <si>
    <t>　</t>
    <phoneticPr fontId="2"/>
  </si>
  <si>
    <t>京都</t>
    <rPh sb="0" eb="2">
      <t>キョウト</t>
    </rPh>
    <phoneticPr fontId="2"/>
  </si>
  <si>
    <t>　</t>
    <phoneticPr fontId="2"/>
  </si>
  <si>
    <t>大阪</t>
    <rPh sb="0" eb="2">
      <t>オオサカ</t>
    </rPh>
    <phoneticPr fontId="2"/>
  </si>
  <si>
    <t>（奈良）</t>
    <phoneticPr fontId="2"/>
  </si>
  <si>
    <t>奈良</t>
    <rPh sb="0" eb="2">
      <t>ナラ</t>
    </rPh>
    <phoneticPr fontId="2"/>
  </si>
  <si>
    <t>（山口）</t>
    <phoneticPr fontId="2"/>
  </si>
  <si>
    <t>山口</t>
    <rPh sb="0" eb="2">
      <t>ヤマグチ</t>
    </rPh>
    <phoneticPr fontId="2"/>
  </si>
  <si>
    <t>県別再掲</t>
    <rPh sb="0" eb="2">
      <t>ケンベツ</t>
    </rPh>
    <rPh sb="2" eb="4">
      <t>サイケイ</t>
    </rPh>
    <phoneticPr fontId="2"/>
  </si>
  <si>
    <t>１　本表は、平成３１年４月１日現在有効の国有林野施業実施計画書（森林調査簿等）により作成した。</t>
  </si>
  <si>
    <t>２　改植予定地は、伐採跡地に含めて掲上した。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</si>
</sst>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,_ ;_ * \-#,##0,_ ;_ * &quot;-&quot;_ ;_ @_ "/>
    <numFmt numFmtId="177" formatCode="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3" fillId="0" borderId="0" xfId="0" applyFont="1" applyFill="1" applyBorder="1" applyProtection="1">
      <alignment vertical="center"/>
    </xf>
    <xf numFmtId="38" fontId="3" fillId="0" borderId="0" xfId="0" applyNumberFormat="1" applyFont="1" applyFill="1" applyProtection="1">
      <alignment vertical="center"/>
    </xf>
    <xf numFmtId="0" fontId="3" fillId="0" borderId="0" xfId="0" applyFont="1">
      <alignment vertical="center"/>
    </xf>
    <xf numFmtId="0" fontId="3" fillId="0" borderId="0" xfId="0" applyFont="1" applyFill="1" applyProtection="1">
      <alignment vertical="center"/>
    </xf>
    <xf numFmtId="38" fontId="4" fillId="0" borderId="0" xfId="0" applyNumberFormat="1" applyFont="1" applyFill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distributed" vertical="center" wrapText="1"/>
    </xf>
    <xf numFmtId="0" fontId="4" fillId="0" borderId="2" xfId="0" applyFont="1" applyFill="1" applyBorder="1" applyAlignment="1" applyProtection="1">
      <alignment horizontal="distributed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8" fontId="3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distributed" vertical="center" wrapText="1"/>
    </xf>
    <xf numFmtId="0" fontId="4" fillId="0" borderId="6" xfId="0" applyFont="1" applyFill="1" applyBorder="1" applyAlignment="1" applyProtection="1">
      <alignment horizontal="distributed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38" fontId="3" fillId="0" borderId="7" xfId="0" applyNumberFormat="1" applyFont="1" applyFill="1" applyBorder="1" applyAlignment="1" applyProtection="1">
      <alignment horizontal="center" vertical="center"/>
    </xf>
    <xf numFmtId="38" fontId="3" fillId="0" borderId="8" xfId="0" applyNumberFormat="1" applyFont="1" applyFill="1" applyBorder="1" applyAlignment="1" applyProtection="1">
      <alignment horizontal="center" vertical="center"/>
    </xf>
    <xf numFmtId="38" fontId="3" fillId="0" borderId="4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distributed" vertical="center" wrapText="1"/>
    </xf>
    <xf numFmtId="0" fontId="4" fillId="0" borderId="11" xfId="0" applyFont="1" applyFill="1" applyBorder="1" applyAlignment="1" applyProtection="1">
      <alignment horizontal="distributed" vertical="center" wrapText="1"/>
    </xf>
    <xf numFmtId="0" fontId="3" fillId="0" borderId="13" xfId="0" applyFont="1" applyFill="1" applyBorder="1" applyAlignment="1" applyProtection="1">
      <alignment horizontal="center" vertical="center"/>
    </xf>
    <xf numFmtId="38" fontId="3" fillId="0" borderId="4" xfId="0" applyNumberFormat="1" applyFont="1" applyFill="1" applyBorder="1" applyAlignment="1" applyProtection="1">
      <alignment horizontal="center" vertical="center"/>
    </xf>
    <xf numFmtId="38" fontId="3" fillId="0" borderId="7" xfId="0" applyNumberFormat="1" applyFont="1" applyFill="1" applyBorder="1" applyAlignment="1" applyProtection="1">
      <alignment horizontal="center" vertical="center"/>
    </xf>
    <xf numFmtId="58" fontId="4" fillId="0" borderId="5" xfId="0" applyNumberFormat="1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176" fontId="4" fillId="0" borderId="14" xfId="0" applyNumberFormat="1" applyFont="1" applyFill="1" applyBorder="1" applyProtection="1">
      <alignment vertical="center"/>
    </xf>
    <xf numFmtId="58" fontId="4" fillId="0" borderId="15" xfId="0" applyNumberFormat="1" applyFont="1" applyFill="1" applyBorder="1" applyAlignment="1" applyProtection="1">
      <alignment horizontal="distributed" vertical="center"/>
    </xf>
    <xf numFmtId="0" fontId="4" fillId="0" borderId="16" xfId="0" applyFont="1" applyFill="1" applyBorder="1" applyAlignment="1" applyProtection="1">
      <alignment horizontal="distributed" vertical="center"/>
    </xf>
    <xf numFmtId="176" fontId="4" fillId="0" borderId="17" xfId="0" applyNumberFormat="1" applyFont="1" applyFill="1" applyBorder="1" applyProtection="1">
      <alignment vertical="center"/>
    </xf>
    <xf numFmtId="58" fontId="5" fillId="0" borderId="18" xfId="0" applyNumberFormat="1" applyFont="1" applyFill="1" applyBorder="1" applyAlignment="1" applyProtection="1">
      <alignment horizontal="distributed" vertical="center"/>
    </xf>
    <xf numFmtId="0" fontId="4" fillId="0" borderId="19" xfId="0" applyFont="1" applyFill="1" applyBorder="1" applyAlignment="1" applyProtection="1">
      <alignment horizontal="distributed" vertical="center"/>
    </xf>
    <xf numFmtId="176" fontId="5" fillId="0" borderId="20" xfId="0" applyNumberFormat="1" applyFont="1" applyFill="1" applyBorder="1" applyProtection="1">
      <alignment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177" fontId="3" fillId="0" borderId="0" xfId="0" applyNumberFormat="1" applyFont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176" fontId="4" fillId="0" borderId="23" xfId="0" applyNumberFormat="1" applyFont="1" applyFill="1" applyBorder="1" applyProtection="1">
      <alignment vertical="center"/>
    </xf>
    <xf numFmtId="0" fontId="4" fillId="0" borderId="24" xfId="0" applyFont="1" applyFill="1" applyBorder="1" applyAlignment="1" applyProtection="1">
      <alignment horizontal="center" vertical="center"/>
    </xf>
    <xf numFmtId="176" fontId="4" fillId="0" borderId="24" xfId="0" applyNumberFormat="1" applyFont="1" applyFill="1" applyBorder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176" fontId="4" fillId="0" borderId="25" xfId="0" applyNumberFormat="1" applyFont="1" applyFill="1" applyBorder="1" applyProtection="1">
      <alignment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176" fontId="4" fillId="0" borderId="27" xfId="0" applyNumberFormat="1" applyFont="1" applyFill="1" applyBorder="1" applyProtection="1">
      <alignment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176" fontId="4" fillId="0" borderId="29" xfId="0" applyNumberFormat="1" applyFont="1" applyFill="1" applyBorder="1" applyProtection="1">
      <alignment vertical="center"/>
    </xf>
    <xf numFmtId="176" fontId="4" fillId="0" borderId="26" xfId="0" applyNumberFormat="1" applyFont="1" applyFill="1" applyBorder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176" fontId="4" fillId="0" borderId="13" xfId="0" applyNumberFormat="1" applyFont="1" applyFill="1" applyBorder="1" applyProtection="1">
      <alignment vertical="center"/>
    </xf>
    <xf numFmtId="0" fontId="6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38" fontId="4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38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tabSelected="1" view="pageBreakPreview" topLeftCell="D1" zoomScale="60" zoomScaleNormal="100" workbookViewId="0">
      <selection activeCell="J16" sqref="J16"/>
    </sheetView>
  </sheetViews>
  <sheetFormatPr defaultColWidth="9" defaultRowHeight="11.25" x14ac:dyDescent="0.15"/>
  <cols>
    <col min="1" max="1" width="19.5" style="4" customWidth="1"/>
    <col min="2" max="2" width="10.375" style="70" customWidth="1"/>
    <col min="3" max="5" width="12.125" style="71" customWidth="1"/>
    <col min="6" max="10" width="12" style="71" customWidth="1"/>
    <col min="11" max="35" width="11.375" style="71" customWidth="1"/>
    <col min="36" max="16384" width="9" style="4"/>
  </cols>
  <sheetData>
    <row r="1" spans="1:39" ht="13.5" x14ac:dyDescent="0.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9" ht="12" x14ac:dyDescent="0.15">
      <c r="A2" s="5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6" t="s">
        <v>1</v>
      </c>
    </row>
    <row r="3" spans="1:39" ht="13.5" customHeight="1" x14ac:dyDescent="0.15">
      <c r="A3" s="7" t="s">
        <v>2</v>
      </c>
      <c r="B3" s="8"/>
      <c r="C3" s="9" t="s">
        <v>3</v>
      </c>
      <c r="D3" s="10"/>
      <c r="E3" s="11"/>
      <c r="F3" s="12" t="s">
        <v>4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15" t="s">
        <v>5</v>
      </c>
      <c r="AI3" s="15"/>
    </row>
    <row r="4" spans="1:39" ht="11.25" customHeight="1" x14ac:dyDescent="0.15">
      <c r="A4" s="16"/>
      <c r="B4" s="17"/>
      <c r="C4" s="18"/>
      <c r="D4" s="19"/>
      <c r="E4" s="20"/>
      <c r="F4" s="9" t="s">
        <v>6</v>
      </c>
      <c r="G4" s="11"/>
      <c r="H4" s="21" t="s">
        <v>7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 t="s">
        <v>8</v>
      </c>
      <c r="AB4" s="23"/>
      <c r="AC4" s="23"/>
      <c r="AD4" s="23"/>
      <c r="AE4" s="23"/>
      <c r="AF4" s="23"/>
      <c r="AG4" s="23"/>
      <c r="AH4" s="15"/>
      <c r="AI4" s="15"/>
    </row>
    <row r="5" spans="1:39" ht="12" customHeight="1" x14ac:dyDescent="0.15">
      <c r="A5" s="16"/>
      <c r="B5" s="17"/>
      <c r="C5" s="24"/>
      <c r="D5" s="25"/>
      <c r="E5" s="26"/>
      <c r="F5" s="18"/>
      <c r="G5" s="20"/>
      <c r="H5" s="23" t="s">
        <v>6</v>
      </c>
      <c r="I5" s="23"/>
      <c r="J5" s="23"/>
      <c r="K5" s="23" t="s">
        <v>9</v>
      </c>
      <c r="L5" s="23"/>
      <c r="M5" s="23"/>
      <c r="N5" s="23"/>
      <c r="O5" s="23"/>
      <c r="P5" s="23"/>
      <c r="Q5" s="23"/>
      <c r="R5" s="23" t="s">
        <v>10</v>
      </c>
      <c r="S5" s="23"/>
      <c r="T5" s="23"/>
      <c r="U5" s="23"/>
      <c r="V5" s="23"/>
      <c r="W5" s="23"/>
      <c r="X5" s="23"/>
      <c r="Y5" s="23"/>
      <c r="Z5" s="21"/>
      <c r="AA5" s="23" t="s">
        <v>11</v>
      </c>
      <c r="AB5" s="23"/>
      <c r="AC5" s="23"/>
      <c r="AD5" s="23" t="s">
        <v>12</v>
      </c>
      <c r="AE5" s="23"/>
      <c r="AF5" s="23" t="s">
        <v>13</v>
      </c>
      <c r="AG5" s="23"/>
      <c r="AH5" s="15"/>
      <c r="AI5" s="15"/>
    </row>
    <row r="6" spans="1:39" ht="12" customHeight="1" x14ac:dyDescent="0.15">
      <c r="A6" s="16"/>
      <c r="B6" s="17"/>
      <c r="C6" s="27" t="s">
        <v>6</v>
      </c>
      <c r="D6" s="23" t="s">
        <v>14</v>
      </c>
      <c r="E6" s="23" t="s">
        <v>15</v>
      </c>
      <c r="F6" s="24"/>
      <c r="G6" s="26"/>
      <c r="H6" s="23"/>
      <c r="I6" s="23"/>
      <c r="J6" s="23"/>
      <c r="K6" s="23" t="s">
        <v>6</v>
      </c>
      <c r="L6" s="23"/>
      <c r="M6" s="23"/>
      <c r="N6" s="23" t="s">
        <v>16</v>
      </c>
      <c r="O6" s="23"/>
      <c r="P6" s="23" t="s">
        <v>17</v>
      </c>
      <c r="Q6" s="23"/>
      <c r="R6" s="23" t="s">
        <v>6</v>
      </c>
      <c r="S6" s="23"/>
      <c r="T6" s="23"/>
      <c r="U6" s="23" t="s">
        <v>16</v>
      </c>
      <c r="V6" s="23"/>
      <c r="W6" s="23" t="s">
        <v>17</v>
      </c>
      <c r="X6" s="23"/>
      <c r="Y6" s="23" t="s">
        <v>18</v>
      </c>
      <c r="Z6" s="21"/>
      <c r="AA6" s="23"/>
      <c r="AB6" s="23"/>
      <c r="AC6" s="23"/>
      <c r="AD6" s="23"/>
      <c r="AE6" s="23"/>
      <c r="AF6" s="23"/>
      <c r="AG6" s="23"/>
      <c r="AH6" s="15"/>
      <c r="AI6" s="15"/>
    </row>
    <row r="7" spans="1:39" ht="12" customHeight="1" x14ac:dyDescent="0.15">
      <c r="A7" s="28"/>
      <c r="B7" s="29"/>
      <c r="C7" s="30"/>
      <c r="D7" s="23"/>
      <c r="E7" s="23"/>
      <c r="F7" s="31" t="s">
        <v>14</v>
      </c>
      <c r="G7" s="31" t="s">
        <v>15</v>
      </c>
      <c r="H7" s="31" t="s">
        <v>6</v>
      </c>
      <c r="I7" s="31" t="s">
        <v>14</v>
      </c>
      <c r="J7" s="31" t="s">
        <v>15</v>
      </c>
      <c r="K7" s="31" t="s">
        <v>6</v>
      </c>
      <c r="L7" s="31" t="s">
        <v>14</v>
      </c>
      <c r="M7" s="31" t="s">
        <v>15</v>
      </c>
      <c r="N7" s="31" t="s">
        <v>14</v>
      </c>
      <c r="O7" s="31" t="s">
        <v>15</v>
      </c>
      <c r="P7" s="31" t="s">
        <v>14</v>
      </c>
      <c r="Q7" s="31" t="s">
        <v>15</v>
      </c>
      <c r="R7" s="31" t="s">
        <v>6</v>
      </c>
      <c r="S7" s="31" t="s">
        <v>14</v>
      </c>
      <c r="T7" s="31" t="s">
        <v>15</v>
      </c>
      <c r="U7" s="31" t="s">
        <v>14</v>
      </c>
      <c r="V7" s="31" t="s">
        <v>15</v>
      </c>
      <c r="W7" s="31" t="s">
        <v>14</v>
      </c>
      <c r="X7" s="31" t="s">
        <v>15</v>
      </c>
      <c r="Y7" s="31" t="s">
        <v>14</v>
      </c>
      <c r="Z7" s="32" t="s">
        <v>15</v>
      </c>
      <c r="AA7" s="31" t="s">
        <v>11</v>
      </c>
      <c r="AB7" s="31" t="s">
        <v>14</v>
      </c>
      <c r="AC7" s="31" t="s">
        <v>15</v>
      </c>
      <c r="AD7" s="31" t="s">
        <v>14</v>
      </c>
      <c r="AE7" s="31" t="s">
        <v>15</v>
      </c>
      <c r="AF7" s="31" t="s">
        <v>14</v>
      </c>
      <c r="AG7" s="31" t="s">
        <v>15</v>
      </c>
      <c r="AH7" s="31" t="s">
        <v>14</v>
      </c>
      <c r="AI7" s="31" t="s">
        <v>15</v>
      </c>
    </row>
    <row r="8" spans="1:39" ht="18" customHeight="1" x14ac:dyDescent="0.15">
      <c r="A8" s="33">
        <v>42095</v>
      </c>
      <c r="B8" s="34"/>
      <c r="C8" s="35">
        <v>961976.79999999993</v>
      </c>
      <c r="D8" s="35">
        <v>772432.7</v>
      </c>
      <c r="E8" s="35">
        <v>189544.1</v>
      </c>
      <c r="F8" s="35">
        <v>772402</v>
      </c>
      <c r="G8" s="35">
        <v>189514.2</v>
      </c>
      <c r="H8" s="35">
        <v>961916.2</v>
      </c>
      <c r="I8" s="35">
        <v>772402</v>
      </c>
      <c r="J8" s="35">
        <v>189514.2</v>
      </c>
      <c r="K8" s="35">
        <v>771529.29999999993</v>
      </c>
      <c r="L8" s="35">
        <v>733375.1</v>
      </c>
      <c r="M8" s="35">
        <v>38154.200000000004</v>
      </c>
      <c r="N8" s="35">
        <v>727931.3</v>
      </c>
      <c r="O8" s="35">
        <v>38071.700000000004</v>
      </c>
      <c r="P8" s="35">
        <v>5443.7999999999993</v>
      </c>
      <c r="Q8" s="35">
        <v>82.5</v>
      </c>
      <c r="R8" s="35">
        <v>190386.9</v>
      </c>
      <c r="S8" s="35">
        <v>39026.9</v>
      </c>
      <c r="T8" s="35">
        <v>151360</v>
      </c>
      <c r="U8" s="35">
        <v>16812.900000000001</v>
      </c>
      <c r="V8" s="35">
        <v>8326.7999999999993</v>
      </c>
      <c r="W8" s="35">
        <v>0</v>
      </c>
      <c r="X8" s="35">
        <v>0</v>
      </c>
      <c r="Y8" s="35">
        <v>22213.999999999996</v>
      </c>
      <c r="Z8" s="35">
        <v>143033.20000000001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30.7</v>
      </c>
      <c r="AI8" s="35">
        <v>29.899999999999995</v>
      </c>
    </row>
    <row r="9" spans="1:39" ht="18" customHeight="1" x14ac:dyDescent="0.15">
      <c r="A9" s="36">
        <v>42461</v>
      </c>
      <c r="B9" s="37"/>
      <c r="C9" s="38">
        <v>947451.2</v>
      </c>
      <c r="D9" s="38">
        <v>757661.70000000007</v>
      </c>
      <c r="E9" s="38">
        <v>189789.50000000003</v>
      </c>
      <c r="F9" s="38">
        <v>757631</v>
      </c>
      <c r="G9" s="38">
        <v>189759.60000000003</v>
      </c>
      <c r="H9" s="38">
        <v>947390.60000000009</v>
      </c>
      <c r="I9" s="38">
        <v>757631</v>
      </c>
      <c r="J9" s="38">
        <v>189759.60000000003</v>
      </c>
      <c r="K9" s="38">
        <v>756127.2</v>
      </c>
      <c r="L9" s="38">
        <v>718466.1</v>
      </c>
      <c r="M9" s="38">
        <v>37661.1</v>
      </c>
      <c r="N9" s="38">
        <v>713007.6</v>
      </c>
      <c r="O9" s="38">
        <v>37579.699999999997</v>
      </c>
      <c r="P9" s="38">
        <v>5458.5</v>
      </c>
      <c r="Q9" s="38">
        <v>81.399999999999991</v>
      </c>
      <c r="R9" s="38">
        <v>191263.40000000002</v>
      </c>
      <c r="S9" s="38">
        <v>39164.899999999994</v>
      </c>
      <c r="T9" s="38">
        <v>152098.50000000003</v>
      </c>
      <c r="U9" s="38">
        <v>16432.2</v>
      </c>
      <c r="V9" s="38">
        <v>8354</v>
      </c>
      <c r="W9" s="38">
        <v>0</v>
      </c>
      <c r="X9" s="38">
        <v>0</v>
      </c>
      <c r="Y9" s="38">
        <v>22732.7</v>
      </c>
      <c r="Z9" s="38">
        <v>143744.5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30.7</v>
      </c>
      <c r="AI9" s="38">
        <v>29.899999999999995</v>
      </c>
    </row>
    <row r="10" spans="1:39" ht="18" customHeight="1" x14ac:dyDescent="0.15">
      <c r="A10" s="36">
        <v>42826</v>
      </c>
      <c r="B10" s="37"/>
      <c r="C10" s="38">
        <v>932740.7</v>
      </c>
      <c r="D10" s="38">
        <v>742267.39999999991</v>
      </c>
      <c r="E10" s="38">
        <v>190473.3</v>
      </c>
      <c r="F10" s="38">
        <v>742243.79999999993</v>
      </c>
      <c r="G10" s="38">
        <v>190460.2</v>
      </c>
      <c r="H10" s="38">
        <v>932704</v>
      </c>
      <c r="I10" s="38">
        <v>742243.79999999993</v>
      </c>
      <c r="J10" s="38">
        <v>190460.2</v>
      </c>
      <c r="K10" s="38">
        <v>742046</v>
      </c>
      <c r="L10" s="38">
        <v>703911.4</v>
      </c>
      <c r="M10" s="38">
        <v>38134.6</v>
      </c>
      <c r="N10" s="38">
        <v>698426.99999999988</v>
      </c>
      <c r="O10" s="38">
        <v>38054.1</v>
      </c>
      <c r="P10" s="38">
        <v>5484.4</v>
      </c>
      <c r="Q10" s="38">
        <v>80.5</v>
      </c>
      <c r="R10" s="38">
        <v>190658</v>
      </c>
      <c r="S10" s="38">
        <v>38332.400000000001</v>
      </c>
      <c r="T10" s="38">
        <v>152325.6</v>
      </c>
      <c r="U10" s="38">
        <v>15541.699999999999</v>
      </c>
      <c r="V10" s="38">
        <v>8124.4</v>
      </c>
      <c r="W10" s="38">
        <v>0</v>
      </c>
      <c r="X10" s="38">
        <v>0</v>
      </c>
      <c r="Y10" s="38">
        <v>22790.7</v>
      </c>
      <c r="Z10" s="38">
        <v>144201.20000000001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23.6</v>
      </c>
      <c r="AI10" s="38">
        <v>13.1</v>
      </c>
    </row>
    <row r="11" spans="1:39" ht="18" customHeight="1" x14ac:dyDescent="0.15">
      <c r="A11" s="36">
        <v>43191</v>
      </c>
      <c r="B11" s="37"/>
      <c r="C11" s="38">
        <v>911812.8</v>
      </c>
      <c r="D11" s="38">
        <v>720117.3</v>
      </c>
      <c r="E11" s="38">
        <v>191695.5</v>
      </c>
      <c r="F11" s="38">
        <v>720093.7</v>
      </c>
      <c r="G11" s="38">
        <v>191682.4</v>
      </c>
      <c r="H11" s="38">
        <v>911776.10000000009</v>
      </c>
      <c r="I11" s="38">
        <v>720093.7</v>
      </c>
      <c r="J11" s="38">
        <v>191682.4</v>
      </c>
      <c r="K11" s="38">
        <v>721523.3</v>
      </c>
      <c r="L11" s="38">
        <v>682689.1</v>
      </c>
      <c r="M11" s="38">
        <v>38834.200000000004</v>
      </c>
      <c r="N11" s="38">
        <v>677048.70000000007</v>
      </c>
      <c r="O11" s="38">
        <v>38754.200000000004</v>
      </c>
      <c r="P11" s="38">
        <v>5640.4</v>
      </c>
      <c r="Q11" s="38">
        <v>80</v>
      </c>
      <c r="R11" s="38">
        <v>190252.79999999999</v>
      </c>
      <c r="S11" s="38">
        <v>37404.6</v>
      </c>
      <c r="T11" s="38">
        <v>152848.20000000001</v>
      </c>
      <c r="U11" s="38">
        <v>14752.4</v>
      </c>
      <c r="V11" s="38">
        <v>8010.9</v>
      </c>
      <c r="W11" s="38">
        <v>0</v>
      </c>
      <c r="X11" s="38">
        <v>0</v>
      </c>
      <c r="Y11" s="38">
        <v>22652.199999999997</v>
      </c>
      <c r="Z11" s="38">
        <v>144837.29999999999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23.6</v>
      </c>
      <c r="AI11" s="38">
        <v>13.1</v>
      </c>
    </row>
    <row r="12" spans="1:39" ht="18" customHeight="1" thickBot="1" x14ac:dyDescent="0.2">
      <c r="A12" s="39">
        <v>43556</v>
      </c>
      <c r="B12" s="40">
        <v>43556</v>
      </c>
      <c r="C12" s="41">
        <f>SUMIF(C13:C24,"&gt;0")+SUMIF(C27:C28,"&gt;0")</f>
        <v>868306.4</v>
      </c>
      <c r="D12" s="41">
        <f t="shared" ref="D12:AH12" si="0">SUMIF(D13:D24,"&gt;0")+SUMIF(D27:D28,"&gt;0")</f>
        <v>674405.8</v>
      </c>
      <c r="E12" s="41">
        <f t="shared" si="0"/>
        <v>193900.60000000003</v>
      </c>
      <c r="F12" s="41">
        <f t="shared" si="0"/>
        <v>674394.8</v>
      </c>
      <c r="G12" s="41">
        <f t="shared" si="0"/>
        <v>193899.40000000002</v>
      </c>
      <c r="H12" s="41">
        <f t="shared" si="0"/>
        <v>868294.20000000007</v>
      </c>
      <c r="I12" s="41">
        <f t="shared" si="0"/>
        <v>674394.8</v>
      </c>
      <c r="J12" s="41">
        <f t="shared" si="0"/>
        <v>193899.40000000002</v>
      </c>
      <c r="K12" s="41">
        <f t="shared" si="0"/>
        <v>678971.20000000007</v>
      </c>
      <c r="L12" s="41">
        <f t="shared" si="0"/>
        <v>637976.79999999993</v>
      </c>
      <c r="M12" s="41">
        <f t="shared" si="0"/>
        <v>40994.400000000001</v>
      </c>
      <c r="N12" s="41">
        <f t="shared" si="0"/>
        <v>632511.19999999995</v>
      </c>
      <c r="O12" s="41">
        <f t="shared" si="0"/>
        <v>40914.800000000003</v>
      </c>
      <c r="P12" s="41">
        <f t="shared" si="0"/>
        <v>5465.6</v>
      </c>
      <c r="Q12" s="41">
        <f t="shared" si="0"/>
        <v>79.600000000000009</v>
      </c>
      <c r="R12" s="41">
        <f t="shared" si="0"/>
        <v>189323</v>
      </c>
      <c r="S12" s="41">
        <f t="shared" si="0"/>
        <v>36418</v>
      </c>
      <c r="T12" s="41">
        <f t="shared" si="0"/>
        <v>152905</v>
      </c>
      <c r="U12" s="41">
        <f t="shared" si="0"/>
        <v>14236</v>
      </c>
      <c r="V12" s="41">
        <f t="shared" si="0"/>
        <v>7972.2999999999993</v>
      </c>
      <c r="W12" s="41">
        <f t="shared" si="0"/>
        <v>0</v>
      </c>
      <c r="X12" s="41">
        <f t="shared" si="0"/>
        <v>0</v>
      </c>
      <c r="Y12" s="41">
        <f t="shared" si="0"/>
        <v>22182</v>
      </c>
      <c r="Z12" s="41">
        <f t="shared" si="0"/>
        <v>144932.70000000001</v>
      </c>
      <c r="AA12" s="41">
        <f t="shared" si="0"/>
        <v>0</v>
      </c>
      <c r="AB12" s="41">
        <f t="shared" si="0"/>
        <v>0</v>
      </c>
      <c r="AC12" s="41">
        <f t="shared" si="0"/>
        <v>0</v>
      </c>
      <c r="AD12" s="41">
        <f t="shared" si="0"/>
        <v>0</v>
      </c>
      <c r="AE12" s="41">
        <f t="shared" si="0"/>
        <v>0</v>
      </c>
      <c r="AF12" s="41">
        <f t="shared" si="0"/>
        <v>0</v>
      </c>
      <c r="AG12" s="41">
        <f t="shared" si="0"/>
        <v>0</v>
      </c>
      <c r="AH12" s="41">
        <f t="shared" si="0"/>
        <v>11</v>
      </c>
      <c r="AI12" s="41">
        <f>SUMIF(AI13:AI24,"&gt;0")+SUMIF(AI27:AI28,"&gt;0")</f>
        <v>1.2</v>
      </c>
    </row>
    <row r="13" spans="1:39" ht="18" customHeight="1" thickTop="1" x14ac:dyDescent="0.15">
      <c r="A13" s="42" t="s">
        <v>19</v>
      </c>
      <c r="B13" s="43" t="s">
        <v>19</v>
      </c>
      <c r="C13" s="35">
        <f t="shared" ref="C13:C23" si="1">SUMIF(D13:E13,"&gt;0")</f>
        <v>23642.7</v>
      </c>
      <c r="D13" s="35">
        <f t="shared" ref="D13:E23" si="2">IF(F13&gt;0,F13,0)+IF(AH13&gt;0,AH13,0)</f>
        <v>4368</v>
      </c>
      <c r="E13" s="35">
        <f t="shared" si="2"/>
        <v>19274.7</v>
      </c>
      <c r="F13" s="35">
        <f t="shared" ref="F13:G23" si="3">IF(I13&gt;0,I13,0)+IF(AB13&gt;0,AB13,0)</f>
        <v>4368</v>
      </c>
      <c r="G13" s="35">
        <f t="shared" si="3"/>
        <v>19274.7</v>
      </c>
      <c r="H13" s="35">
        <f t="shared" ref="H13:H23" si="4">SUMIF(I13:J13,"&gt;0")</f>
        <v>23642.7</v>
      </c>
      <c r="I13" s="35">
        <f t="shared" ref="I13:J23" si="5">IF(L13&gt;0,L13,0)+IF(S13&gt;0,S13,0)</f>
        <v>4368</v>
      </c>
      <c r="J13" s="35">
        <f t="shared" si="5"/>
        <v>19274.7</v>
      </c>
      <c r="K13" s="35">
        <f t="shared" ref="K13:K23" si="6">SUMIF(L13:M13,"&gt;0")</f>
        <v>4570.1000000000004</v>
      </c>
      <c r="L13" s="35">
        <f t="shared" ref="L13:M23" si="7">IF(N13&gt;0,N13,0)+IF(P13&gt;0,P13,0)</f>
        <v>3844.4</v>
      </c>
      <c r="M13" s="35">
        <f t="shared" si="7"/>
        <v>725.7</v>
      </c>
      <c r="N13" s="35">
        <v>3844.4</v>
      </c>
      <c r="O13" s="35">
        <v>725.7</v>
      </c>
      <c r="P13" s="35">
        <v>0</v>
      </c>
      <c r="Q13" s="35">
        <v>0</v>
      </c>
      <c r="R13" s="35">
        <f t="shared" ref="R13:R23" si="8">SUMIF(S13:T13,"&gt;0")</f>
        <v>19072.599999999999</v>
      </c>
      <c r="S13" s="35">
        <f t="shared" ref="S13:T23" si="9">IF(U13&gt;0,U13,0)+IF(W13&gt;0,W13,0)+IF(Y13&gt;0,Y13,0)</f>
        <v>523.6</v>
      </c>
      <c r="T13" s="35">
        <f t="shared" si="9"/>
        <v>18549</v>
      </c>
      <c r="U13" s="35">
        <v>41</v>
      </c>
      <c r="V13" s="35">
        <v>5.5</v>
      </c>
      <c r="W13" s="35">
        <v>0</v>
      </c>
      <c r="X13" s="35">
        <v>0</v>
      </c>
      <c r="Y13" s="35">
        <v>482.6</v>
      </c>
      <c r="Z13" s="35">
        <v>18543.5</v>
      </c>
      <c r="AA13" s="35">
        <f t="shared" ref="AA13:AA23" si="10">SUMIF(AB13:AC13,"&gt;0")</f>
        <v>0</v>
      </c>
      <c r="AB13" s="35">
        <f t="shared" ref="AB13:AC23" si="11">IF(AD13&gt;0,AD13,0)+IF(AF13&gt;0,AF13,0)</f>
        <v>0</v>
      </c>
      <c r="AC13" s="35">
        <f t="shared" si="11"/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44"/>
      <c r="AK13" s="44"/>
      <c r="AL13" s="44"/>
      <c r="AM13" s="44"/>
    </row>
    <row r="14" spans="1:39" ht="18" customHeight="1" x14ac:dyDescent="0.15">
      <c r="A14" s="45" t="s">
        <v>20</v>
      </c>
      <c r="B14" s="46" t="s">
        <v>20</v>
      </c>
      <c r="C14" s="38">
        <f t="shared" si="1"/>
        <v>49704.1</v>
      </c>
      <c r="D14" s="38">
        <f t="shared" si="2"/>
        <v>17526.400000000001</v>
      </c>
      <c r="E14" s="38">
        <f t="shared" si="2"/>
        <v>32177.699999999997</v>
      </c>
      <c r="F14" s="38">
        <f t="shared" si="3"/>
        <v>17526.400000000001</v>
      </c>
      <c r="G14" s="38">
        <f t="shared" si="3"/>
        <v>32177.699999999997</v>
      </c>
      <c r="H14" s="38">
        <f t="shared" si="4"/>
        <v>49704.1</v>
      </c>
      <c r="I14" s="38">
        <f t="shared" si="5"/>
        <v>17526.400000000001</v>
      </c>
      <c r="J14" s="38">
        <f t="shared" si="5"/>
        <v>32177.699999999997</v>
      </c>
      <c r="K14" s="38">
        <f t="shared" si="6"/>
        <v>18106.3</v>
      </c>
      <c r="L14" s="38">
        <f t="shared" si="7"/>
        <v>15288.2</v>
      </c>
      <c r="M14" s="38">
        <f t="shared" si="7"/>
        <v>2818.1</v>
      </c>
      <c r="N14" s="38">
        <v>15288.2</v>
      </c>
      <c r="O14" s="38">
        <v>2818.1</v>
      </c>
      <c r="P14" s="38">
        <v>0</v>
      </c>
      <c r="Q14" s="38">
        <v>0</v>
      </c>
      <c r="R14" s="38">
        <f t="shared" si="8"/>
        <v>31597.8</v>
      </c>
      <c r="S14" s="38">
        <f t="shared" si="9"/>
        <v>2238.1999999999998</v>
      </c>
      <c r="T14" s="38">
        <f t="shared" si="9"/>
        <v>29359.599999999999</v>
      </c>
      <c r="U14" s="38">
        <v>818.7</v>
      </c>
      <c r="V14" s="38">
        <v>1137.5999999999999</v>
      </c>
      <c r="W14" s="38">
        <v>0</v>
      </c>
      <c r="X14" s="38">
        <v>0</v>
      </c>
      <c r="Y14" s="38">
        <v>1419.5</v>
      </c>
      <c r="Z14" s="38">
        <v>28222</v>
      </c>
      <c r="AA14" s="38">
        <f t="shared" si="10"/>
        <v>0</v>
      </c>
      <c r="AB14" s="38">
        <f t="shared" si="11"/>
        <v>0</v>
      </c>
      <c r="AC14" s="38">
        <f t="shared" si="11"/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44"/>
      <c r="AK14" s="44"/>
      <c r="AL14" s="44"/>
      <c r="AM14" s="44"/>
    </row>
    <row r="15" spans="1:39" ht="18" customHeight="1" x14ac:dyDescent="0.15">
      <c r="A15" s="45" t="s">
        <v>21</v>
      </c>
      <c r="B15" s="46" t="s">
        <v>21</v>
      </c>
      <c r="C15" s="38">
        <f t="shared" si="1"/>
        <v>61183.3</v>
      </c>
      <c r="D15" s="38">
        <f t="shared" si="2"/>
        <v>47114.3</v>
      </c>
      <c r="E15" s="38">
        <f t="shared" si="2"/>
        <v>14069</v>
      </c>
      <c r="F15" s="38">
        <f t="shared" si="3"/>
        <v>47114.3</v>
      </c>
      <c r="G15" s="38">
        <f t="shared" si="3"/>
        <v>14069</v>
      </c>
      <c r="H15" s="38">
        <f t="shared" si="4"/>
        <v>61183.3</v>
      </c>
      <c r="I15" s="38">
        <f t="shared" si="5"/>
        <v>47114.3</v>
      </c>
      <c r="J15" s="38">
        <f t="shared" si="5"/>
        <v>14069</v>
      </c>
      <c r="K15" s="38">
        <f t="shared" si="6"/>
        <v>47775.199999999997</v>
      </c>
      <c r="L15" s="38">
        <f t="shared" si="7"/>
        <v>44738.5</v>
      </c>
      <c r="M15" s="38">
        <f t="shared" si="7"/>
        <v>3036.7</v>
      </c>
      <c r="N15" s="38">
        <v>44358.5</v>
      </c>
      <c r="O15" s="38">
        <v>3027.7</v>
      </c>
      <c r="P15" s="38">
        <v>380</v>
      </c>
      <c r="Q15" s="38">
        <v>9</v>
      </c>
      <c r="R15" s="38">
        <f t="shared" si="8"/>
        <v>13408.099999999999</v>
      </c>
      <c r="S15" s="38">
        <f t="shared" si="9"/>
        <v>2375.8000000000002</v>
      </c>
      <c r="T15" s="38">
        <f t="shared" si="9"/>
        <v>11032.3</v>
      </c>
      <c r="U15" s="38">
        <v>565.70000000000005</v>
      </c>
      <c r="V15" s="38">
        <v>1001.3</v>
      </c>
      <c r="W15" s="38">
        <v>0</v>
      </c>
      <c r="X15" s="38">
        <v>0</v>
      </c>
      <c r="Y15" s="38">
        <v>1810.1</v>
      </c>
      <c r="Z15" s="38">
        <v>10031</v>
      </c>
      <c r="AA15" s="38">
        <f t="shared" si="10"/>
        <v>0</v>
      </c>
      <c r="AB15" s="38">
        <f t="shared" si="11"/>
        <v>0</v>
      </c>
      <c r="AC15" s="38">
        <f t="shared" si="11"/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44"/>
      <c r="AK15" s="44"/>
      <c r="AL15" s="44"/>
      <c r="AM15" s="44"/>
    </row>
    <row r="16" spans="1:39" ht="18" customHeight="1" x14ac:dyDescent="0.15">
      <c r="A16" s="45" t="s">
        <v>22</v>
      </c>
      <c r="B16" s="46" t="s">
        <v>22</v>
      </c>
      <c r="C16" s="38">
        <f t="shared" si="1"/>
        <v>31899.100000000002</v>
      </c>
      <c r="D16" s="38">
        <f t="shared" si="2"/>
        <v>19579.400000000001</v>
      </c>
      <c r="E16" s="38">
        <f t="shared" si="2"/>
        <v>12319.7</v>
      </c>
      <c r="F16" s="38">
        <f t="shared" si="3"/>
        <v>19579.400000000001</v>
      </c>
      <c r="G16" s="38">
        <f t="shared" si="3"/>
        <v>12319.7</v>
      </c>
      <c r="H16" s="38">
        <f t="shared" si="4"/>
        <v>31899.100000000002</v>
      </c>
      <c r="I16" s="38">
        <f t="shared" si="5"/>
        <v>19579.400000000001</v>
      </c>
      <c r="J16" s="38">
        <f t="shared" si="5"/>
        <v>12319.7</v>
      </c>
      <c r="K16" s="38">
        <f t="shared" si="6"/>
        <v>18573.099999999999</v>
      </c>
      <c r="L16" s="38">
        <f t="shared" si="7"/>
        <v>16701</v>
      </c>
      <c r="M16" s="38">
        <f t="shared" si="7"/>
        <v>1872.1</v>
      </c>
      <c r="N16" s="38">
        <v>16481.599999999999</v>
      </c>
      <c r="O16" s="38">
        <v>1863</v>
      </c>
      <c r="P16" s="38">
        <v>219.4</v>
      </c>
      <c r="Q16" s="38">
        <v>9.1</v>
      </c>
      <c r="R16" s="38">
        <f t="shared" si="8"/>
        <v>13326</v>
      </c>
      <c r="S16" s="38">
        <f t="shared" si="9"/>
        <v>2878.3999999999996</v>
      </c>
      <c r="T16" s="38">
        <f t="shared" si="9"/>
        <v>10447.6</v>
      </c>
      <c r="U16" s="38">
        <v>1267.0999999999999</v>
      </c>
      <c r="V16" s="38">
        <v>361</v>
      </c>
      <c r="W16" s="38">
        <v>0</v>
      </c>
      <c r="X16" s="38">
        <v>0</v>
      </c>
      <c r="Y16" s="38">
        <v>1611.3</v>
      </c>
      <c r="Z16" s="38">
        <v>10086.6</v>
      </c>
      <c r="AA16" s="38">
        <f t="shared" si="10"/>
        <v>0</v>
      </c>
      <c r="AB16" s="38">
        <f t="shared" si="11"/>
        <v>0</v>
      </c>
      <c r="AC16" s="38">
        <f t="shared" si="11"/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44"/>
      <c r="AK16" s="44"/>
      <c r="AL16" s="44"/>
      <c r="AM16" s="44"/>
    </row>
    <row r="17" spans="1:39" ht="18" customHeight="1" x14ac:dyDescent="0.15">
      <c r="A17" s="47" t="s">
        <v>23</v>
      </c>
      <c r="B17" s="47" t="s">
        <v>23</v>
      </c>
      <c r="C17" s="48">
        <f t="shared" si="1"/>
        <v>73981</v>
      </c>
      <c r="D17" s="48">
        <f t="shared" si="2"/>
        <v>56264.6</v>
      </c>
      <c r="E17" s="48">
        <f t="shared" si="2"/>
        <v>17716.400000000001</v>
      </c>
      <c r="F17" s="48">
        <f t="shared" si="3"/>
        <v>56264.6</v>
      </c>
      <c r="G17" s="48">
        <f t="shared" si="3"/>
        <v>17716.400000000001</v>
      </c>
      <c r="H17" s="48">
        <f t="shared" si="4"/>
        <v>73981</v>
      </c>
      <c r="I17" s="48">
        <f t="shared" si="5"/>
        <v>56264.6</v>
      </c>
      <c r="J17" s="48">
        <f t="shared" si="5"/>
        <v>17716.400000000001</v>
      </c>
      <c r="K17" s="48">
        <f t="shared" si="6"/>
        <v>58689.8</v>
      </c>
      <c r="L17" s="48">
        <f t="shared" si="7"/>
        <v>53248.4</v>
      </c>
      <c r="M17" s="48">
        <f t="shared" si="7"/>
        <v>5441.4</v>
      </c>
      <c r="N17" s="48">
        <v>52623.3</v>
      </c>
      <c r="O17" s="48">
        <v>5440.7</v>
      </c>
      <c r="P17" s="48">
        <v>625.1</v>
      </c>
      <c r="Q17" s="48">
        <v>0.7</v>
      </c>
      <c r="R17" s="48">
        <f t="shared" si="8"/>
        <v>15291.2</v>
      </c>
      <c r="S17" s="48">
        <f t="shared" si="9"/>
        <v>3016.2</v>
      </c>
      <c r="T17" s="48">
        <f t="shared" si="9"/>
        <v>12275</v>
      </c>
      <c r="U17" s="48">
        <v>178.7</v>
      </c>
      <c r="V17" s="48">
        <v>550</v>
      </c>
      <c r="W17" s="48">
        <v>0</v>
      </c>
      <c r="X17" s="48">
        <v>0</v>
      </c>
      <c r="Y17" s="48">
        <v>2837.5</v>
      </c>
      <c r="Z17" s="48">
        <v>11725</v>
      </c>
      <c r="AA17" s="48">
        <f t="shared" si="10"/>
        <v>0</v>
      </c>
      <c r="AB17" s="48">
        <f t="shared" si="11"/>
        <v>0</v>
      </c>
      <c r="AC17" s="48">
        <f t="shared" si="11"/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4"/>
      <c r="AK17" s="44"/>
      <c r="AL17" s="44"/>
      <c r="AM17" s="44"/>
    </row>
    <row r="18" spans="1:39" ht="18" customHeight="1" x14ac:dyDescent="0.15">
      <c r="A18" s="45" t="s">
        <v>24</v>
      </c>
      <c r="B18" s="46" t="s">
        <v>24</v>
      </c>
      <c r="C18" s="38">
        <f t="shared" si="1"/>
        <v>66003.099999999991</v>
      </c>
      <c r="D18" s="38">
        <f t="shared" si="2"/>
        <v>58400.099999999991</v>
      </c>
      <c r="E18" s="38">
        <f t="shared" si="2"/>
        <v>7603</v>
      </c>
      <c r="F18" s="38">
        <f t="shared" si="3"/>
        <v>58400.099999999991</v>
      </c>
      <c r="G18" s="38">
        <f t="shared" si="3"/>
        <v>7603</v>
      </c>
      <c r="H18" s="38">
        <f t="shared" si="4"/>
        <v>66003.099999999991</v>
      </c>
      <c r="I18" s="38">
        <f t="shared" si="5"/>
        <v>58400.099999999991</v>
      </c>
      <c r="J18" s="38">
        <f t="shared" si="5"/>
        <v>7603</v>
      </c>
      <c r="K18" s="38">
        <f t="shared" si="6"/>
        <v>58401.7</v>
      </c>
      <c r="L18" s="38">
        <f t="shared" si="7"/>
        <v>57111.899999999994</v>
      </c>
      <c r="M18" s="38">
        <f t="shared" si="7"/>
        <v>1289.8</v>
      </c>
      <c r="N18" s="38">
        <v>56741.2</v>
      </c>
      <c r="O18" s="38">
        <v>1289.7</v>
      </c>
      <c r="P18" s="38">
        <v>370.7</v>
      </c>
      <c r="Q18" s="38">
        <v>0.1</v>
      </c>
      <c r="R18" s="38">
        <f t="shared" si="8"/>
        <v>7601.4</v>
      </c>
      <c r="S18" s="38">
        <f t="shared" si="9"/>
        <v>1288.2</v>
      </c>
      <c r="T18" s="38">
        <f t="shared" si="9"/>
        <v>6313.2</v>
      </c>
      <c r="U18" s="38">
        <v>32</v>
      </c>
      <c r="V18" s="38">
        <v>53.2</v>
      </c>
      <c r="W18" s="38">
        <v>0</v>
      </c>
      <c r="X18" s="38">
        <v>0</v>
      </c>
      <c r="Y18" s="38">
        <v>1256.2</v>
      </c>
      <c r="Z18" s="38">
        <v>6260</v>
      </c>
      <c r="AA18" s="38">
        <f t="shared" si="10"/>
        <v>0</v>
      </c>
      <c r="AB18" s="38">
        <f t="shared" si="11"/>
        <v>0</v>
      </c>
      <c r="AC18" s="38">
        <f t="shared" si="11"/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44"/>
      <c r="AK18" s="44"/>
      <c r="AL18" s="44"/>
      <c r="AM18" s="44"/>
    </row>
    <row r="19" spans="1:39" ht="18" customHeight="1" x14ac:dyDescent="0.15">
      <c r="A19" s="45" t="s">
        <v>25</v>
      </c>
      <c r="B19" s="46" t="s">
        <v>25</v>
      </c>
      <c r="C19" s="38">
        <f t="shared" si="1"/>
        <v>86511.2</v>
      </c>
      <c r="D19" s="38">
        <f t="shared" si="2"/>
        <v>65112.5</v>
      </c>
      <c r="E19" s="38">
        <f t="shared" si="2"/>
        <v>21398.7</v>
      </c>
      <c r="F19" s="38">
        <f t="shared" si="3"/>
        <v>65112.5</v>
      </c>
      <c r="G19" s="38">
        <f t="shared" si="3"/>
        <v>21398.7</v>
      </c>
      <c r="H19" s="38">
        <f t="shared" si="4"/>
        <v>86511.2</v>
      </c>
      <c r="I19" s="38">
        <f t="shared" si="5"/>
        <v>65112.5</v>
      </c>
      <c r="J19" s="38">
        <f t="shared" si="5"/>
        <v>21398.7</v>
      </c>
      <c r="K19" s="38">
        <f t="shared" si="6"/>
        <v>69791.100000000006</v>
      </c>
      <c r="L19" s="38">
        <f t="shared" si="7"/>
        <v>62879</v>
      </c>
      <c r="M19" s="38">
        <f t="shared" si="7"/>
        <v>6912.1</v>
      </c>
      <c r="N19" s="38">
        <v>62090.400000000001</v>
      </c>
      <c r="O19" s="38">
        <v>6904</v>
      </c>
      <c r="P19" s="38">
        <v>788.6</v>
      </c>
      <c r="Q19" s="38">
        <v>8.1</v>
      </c>
      <c r="R19" s="38">
        <f t="shared" si="8"/>
        <v>16720.099999999999</v>
      </c>
      <c r="S19" s="38">
        <f t="shared" si="9"/>
        <v>2233.5</v>
      </c>
      <c r="T19" s="38">
        <f t="shared" si="9"/>
        <v>14486.6</v>
      </c>
      <c r="U19" s="38">
        <v>1127.4000000000001</v>
      </c>
      <c r="V19" s="38">
        <v>431.4</v>
      </c>
      <c r="W19" s="38">
        <v>0</v>
      </c>
      <c r="X19" s="38">
        <v>0</v>
      </c>
      <c r="Y19" s="38">
        <v>1106.0999999999999</v>
      </c>
      <c r="Z19" s="38">
        <v>14055.2</v>
      </c>
      <c r="AA19" s="38">
        <f t="shared" si="10"/>
        <v>0</v>
      </c>
      <c r="AB19" s="38">
        <f t="shared" si="11"/>
        <v>0</v>
      </c>
      <c r="AC19" s="38">
        <f t="shared" si="11"/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44"/>
      <c r="AK19" s="44"/>
      <c r="AL19" s="44"/>
      <c r="AM19" s="44"/>
    </row>
    <row r="20" spans="1:39" ht="18" customHeight="1" x14ac:dyDescent="0.15">
      <c r="A20" s="45" t="s">
        <v>26</v>
      </c>
      <c r="B20" s="46" t="s">
        <v>26</v>
      </c>
      <c r="C20" s="38">
        <f t="shared" si="1"/>
        <v>114436.1</v>
      </c>
      <c r="D20" s="38">
        <f t="shared" si="2"/>
        <v>93742.3</v>
      </c>
      <c r="E20" s="38">
        <f t="shared" si="2"/>
        <v>20693.8</v>
      </c>
      <c r="F20" s="38">
        <f t="shared" si="3"/>
        <v>93742.3</v>
      </c>
      <c r="G20" s="38">
        <f t="shared" si="3"/>
        <v>20693.8</v>
      </c>
      <c r="H20" s="38">
        <f t="shared" si="4"/>
        <v>114436.1</v>
      </c>
      <c r="I20" s="38">
        <f t="shared" si="5"/>
        <v>93742.3</v>
      </c>
      <c r="J20" s="38">
        <f t="shared" si="5"/>
        <v>20693.8</v>
      </c>
      <c r="K20" s="38">
        <f t="shared" si="6"/>
        <v>98489</v>
      </c>
      <c r="L20" s="38">
        <f t="shared" si="7"/>
        <v>91816.8</v>
      </c>
      <c r="M20" s="38">
        <f t="shared" si="7"/>
        <v>6672.2</v>
      </c>
      <c r="N20" s="38">
        <v>91763.5</v>
      </c>
      <c r="O20" s="38">
        <v>6670.4</v>
      </c>
      <c r="P20" s="38">
        <v>53.3</v>
      </c>
      <c r="Q20" s="38">
        <v>1.8</v>
      </c>
      <c r="R20" s="38">
        <f t="shared" si="8"/>
        <v>15947.099999999999</v>
      </c>
      <c r="S20" s="38">
        <f t="shared" si="9"/>
        <v>1925.5</v>
      </c>
      <c r="T20" s="38">
        <f t="shared" si="9"/>
        <v>14021.599999999999</v>
      </c>
      <c r="U20" s="38">
        <v>976.4</v>
      </c>
      <c r="V20" s="38">
        <v>650.79999999999995</v>
      </c>
      <c r="W20" s="38">
        <v>0</v>
      </c>
      <c r="X20" s="38">
        <v>0</v>
      </c>
      <c r="Y20" s="38">
        <v>949.1</v>
      </c>
      <c r="Z20" s="38">
        <v>13370.8</v>
      </c>
      <c r="AA20" s="38">
        <f t="shared" si="10"/>
        <v>0</v>
      </c>
      <c r="AB20" s="38">
        <f t="shared" si="11"/>
        <v>0</v>
      </c>
      <c r="AC20" s="38">
        <f t="shared" si="11"/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4"/>
      <c r="AK20" s="44"/>
      <c r="AL20" s="44"/>
      <c r="AM20" s="44"/>
    </row>
    <row r="21" spans="1:39" ht="18" customHeight="1" x14ac:dyDescent="0.15">
      <c r="A21" s="45" t="s">
        <v>27</v>
      </c>
      <c r="B21" s="46" t="s">
        <v>27</v>
      </c>
      <c r="C21" s="38">
        <f t="shared" si="1"/>
        <v>120804.90000000001</v>
      </c>
      <c r="D21" s="38">
        <f t="shared" si="2"/>
        <v>107546.70000000001</v>
      </c>
      <c r="E21" s="38">
        <f t="shared" si="2"/>
        <v>13258.2</v>
      </c>
      <c r="F21" s="38">
        <f t="shared" si="3"/>
        <v>107546.70000000001</v>
      </c>
      <c r="G21" s="38">
        <f t="shared" si="3"/>
        <v>13258.2</v>
      </c>
      <c r="H21" s="38">
        <f t="shared" si="4"/>
        <v>120804.90000000001</v>
      </c>
      <c r="I21" s="38">
        <f t="shared" si="5"/>
        <v>107546.70000000001</v>
      </c>
      <c r="J21" s="38">
        <f t="shared" si="5"/>
        <v>13258.2</v>
      </c>
      <c r="K21" s="38">
        <f t="shared" si="6"/>
        <v>108700.3</v>
      </c>
      <c r="L21" s="38">
        <f t="shared" si="7"/>
        <v>104427.40000000001</v>
      </c>
      <c r="M21" s="38">
        <f t="shared" si="7"/>
        <v>4272.8999999999996</v>
      </c>
      <c r="N21" s="38">
        <v>104118.1</v>
      </c>
      <c r="O21" s="38">
        <v>4267.5</v>
      </c>
      <c r="P21" s="38">
        <v>309.3</v>
      </c>
      <c r="Q21" s="38">
        <v>5.4</v>
      </c>
      <c r="R21" s="38">
        <f t="shared" si="8"/>
        <v>12104.6</v>
      </c>
      <c r="S21" s="38">
        <f t="shared" si="9"/>
        <v>3119.2999999999997</v>
      </c>
      <c r="T21" s="38">
        <f t="shared" si="9"/>
        <v>8985.3000000000011</v>
      </c>
      <c r="U21" s="38">
        <v>918.1</v>
      </c>
      <c r="V21" s="38">
        <v>1212.7</v>
      </c>
      <c r="W21" s="38">
        <v>0</v>
      </c>
      <c r="X21" s="38">
        <v>0</v>
      </c>
      <c r="Y21" s="38">
        <v>2201.1999999999998</v>
      </c>
      <c r="Z21" s="38">
        <v>7772.6</v>
      </c>
      <c r="AA21" s="38">
        <f t="shared" si="10"/>
        <v>0</v>
      </c>
      <c r="AB21" s="38">
        <f t="shared" si="11"/>
        <v>0</v>
      </c>
      <c r="AC21" s="38">
        <f t="shared" si="11"/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4"/>
      <c r="AK21" s="44"/>
      <c r="AL21" s="44"/>
      <c r="AM21" s="44"/>
    </row>
    <row r="22" spans="1:39" ht="18" customHeight="1" x14ac:dyDescent="0.15">
      <c r="A22" s="45" t="s">
        <v>28</v>
      </c>
      <c r="B22" s="46" t="s">
        <v>29</v>
      </c>
      <c r="C22" s="38">
        <f t="shared" si="1"/>
        <v>71636.399999999994</v>
      </c>
      <c r="D22" s="38">
        <f t="shared" si="2"/>
        <v>65944.2</v>
      </c>
      <c r="E22" s="38">
        <f t="shared" si="2"/>
        <v>5692.2000000000007</v>
      </c>
      <c r="F22" s="38">
        <f t="shared" si="3"/>
        <v>65944.2</v>
      </c>
      <c r="G22" s="38">
        <f t="shared" si="3"/>
        <v>5692.2000000000007</v>
      </c>
      <c r="H22" s="38">
        <f t="shared" si="4"/>
        <v>71636.399999999994</v>
      </c>
      <c r="I22" s="38">
        <f t="shared" si="5"/>
        <v>65944.2</v>
      </c>
      <c r="J22" s="38">
        <f t="shared" si="5"/>
        <v>5692.2000000000007</v>
      </c>
      <c r="K22" s="38">
        <f t="shared" si="6"/>
        <v>62351.5</v>
      </c>
      <c r="L22" s="38">
        <f t="shared" si="7"/>
        <v>60948.1</v>
      </c>
      <c r="M22" s="38">
        <f t="shared" si="7"/>
        <v>1403.4</v>
      </c>
      <c r="N22" s="38">
        <v>59159.5</v>
      </c>
      <c r="O22" s="38">
        <v>1387.9</v>
      </c>
      <c r="P22" s="38">
        <v>1788.6</v>
      </c>
      <c r="Q22" s="38">
        <v>15.5</v>
      </c>
      <c r="R22" s="38">
        <f t="shared" si="8"/>
        <v>9284.9000000000015</v>
      </c>
      <c r="S22" s="38">
        <f t="shared" si="9"/>
        <v>4996.1000000000004</v>
      </c>
      <c r="T22" s="38">
        <f t="shared" si="9"/>
        <v>4288.8</v>
      </c>
      <c r="U22" s="38">
        <v>2831.1</v>
      </c>
      <c r="V22" s="38">
        <v>628</v>
      </c>
      <c r="W22" s="38">
        <v>0</v>
      </c>
      <c r="X22" s="38">
        <v>0</v>
      </c>
      <c r="Y22" s="38">
        <v>2165</v>
      </c>
      <c r="Z22" s="38">
        <v>3660.8</v>
      </c>
      <c r="AA22" s="38">
        <f t="shared" si="10"/>
        <v>0</v>
      </c>
      <c r="AB22" s="38">
        <f t="shared" si="11"/>
        <v>0</v>
      </c>
      <c r="AC22" s="38">
        <f t="shared" si="11"/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4"/>
      <c r="AK22" s="44"/>
      <c r="AL22" s="44"/>
      <c r="AM22" s="44"/>
    </row>
    <row r="23" spans="1:39" ht="18" customHeight="1" x14ac:dyDescent="0.15">
      <c r="A23" s="45" t="s">
        <v>29</v>
      </c>
      <c r="B23" s="46" t="s">
        <v>30</v>
      </c>
      <c r="C23" s="38">
        <f t="shared" si="1"/>
        <v>89225.8</v>
      </c>
      <c r="D23" s="38">
        <f t="shared" si="2"/>
        <v>76320.800000000003</v>
      </c>
      <c r="E23" s="38">
        <f t="shared" si="2"/>
        <v>12905</v>
      </c>
      <c r="F23" s="38">
        <f t="shared" si="3"/>
        <v>76320.800000000003</v>
      </c>
      <c r="G23" s="38">
        <f t="shared" si="3"/>
        <v>12905</v>
      </c>
      <c r="H23" s="38">
        <f t="shared" si="4"/>
        <v>89225.8</v>
      </c>
      <c r="I23" s="38">
        <f t="shared" si="5"/>
        <v>76320.800000000003</v>
      </c>
      <c r="J23" s="38">
        <f t="shared" si="5"/>
        <v>12905</v>
      </c>
      <c r="K23" s="38">
        <f t="shared" si="6"/>
        <v>71239.8</v>
      </c>
      <c r="L23" s="38">
        <f t="shared" si="7"/>
        <v>67576.900000000009</v>
      </c>
      <c r="M23" s="38">
        <f t="shared" si="7"/>
        <v>3662.9</v>
      </c>
      <c r="N23" s="38">
        <v>66915.600000000006</v>
      </c>
      <c r="O23" s="38">
        <v>3661.9</v>
      </c>
      <c r="P23" s="38">
        <v>661.3</v>
      </c>
      <c r="Q23" s="38">
        <v>1</v>
      </c>
      <c r="R23" s="38">
        <f t="shared" si="8"/>
        <v>17986</v>
      </c>
      <c r="S23" s="38">
        <f t="shared" si="9"/>
        <v>8743.9</v>
      </c>
      <c r="T23" s="38">
        <f t="shared" si="9"/>
        <v>9242.1</v>
      </c>
      <c r="U23" s="38">
        <v>4720.8</v>
      </c>
      <c r="V23" s="38">
        <v>1545.5</v>
      </c>
      <c r="W23" s="38">
        <v>0</v>
      </c>
      <c r="X23" s="38">
        <v>0</v>
      </c>
      <c r="Y23" s="38">
        <v>4023.1</v>
      </c>
      <c r="Z23" s="38">
        <v>7696.6</v>
      </c>
      <c r="AA23" s="38">
        <f t="shared" si="10"/>
        <v>0</v>
      </c>
      <c r="AB23" s="38">
        <f t="shared" si="11"/>
        <v>0</v>
      </c>
      <c r="AC23" s="38">
        <f t="shared" si="11"/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4"/>
      <c r="AK23" s="44"/>
      <c r="AL23" s="44"/>
      <c r="AM23" s="44"/>
    </row>
    <row r="24" spans="1:39" ht="18" customHeight="1" x14ac:dyDescent="0.15">
      <c r="A24" s="47" t="s">
        <v>31</v>
      </c>
      <c r="B24" s="49" t="s">
        <v>32</v>
      </c>
      <c r="C24" s="50">
        <f>SUMIF(C25:C26,"&gt;0")</f>
        <v>13957.599999999999</v>
      </c>
      <c r="D24" s="50">
        <f>SUMIF(D25:D26,"&gt;0")</f>
        <v>11183.399999999998</v>
      </c>
      <c r="E24" s="50">
        <f>SUMIF(E25:E26,"&gt;0")</f>
        <v>2774.2</v>
      </c>
      <c r="F24" s="50">
        <f>IF(I24&gt;0,I24,0)+IF(AB24&gt;0,AB24,0)</f>
        <v>11172.399999999998</v>
      </c>
      <c r="G24" s="50">
        <f t="shared" ref="G24:AI24" si="12">SUMIF(G25:G26,"&gt;0")</f>
        <v>2773</v>
      </c>
      <c r="H24" s="50">
        <f t="shared" si="12"/>
        <v>13945.399999999998</v>
      </c>
      <c r="I24" s="50">
        <f t="shared" si="12"/>
        <v>11172.399999999998</v>
      </c>
      <c r="J24" s="50">
        <f t="shared" si="12"/>
        <v>2773</v>
      </c>
      <c r="K24" s="50">
        <f t="shared" si="12"/>
        <v>11287.199999999999</v>
      </c>
      <c r="L24" s="50">
        <f t="shared" si="12"/>
        <v>10674.199999999999</v>
      </c>
      <c r="M24" s="50">
        <f t="shared" si="12"/>
        <v>613</v>
      </c>
      <c r="N24" s="50">
        <f>SUMIF(N25:N26,"&gt;0")</f>
        <v>10519.4</v>
      </c>
      <c r="O24" s="50">
        <f t="shared" si="12"/>
        <v>613</v>
      </c>
      <c r="P24" s="50">
        <f t="shared" si="12"/>
        <v>154.80000000000001</v>
      </c>
      <c r="Q24" s="50">
        <f t="shared" si="12"/>
        <v>0</v>
      </c>
      <c r="R24" s="50">
        <f t="shared" si="12"/>
        <v>2658.2</v>
      </c>
      <c r="S24" s="50">
        <f t="shared" si="12"/>
        <v>498.19999999999993</v>
      </c>
      <c r="T24" s="50">
        <f t="shared" si="12"/>
        <v>2160</v>
      </c>
      <c r="U24" s="50">
        <f t="shared" si="12"/>
        <v>134.89999999999998</v>
      </c>
      <c r="V24" s="50">
        <f t="shared" si="12"/>
        <v>154</v>
      </c>
      <c r="W24" s="50">
        <f t="shared" si="12"/>
        <v>0</v>
      </c>
      <c r="X24" s="50">
        <f t="shared" si="12"/>
        <v>0</v>
      </c>
      <c r="Y24" s="50">
        <f t="shared" si="12"/>
        <v>363.29999999999995</v>
      </c>
      <c r="Z24" s="50">
        <f t="shared" si="12"/>
        <v>2006</v>
      </c>
      <c r="AA24" s="50">
        <f t="shared" si="12"/>
        <v>0</v>
      </c>
      <c r="AB24" s="50">
        <f t="shared" si="12"/>
        <v>0</v>
      </c>
      <c r="AC24" s="50">
        <f t="shared" si="12"/>
        <v>0</v>
      </c>
      <c r="AD24" s="50">
        <f t="shared" si="12"/>
        <v>0</v>
      </c>
      <c r="AE24" s="50">
        <f t="shared" si="12"/>
        <v>0</v>
      </c>
      <c r="AF24" s="50">
        <f t="shared" si="12"/>
        <v>0</v>
      </c>
      <c r="AG24" s="50">
        <f t="shared" si="12"/>
        <v>0</v>
      </c>
      <c r="AH24" s="50">
        <f t="shared" si="12"/>
        <v>11</v>
      </c>
      <c r="AI24" s="50">
        <f t="shared" si="12"/>
        <v>1.2</v>
      </c>
      <c r="AJ24" s="44"/>
      <c r="AK24" s="44"/>
      <c r="AL24" s="44"/>
      <c r="AM24" s="44"/>
    </row>
    <row r="25" spans="1:39" ht="18" customHeight="1" x14ac:dyDescent="0.15">
      <c r="A25" s="51" t="s">
        <v>33</v>
      </c>
      <c r="B25" s="52" t="s">
        <v>34</v>
      </c>
      <c r="C25" s="53">
        <f t="shared" ref="C25:C28" si="13">SUMIF(D25:E25,"&gt;0")</f>
        <v>11210.199999999999</v>
      </c>
      <c r="D25" s="53">
        <f t="shared" ref="D25:E28" si="14">IF(F25&gt;0,F25,0)+IF(AH25&gt;0,AH25,0)</f>
        <v>9097.1999999999989</v>
      </c>
      <c r="E25" s="53">
        <f t="shared" si="14"/>
        <v>2113</v>
      </c>
      <c r="F25" s="53">
        <f>IF(I25&gt;0,I25,0)+IF(AB25&gt;0,AB25,0)</f>
        <v>9097.1999999999989</v>
      </c>
      <c r="G25" s="53">
        <f>IF(J25&gt;0,J25,0)+IF(AC25&gt;0,AC25,0)</f>
        <v>2113</v>
      </c>
      <c r="H25" s="53">
        <f t="shared" ref="H25:H28" si="15">SUMIF(I25:J25,"&gt;0")</f>
        <v>11210.199999999999</v>
      </c>
      <c r="I25" s="53">
        <f t="shared" ref="I25:J28" si="16">IF(L25&gt;0,L25,0)+IF(S25&gt;0,S25,0)</f>
        <v>9097.1999999999989</v>
      </c>
      <c r="J25" s="53">
        <f t="shared" si="16"/>
        <v>2113</v>
      </c>
      <c r="K25" s="53">
        <f t="shared" ref="K25:K28" si="17">SUMIF(L25:M25,"&gt;0")</f>
        <v>9169.6999999999989</v>
      </c>
      <c r="L25" s="53">
        <f t="shared" ref="L25:M28" si="18">IF(N25&gt;0,N25,0)+IF(P25&gt;0,P25,0)</f>
        <v>8786.9</v>
      </c>
      <c r="M25" s="53">
        <f t="shared" si="18"/>
        <v>382.8</v>
      </c>
      <c r="N25" s="53">
        <v>8632.1</v>
      </c>
      <c r="O25" s="53">
        <v>382.8</v>
      </c>
      <c r="P25" s="53">
        <v>154.80000000000001</v>
      </c>
      <c r="Q25" s="53">
        <v>0</v>
      </c>
      <c r="R25" s="53">
        <f t="shared" ref="R25:R28" si="19">SUMIF(S25:T25,"&gt;0")</f>
        <v>2040.5</v>
      </c>
      <c r="S25" s="53">
        <f t="shared" ref="S25:T28" si="20">IF(U25&gt;0,U25,0)+IF(W25&gt;0,W25,0)+IF(Y25&gt;0,Y25,0)</f>
        <v>310.29999999999995</v>
      </c>
      <c r="T25" s="53">
        <f t="shared" si="20"/>
        <v>1730.2</v>
      </c>
      <c r="U25" s="53">
        <v>100.6</v>
      </c>
      <c r="V25" s="53">
        <v>123.4</v>
      </c>
      <c r="W25" s="53">
        <v>0</v>
      </c>
      <c r="X25" s="53">
        <v>0</v>
      </c>
      <c r="Y25" s="53">
        <v>209.7</v>
      </c>
      <c r="Z25" s="53">
        <v>1606.8</v>
      </c>
      <c r="AA25" s="53">
        <f t="shared" ref="AA25:AA28" si="21">SUMIF(AB25:AC25,"&gt;0")</f>
        <v>0</v>
      </c>
      <c r="AB25" s="53">
        <f t="shared" ref="AB25:AC28" si="22">IF(AD25&gt;0,AD25,0)+IF(AF25&gt;0,AF25,0)</f>
        <v>0</v>
      </c>
      <c r="AC25" s="53">
        <f t="shared" si="22"/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44"/>
      <c r="AK25" s="44"/>
      <c r="AL25" s="44"/>
      <c r="AM25" s="44"/>
    </row>
    <row r="26" spans="1:39" ht="18" customHeight="1" x14ac:dyDescent="0.15">
      <c r="A26" s="54" t="s">
        <v>35</v>
      </c>
      <c r="B26" s="55" t="s">
        <v>36</v>
      </c>
      <c r="C26" s="56">
        <f t="shared" si="13"/>
        <v>2747.3999999999996</v>
      </c>
      <c r="D26" s="56">
        <f t="shared" si="14"/>
        <v>2086.1999999999998</v>
      </c>
      <c r="E26" s="56">
        <f t="shared" si="14"/>
        <v>661.2</v>
      </c>
      <c r="F26" s="56">
        <f>IF(I26&gt;0,I26,0)+IF(AB26&gt;0,AB26,0)</f>
        <v>2075.1999999999998</v>
      </c>
      <c r="G26" s="56">
        <f>IF(J26&gt;0,J26,0)+IF(AC26&gt;0,AC26,0)</f>
        <v>660</v>
      </c>
      <c r="H26" s="56">
        <f t="shared" si="15"/>
        <v>2735.2</v>
      </c>
      <c r="I26" s="56">
        <f t="shared" si="16"/>
        <v>2075.1999999999998</v>
      </c>
      <c r="J26" s="56">
        <f t="shared" si="16"/>
        <v>660</v>
      </c>
      <c r="K26" s="56">
        <f t="shared" si="17"/>
        <v>2117.5</v>
      </c>
      <c r="L26" s="56">
        <f t="shared" si="18"/>
        <v>1887.3</v>
      </c>
      <c r="M26" s="56">
        <f t="shared" si="18"/>
        <v>230.2</v>
      </c>
      <c r="N26" s="56">
        <v>1887.3</v>
      </c>
      <c r="O26" s="56">
        <v>230.2</v>
      </c>
      <c r="P26" s="56">
        <v>0</v>
      </c>
      <c r="Q26" s="56">
        <v>0</v>
      </c>
      <c r="R26" s="56">
        <f t="shared" si="19"/>
        <v>617.70000000000005</v>
      </c>
      <c r="S26" s="56">
        <f t="shared" si="20"/>
        <v>187.89999999999998</v>
      </c>
      <c r="T26" s="56">
        <f t="shared" si="20"/>
        <v>429.8</v>
      </c>
      <c r="U26" s="56">
        <v>34.299999999999997</v>
      </c>
      <c r="V26" s="56">
        <v>30.6</v>
      </c>
      <c r="W26" s="56">
        <v>0</v>
      </c>
      <c r="X26" s="56">
        <v>0</v>
      </c>
      <c r="Y26" s="56">
        <v>153.6</v>
      </c>
      <c r="Z26" s="56">
        <v>399.2</v>
      </c>
      <c r="AA26" s="56">
        <f t="shared" si="21"/>
        <v>0</v>
      </c>
      <c r="AB26" s="56">
        <f t="shared" si="22"/>
        <v>0</v>
      </c>
      <c r="AC26" s="56">
        <f t="shared" si="22"/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11</v>
      </c>
      <c r="AI26" s="56">
        <v>1.2</v>
      </c>
      <c r="AJ26" s="44"/>
      <c r="AK26" s="44"/>
      <c r="AL26" s="44"/>
      <c r="AM26" s="44"/>
    </row>
    <row r="27" spans="1:39" ht="18" customHeight="1" x14ac:dyDescent="0.15">
      <c r="A27" s="45" t="s">
        <v>37</v>
      </c>
      <c r="B27" s="46" t="s">
        <v>38</v>
      </c>
      <c r="C27" s="38">
        <f t="shared" si="13"/>
        <v>35013.1</v>
      </c>
      <c r="D27" s="38">
        <f t="shared" si="14"/>
        <v>25480.399999999998</v>
      </c>
      <c r="E27" s="38">
        <f t="shared" si="14"/>
        <v>9532.6999999999989</v>
      </c>
      <c r="F27" s="38">
        <f>IF(I27&gt;0,I27,0)+IF(AB27&gt;0,AB27,0)</f>
        <v>25480.399999999998</v>
      </c>
      <c r="G27" s="38">
        <f>IF(J27&gt;0,J27,0)+IF(AC27&gt;0,AC27,0)</f>
        <v>9532.6999999999989</v>
      </c>
      <c r="H27" s="38">
        <f t="shared" si="15"/>
        <v>35013.1</v>
      </c>
      <c r="I27" s="38">
        <f t="shared" si="16"/>
        <v>25480.399999999998</v>
      </c>
      <c r="J27" s="38">
        <f t="shared" si="16"/>
        <v>9532.6999999999989</v>
      </c>
      <c r="K27" s="38">
        <f t="shared" si="17"/>
        <v>25686.399999999998</v>
      </c>
      <c r="L27" s="38">
        <f t="shared" si="18"/>
        <v>24405.599999999999</v>
      </c>
      <c r="M27" s="38">
        <f t="shared" si="18"/>
        <v>1280.8</v>
      </c>
      <c r="N27" s="38">
        <v>24353.1</v>
      </c>
      <c r="O27" s="38">
        <v>1252</v>
      </c>
      <c r="P27" s="38">
        <v>52.5</v>
      </c>
      <c r="Q27" s="38">
        <v>28.8</v>
      </c>
      <c r="R27" s="38">
        <f t="shared" si="19"/>
        <v>9326.6999999999989</v>
      </c>
      <c r="S27" s="38">
        <f t="shared" si="20"/>
        <v>1074.8</v>
      </c>
      <c r="T27" s="38">
        <f t="shared" si="20"/>
        <v>8251.9</v>
      </c>
      <c r="U27" s="38">
        <v>20.5</v>
      </c>
      <c r="V27" s="38">
        <v>15.8</v>
      </c>
      <c r="W27" s="38">
        <v>0</v>
      </c>
      <c r="X27" s="38">
        <v>0</v>
      </c>
      <c r="Y27" s="38">
        <v>1054.3</v>
      </c>
      <c r="Z27" s="38">
        <v>8236.1</v>
      </c>
      <c r="AA27" s="38">
        <f t="shared" si="21"/>
        <v>0</v>
      </c>
      <c r="AB27" s="38">
        <f t="shared" si="22"/>
        <v>0</v>
      </c>
      <c r="AC27" s="38">
        <f t="shared" si="22"/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4"/>
      <c r="AK27" s="44"/>
      <c r="AL27" s="44"/>
      <c r="AM27" s="44"/>
    </row>
    <row r="28" spans="1:39" ht="18" customHeight="1" x14ac:dyDescent="0.15">
      <c r="A28" s="57" t="s">
        <v>39</v>
      </c>
      <c r="B28" s="47" t="s">
        <v>40</v>
      </c>
      <c r="C28" s="35">
        <f t="shared" si="13"/>
        <v>30308</v>
      </c>
      <c r="D28" s="35">
        <f t="shared" si="14"/>
        <v>25822.7</v>
      </c>
      <c r="E28" s="35">
        <f t="shared" si="14"/>
        <v>4485.3</v>
      </c>
      <c r="F28" s="35">
        <f>IF(I28&gt;0,I28,0)+IF(AB28&gt;0,AB28,0)</f>
        <v>25822.7</v>
      </c>
      <c r="G28" s="35">
        <f>IF(J28&gt;0,J28,0)+IF(AC28&gt;0,AC28,0)</f>
        <v>4485.3</v>
      </c>
      <c r="H28" s="35">
        <f t="shared" si="15"/>
        <v>30308</v>
      </c>
      <c r="I28" s="35">
        <f t="shared" si="16"/>
        <v>25822.7</v>
      </c>
      <c r="J28" s="35">
        <f t="shared" si="16"/>
        <v>4485.3</v>
      </c>
      <c r="K28" s="35">
        <f t="shared" si="17"/>
        <v>25309.7</v>
      </c>
      <c r="L28" s="35">
        <f t="shared" si="18"/>
        <v>24316.400000000001</v>
      </c>
      <c r="M28" s="35">
        <f t="shared" si="18"/>
        <v>993.30000000000007</v>
      </c>
      <c r="N28" s="35">
        <v>24254.400000000001</v>
      </c>
      <c r="O28" s="35">
        <v>993.2</v>
      </c>
      <c r="P28" s="35">
        <v>62</v>
      </c>
      <c r="Q28" s="35">
        <v>0.1</v>
      </c>
      <c r="R28" s="35">
        <f t="shared" si="19"/>
        <v>4998.3</v>
      </c>
      <c r="S28" s="35">
        <f t="shared" si="20"/>
        <v>1506.3000000000002</v>
      </c>
      <c r="T28" s="35">
        <f t="shared" si="20"/>
        <v>3492</v>
      </c>
      <c r="U28" s="35">
        <v>603.6</v>
      </c>
      <c r="V28" s="35">
        <v>225.5</v>
      </c>
      <c r="W28" s="35">
        <v>0</v>
      </c>
      <c r="X28" s="35">
        <v>0</v>
      </c>
      <c r="Y28" s="35">
        <v>902.7</v>
      </c>
      <c r="Z28" s="35">
        <v>3266.5</v>
      </c>
      <c r="AA28" s="35">
        <f t="shared" si="21"/>
        <v>0</v>
      </c>
      <c r="AB28" s="35">
        <f t="shared" si="22"/>
        <v>0</v>
      </c>
      <c r="AC28" s="35">
        <f t="shared" si="22"/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44"/>
      <c r="AK28" s="44"/>
      <c r="AL28" s="44"/>
      <c r="AM28" s="44"/>
    </row>
    <row r="29" spans="1:39" ht="18" customHeight="1" x14ac:dyDescent="0.15">
      <c r="A29" s="58" t="s">
        <v>41</v>
      </c>
      <c r="B29" s="59" t="s">
        <v>19</v>
      </c>
      <c r="C29" s="60">
        <f t="shared" ref="C29:AI32" si="23">SUMIF(C13,"&gt;0")</f>
        <v>23642.7</v>
      </c>
      <c r="D29" s="60">
        <f t="shared" si="23"/>
        <v>4368</v>
      </c>
      <c r="E29" s="60">
        <f t="shared" si="23"/>
        <v>19274.7</v>
      </c>
      <c r="F29" s="60">
        <f t="shared" si="23"/>
        <v>4368</v>
      </c>
      <c r="G29" s="60">
        <f t="shared" si="23"/>
        <v>19274.7</v>
      </c>
      <c r="H29" s="60">
        <f t="shared" si="23"/>
        <v>23642.7</v>
      </c>
      <c r="I29" s="60">
        <f t="shared" si="23"/>
        <v>4368</v>
      </c>
      <c r="J29" s="60">
        <f t="shared" si="23"/>
        <v>19274.7</v>
      </c>
      <c r="K29" s="60">
        <f t="shared" si="23"/>
        <v>4570.1000000000004</v>
      </c>
      <c r="L29" s="60">
        <f t="shared" si="23"/>
        <v>3844.4</v>
      </c>
      <c r="M29" s="60">
        <f t="shared" si="23"/>
        <v>725.7</v>
      </c>
      <c r="N29" s="60">
        <f t="shared" si="23"/>
        <v>3844.4</v>
      </c>
      <c r="O29" s="60">
        <f t="shared" si="23"/>
        <v>725.7</v>
      </c>
      <c r="P29" s="60">
        <f t="shared" si="23"/>
        <v>0</v>
      </c>
      <c r="Q29" s="60">
        <f t="shared" si="23"/>
        <v>0</v>
      </c>
      <c r="R29" s="60">
        <f t="shared" si="23"/>
        <v>19072.599999999999</v>
      </c>
      <c r="S29" s="60">
        <f t="shared" si="23"/>
        <v>523.6</v>
      </c>
      <c r="T29" s="60">
        <f t="shared" si="23"/>
        <v>18549</v>
      </c>
      <c r="U29" s="60">
        <f t="shared" si="23"/>
        <v>41</v>
      </c>
      <c r="V29" s="60">
        <f t="shared" si="23"/>
        <v>5.5</v>
      </c>
      <c r="W29" s="60">
        <f t="shared" si="23"/>
        <v>0</v>
      </c>
      <c r="X29" s="60">
        <f t="shared" si="23"/>
        <v>0</v>
      </c>
      <c r="Y29" s="60">
        <f t="shared" si="23"/>
        <v>482.6</v>
      </c>
      <c r="Z29" s="60">
        <f t="shared" si="23"/>
        <v>18543.5</v>
      </c>
      <c r="AA29" s="60">
        <f t="shared" si="23"/>
        <v>0</v>
      </c>
      <c r="AB29" s="60">
        <f t="shared" si="23"/>
        <v>0</v>
      </c>
      <c r="AC29" s="60">
        <f t="shared" si="23"/>
        <v>0</v>
      </c>
      <c r="AD29" s="60">
        <f t="shared" si="23"/>
        <v>0</v>
      </c>
      <c r="AE29" s="60">
        <f t="shared" si="23"/>
        <v>0</v>
      </c>
      <c r="AF29" s="60">
        <f t="shared" si="23"/>
        <v>0</v>
      </c>
      <c r="AG29" s="60">
        <f t="shared" si="23"/>
        <v>0</v>
      </c>
      <c r="AH29" s="60">
        <f t="shared" si="23"/>
        <v>0</v>
      </c>
      <c r="AI29" s="60">
        <f t="shared" si="23"/>
        <v>0</v>
      </c>
      <c r="AJ29" s="44"/>
      <c r="AK29" s="44"/>
      <c r="AL29" s="44"/>
    </row>
    <row r="30" spans="1:39" ht="18" customHeight="1" x14ac:dyDescent="0.15">
      <c r="A30" s="51"/>
      <c r="B30" s="46" t="s">
        <v>20</v>
      </c>
      <c r="C30" s="61">
        <f t="shared" si="23"/>
        <v>49704.1</v>
      </c>
      <c r="D30" s="61">
        <f t="shared" si="23"/>
        <v>17526.400000000001</v>
      </c>
      <c r="E30" s="61">
        <f t="shared" si="23"/>
        <v>32177.699999999997</v>
      </c>
      <c r="F30" s="61">
        <f t="shared" si="23"/>
        <v>17526.400000000001</v>
      </c>
      <c r="G30" s="61">
        <f t="shared" si="23"/>
        <v>32177.699999999997</v>
      </c>
      <c r="H30" s="61">
        <f t="shared" si="23"/>
        <v>49704.1</v>
      </c>
      <c r="I30" s="61">
        <f t="shared" si="23"/>
        <v>17526.400000000001</v>
      </c>
      <c r="J30" s="61">
        <f t="shared" si="23"/>
        <v>32177.699999999997</v>
      </c>
      <c r="K30" s="61">
        <f t="shared" si="23"/>
        <v>18106.3</v>
      </c>
      <c r="L30" s="61">
        <f t="shared" si="23"/>
        <v>15288.2</v>
      </c>
      <c r="M30" s="61">
        <f t="shared" si="23"/>
        <v>2818.1</v>
      </c>
      <c r="N30" s="61">
        <f t="shared" si="23"/>
        <v>15288.2</v>
      </c>
      <c r="O30" s="61">
        <f t="shared" si="23"/>
        <v>2818.1</v>
      </c>
      <c r="P30" s="61">
        <f t="shared" si="23"/>
        <v>0</v>
      </c>
      <c r="Q30" s="61">
        <f t="shared" si="23"/>
        <v>0</v>
      </c>
      <c r="R30" s="61">
        <f t="shared" si="23"/>
        <v>31597.8</v>
      </c>
      <c r="S30" s="61">
        <f t="shared" si="23"/>
        <v>2238.1999999999998</v>
      </c>
      <c r="T30" s="61">
        <f t="shared" si="23"/>
        <v>29359.599999999999</v>
      </c>
      <c r="U30" s="61">
        <f t="shared" si="23"/>
        <v>818.7</v>
      </c>
      <c r="V30" s="61">
        <f t="shared" si="23"/>
        <v>1137.5999999999999</v>
      </c>
      <c r="W30" s="61">
        <f t="shared" si="23"/>
        <v>0</v>
      </c>
      <c r="X30" s="61">
        <f t="shared" si="23"/>
        <v>0</v>
      </c>
      <c r="Y30" s="61">
        <f t="shared" si="23"/>
        <v>1419.5</v>
      </c>
      <c r="Z30" s="61">
        <f t="shared" si="23"/>
        <v>28222</v>
      </c>
      <c r="AA30" s="61">
        <f t="shared" si="23"/>
        <v>0</v>
      </c>
      <c r="AB30" s="61">
        <f t="shared" si="23"/>
        <v>0</v>
      </c>
      <c r="AC30" s="61">
        <f t="shared" si="23"/>
        <v>0</v>
      </c>
      <c r="AD30" s="61">
        <f t="shared" si="23"/>
        <v>0</v>
      </c>
      <c r="AE30" s="61">
        <f t="shared" si="23"/>
        <v>0</v>
      </c>
      <c r="AF30" s="61">
        <f t="shared" si="23"/>
        <v>0</v>
      </c>
      <c r="AG30" s="61">
        <f t="shared" si="23"/>
        <v>0</v>
      </c>
      <c r="AH30" s="61">
        <f t="shared" si="23"/>
        <v>0</v>
      </c>
      <c r="AI30" s="61">
        <f t="shared" si="23"/>
        <v>0</v>
      </c>
      <c r="AJ30" s="44"/>
      <c r="AK30" s="44"/>
      <c r="AL30" s="44"/>
    </row>
    <row r="31" spans="1:39" ht="18" customHeight="1" x14ac:dyDescent="0.15">
      <c r="A31" s="51"/>
      <c r="B31" s="46" t="s">
        <v>21</v>
      </c>
      <c r="C31" s="61">
        <f t="shared" si="23"/>
        <v>61183.3</v>
      </c>
      <c r="D31" s="61">
        <f t="shared" si="23"/>
        <v>47114.3</v>
      </c>
      <c r="E31" s="61">
        <f t="shared" si="23"/>
        <v>14069</v>
      </c>
      <c r="F31" s="61">
        <f t="shared" si="23"/>
        <v>47114.3</v>
      </c>
      <c r="G31" s="61">
        <f t="shared" si="23"/>
        <v>14069</v>
      </c>
      <c r="H31" s="61">
        <f t="shared" si="23"/>
        <v>61183.3</v>
      </c>
      <c r="I31" s="61">
        <f t="shared" si="23"/>
        <v>47114.3</v>
      </c>
      <c r="J31" s="61">
        <f t="shared" si="23"/>
        <v>14069</v>
      </c>
      <c r="K31" s="61">
        <f t="shared" si="23"/>
        <v>47775.199999999997</v>
      </c>
      <c r="L31" s="61">
        <f t="shared" si="23"/>
        <v>44738.5</v>
      </c>
      <c r="M31" s="61">
        <f t="shared" si="23"/>
        <v>3036.7</v>
      </c>
      <c r="N31" s="61">
        <f t="shared" si="23"/>
        <v>44358.5</v>
      </c>
      <c r="O31" s="61">
        <f t="shared" si="23"/>
        <v>3027.7</v>
      </c>
      <c r="P31" s="61">
        <f t="shared" si="23"/>
        <v>380</v>
      </c>
      <c r="Q31" s="61">
        <f t="shared" si="23"/>
        <v>9</v>
      </c>
      <c r="R31" s="61">
        <f t="shared" si="23"/>
        <v>13408.099999999999</v>
      </c>
      <c r="S31" s="61">
        <f t="shared" si="23"/>
        <v>2375.8000000000002</v>
      </c>
      <c r="T31" s="61">
        <f t="shared" si="23"/>
        <v>11032.3</v>
      </c>
      <c r="U31" s="61">
        <f t="shared" si="23"/>
        <v>565.70000000000005</v>
      </c>
      <c r="V31" s="61">
        <f t="shared" si="23"/>
        <v>1001.3</v>
      </c>
      <c r="W31" s="61">
        <f t="shared" si="23"/>
        <v>0</v>
      </c>
      <c r="X31" s="61">
        <f t="shared" si="23"/>
        <v>0</v>
      </c>
      <c r="Y31" s="61">
        <f t="shared" si="23"/>
        <v>1810.1</v>
      </c>
      <c r="Z31" s="61">
        <f t="shared" si="23"/>
        <v>10031</v>
      </c>
      <c r="AA31" s="61">
        <f t="shared" si="23"/>
        <v>0</v>
      </c>
      <c r="AB31" s="61">
        <f t="shared" si="23"/>
        <v>0</v>
      </c>
      <c r="AC31" s="61">
        <f t="shared" si="23"/>
        <v>0</v>
      </c>
      <c r="AD31" s="61">
        <f t="shared" si="23"/>
        <v>0</v>
      </c>
      <c r="AE31" s="61">
        <f t="shared" si="23"/>
        <v>0</v>
      </c>
      <c r="AF31" s="61">
        <f t="shared" si="23"/>
        <v>0</v>
      </c>
      <c r="AG31" s="61">
        <f t="shared" si="23"/>
        <v>0</v>
      </c>
      <c r="AH31" s="61">
        <f t="shared" si="23"/>
        <v>0</v>
      </c>
      <c r="AI31" s="61">
        <f t="shared" si="23"/>
        <v>0</v>
      </c>
      <c r="AJ31" s="44"/>
      <c r="AK31" s="44"/>
      <c r="AL31" s="44"/>
    </row>
    <row r="32" spans="1:39" ht="18" customHeight="1" x14ac:dyDescent="0.15">
      <c r="A32" s="51"/>
      <c r="B32" s="46" t="s">
        <v>22</v>
      </c>
      <c r="C32" s="61">
        <f t="shared" si="23"/>
        <v>31899.100000000002</v>
      </c>
      <c r="D32" s="61">
        <f t="shared" si="23"/>
        <v>19579.400000000001</v>
      </c>
      <c r="E32" s="61">
        <f t="shared" si="23"/>
        <v>12319.7</v>
      </c>
      <c r="F32" s="61">
        <f t="shared" si="23"/>
        <v>19579.400000000001</v>
      </c>
      <c r="G32" s="61">
        <f t="shared" si="23"/>
        <v>12319.7</v>
      </c>
      <c r="H32" s="61">
        <f t="shared" si="23"/>
        <v>31899.100000000002</v>
      </c>
      <c r="I32" s="61">
        <f t="shared" si="23"/>
        <v>19579.400000000001</v>
      </c>
      <c r="J32" s="61">
        <f t="shared" si="23"/>
        <v>12319.7</v>
      </c>
      <c r="K32" s="61">
        <f t="shared" si="23"/>
        <v>18573.099999999999</v>
      </c>
      <c r="L32" s="61">
        <f t="shared" si="23"/>
        <v>16701</v>
      </c>
      <c r="M32" s="61">
        <f t="shared" si="23"/>
        <v>1872.1</v>
      </c>
      <c r="N32" s="61">
        <f t="shared" si="23"/>
        <v>16481.599999999999</v>
      </c>
      <c r="O32" s="61">
        <f t="shared" si="23"/>
        <v>1863</v>
      </c>
      <c r="P32" s="61">
        <f t="shared" si="23"/>
        <v>219.4</v>
      </c>
      <c r="Q32" s="61">
        <f t="shared" si="23"/>
        <v>9.1</v>
      </c>
      <c r="R32" s="61">
        <f t="shared" si="23"/>
        <v>13326</v>
      </c>
      <c r="S32" s="61">
        <f t="shared" si="23"/>
        <v>2878.3999999999996</v>
      </c>
      <c r="T32" s="61">
        <f t="shared" si="23"/>
        <v>10447.6</v>
      </c>
      <c r="U32" s="61">
        <f t="shared" si="23"/>
        <v>1267.0999999999999</v>
      </c>
      <c r="V32" s="61">
        <f t="shared" si="23"/>
        <v>361</v>
      </c>
      <c r="W32" s="61">
        <f t="shared" si="23"/>
        <v>0</v>
      </c>
      <c r="X32" s="61">
        <f t="shared" si="23"/>
        <v>0</v>
      </c>
      <c r="Y32" s="61">
        <f t="shared" si="23"/>
        <v>1611.3</v>
      </c>
      <c r="Z32" s="61">
        <f t="shared" si="23"/>
        <v>10086.6</v>
      </c>
      <c r="AA32" s="61">
        <f t="shared" si="23"/>
        <v>0</v>
      </c>
      <c r="AB32" s="61">
        <f t="shared" si="23"/>
        <v>0</v>
      </c>
      <c r="AC32" s="61">
        <f t="shared" si="23"/>
        <v>0</v>
      </c>
      <c r="AD32" s="61">
        <f t="shared" si="23"/>
        <v>0</v>
      </c>
      <c r="AE32" s="61">
        <f t="shared" si="23"/>
        <v>0</v>
      </c>
      <c r="AF32" s="61">
        <f t="shared" si="23"/>
        <v>0</v>
      </c>
      <c r="AG32" s="61">
        <f t="shared" si="23"/>
        <v>0</v>
      </c>
      <c r="AH32" s="61">
        <f t="shared" si="23"/>
        <v>0</v>
      </c>
      <c r="AI32" s="61">
        <f t="shared" si="23"/>
        <v>0</v>
      </c>
      <c r="AJ32" s="44"/>
      <c r="AK32" s="44"/>
      <c r="AL32" s="44"/>
    </row>
    <row r="33" spans="1:38" ht="18" customHeight="1" x14ac:dyDescent="0.15">
      <c r="A33" s="51"/>
      <c r="B33" s="46" t="s">
        <v>34</v>
      </c>
      <c r="C33" s="61">
        <f t="shared" ref="C33:AI34" si="24">SUMIF(C25,"&gt;0")</f>
        <v>11210.199999999999</v>
      </c>
      <c r="D33" s="61">
        <f t="shared" si="24"/>
        <v>9097.1999999999989</v>
      </c>
      <c r="E33" s="61">
        <f t="shared" si="24"/>
        <v>2113</v>
      </c>
      <c r="F33" s="61">
        <f t="shared" si="24"/>
        <v>9097.1999999999989</v>
      </c>
      <c r="G33" s="61">
        <f t="shared" si="24"/>
        <v>2113</v>
      </c>
      <c r="H33" s="61">
        <f t="shared" si="24"/>
        <v>11210.199999999999</v>
      </c>
      <c r="I33" s="61">
        <f t="shared" si="24"/>
        <v>9097.1999999999989</v>
      </c>
      <c r="J33" s="61">
        <f t="shared" si="24"/>
        <v>2113</v>
      </c>
      <c r="K33" s="61">
        <f t="shared" si="24"/>
        <v>9169.6999999999989</v>
      </c>
      <c r="L33" s="61">
        <f t="shared" si="24"/>
        <v>8786.9</v>
      </c>
      <c r="M33" s="61">
        <f t="shared" si="24"/>
        <v>382.8</v>
      </c>
      <c r="N33" s="61">
        <f t="shared" si="24"/>
        <v>8632.1</v>
      </c>
      <c r="O33" s="61">
        <f t="shared" si="24"/>
        <v>382.8</v>
      </c>
      <c r="P33" s="61">
        <f t="shared" si="24"/>
        <v>154.80000000000001</v>
      </c>
      <c r="Q33" s="61">
        <f t="shared" si="24"/>
        <v>0</v>
      </c>
      <c r="R33" s="61">
        <f t="shared" si="24"/>
        <v>2040.5</v>
      </c>
      <c r="S33" s="61">
        <f t="shared" si="24"/>
        <v>310.29999999999995</v>
      </c>
      <c r="T33" s="61">
        <f t="shared" si="24"/>
        <v>1730.2</v>
      </c>
      <c r="U33" s="61">
        <f t="shared" si="24"/>
        <v>100.6</v>
      </c>
      <c r="V33" s="61">
        <f t="shared" si="24"/>
        <v>123.4</v>
      </c>
      <c r="W33" s="61">
        <f t="shared" si="24"/>
        <v>0</v>
      </c>
      <c r="X33" s="61">
        <f t="shared" si="24"/>
        <v>0</v>
      </c>
      <c r="Y33" s="61">
        <f t="shared" si="24"/>
        <v>209.7</v>
      </c>
      <c r="Z33" s="61">
        <f t="shared" si="24"/>
        <v>1606.8</v>
      </c>
      <c r="AA33" s="61">
        <f t="shared" si="24"/>
        <v>0</v>
      </c>
      <c r="AB33" s="61">
        <f t="shared" si="24"/>
        <v>0</v>
      </c>
      <c r="AC33" s="61">
        <f t="shared" si="24"/>
        <v>0</v>
      </c>
      <c r="AD33" s="61">
        <f t="shared" si="24"/>
        <v>0</v>
      </c>
      <c r="AE33" s="61">
        <f t="shared" si="24"/>
        <v>0</v>
      </c>
      <c r="AF33" s="61">
        <f t="shared" si="24"/>
        <v>0</v>
      </c>
      <c r="AG33" s="61">
        <f t="shared" si="24"/>
        <v>0</v>
      </c>
      <c r="AH33" s="61">
        <f t="shared" si="24"/>
        <v>0</v>
      </c>
      <c r="AI33" s="61">
        <f t="shared" si="24"/>
        <v>0</v>
      </c>
      <c r="AJ33" s="44"/>
      <c r="AK33" s="44"/>
      <c r="AL33" s="44"/>
    </row>
    <row r="34" spans="1:38" ht="18" customHeight="1" x14ac:dyDescent="0.15">
      <c r="A34" s="51"/>
      <c r="B34" s="46" t="s">
        <v>36</v>
      </c>
      <c r="C34" s="61">
        <f t="shared" si="24"/>
        <v>2747.3999999999996</v>
      </c>
      <c r="D34" s="61">
        <f t="shared" si="24"/>
        <v>2086.1999999999998</v>
      </c>
      <c r="E34" s="61">
        <f t="shared" si="24"/>
        <v>661.2</v>
      </c>
      <c r="F34" s="61">
        <f t="shared" si="24"/>
        <v>2075.1999999999998</v>
      </c>
      <c r="G34" s="61">
        <f t="shared" si="24"/>
        <v>660</v>
      </c>
      <c r="H34" s="61">
        <f t="shared" si="24"/>
        <v>2735.2</v>
      </c>
      <c r="I34" s="61">
        <f t="shared" si="24"/>
        <v>2075.1999999999998</v>
      </c>
      <c r="J34" s="61">
        <f t="shared" si="24"/>
        <v>660</v>
      </c>
      <c r="K34" s="61">
        <f t="shared" si="24"/>
        <v>2117.5</v>
      </c>
      <c r="L34" s="61">
        <f t="shared" si="24"/>
        <v>1887.3</v>
      </c>
      <c r="M34" s="61">
        <f t="shared" si="24"/>
        <v>230.2</v>
      </c>
      <c r="N34" s="61">
        <f t="shared" si="24"/>
        <v>1887.3</v>
      </c>
      <c r="O34" s="61">
        <f t="shared" si="24"/>
        <v>230.2</v>
      </c>
      <c r="P34" s="61">
        <f t="shared" si="24"/>
        <v>0</v>
      </c>
      <c r="Q34" s="61">
        <f t="shared" si="24"/>
        <v>0</v>
      </c>
      <c r="R34" s="61">
        <f t="shared" si="24"/>
        <v>617.70000000000005</v>
      </c>
      <c r="S34" s="61">
        <f t="shared" si="24"/>
        <v>187.89999999999998</v>
      </c>
      <c r="T34" s="61">
        <f t="shared" si="24"/>
        <v>429.8</v>
      </c>
      <c r="U34" s="61">
        <f t="shared" si="24"/>
        <v>34.299999999999997</v>
      </c>
      <c r="V34" s="61">
        <f t="shared" si="24"/>
        <v>30.6</v>
      </c>
      <c r="W34" s="61">
        <f t="shared" si="24"/>
        <v>0</v>
      </c>
      <c r="X34" s="61">
        <f t="shared" si="24"/>
        <v>0</v>
      </c>
      <c r="Y34" s="61">
        <f t="shared" si="24"/>
        <v>153.6</v>
      </c>
      <c r="Z34" s="61">
        <f t="shared" si="24"/>
        <v>399.2</v>
      </c>
      <c r="AA34" s="61">
        <f t="shared" si="24"/>
        <v>0</v>
      </c>
      <c r="AB34" s="61">
        <f t="shared" si="24"/>
        <v>0</v>
      </c>
      <c r="AC34" s="61">
        <f t="shared" si="24"/>
        <v>0</v>
      </c>
      <c r="AD34" s="61">
        <f t="shared" si="24"/>
        <v>0</v>
      </c>
      <c r="AE34" s="61">
        <f t="shared" si="24"/>
        <v>0</v>
      </c>
      <c r="AF34" s="61">
        <f t="shared" si="24"/>
        <v>0</v>
      </c>
      <c r="AG34" s="61">
        <f t="shared" si="24"/>
        <v>0</v>
      </c>
      <c r="AH34" s="61">
        <f t="shared" si="24"/>
        <v>11</v>
      </c>
      <c r="AI34" s="61">
        <f t="shared" si="24"/>
        <v>1.2</v>
      </c>
      <c r="AJ34" s="44"/>
      <c r="AK34" s="44"/>
      <c r="AL34" s="44"/>
    </row>
    <row r="35" spans="1:38" ht="18" customHeight="1" x14ac:dyDescent="0.15">
      <c r="A35" s="51"/>
      <c r="B35" s="46" t="s">
        <v>23</v>
      </c>
      <c r="C35" s="61">
        <f>SUMIF(C17,"&gt;0")</f>
        <v>73981</v>
      </c>
      <c r="D35" s="61">
        <f t="shared" ref="D35:AI35" si="25">SUMIF(D17,"&gt;0")</f>
        <v>56264.6</v>
      </c>
      <c r="E35" s="61">
        <f t="shared" si="25"/>
        <v>17716.400000000001</v>
      </c>
      <c r="F35" s="61">
        <f t="shared" si="25"/>
        <v>56264.6</v>
      </c>
      <c r="G35" s="61">
        <f t="shared" si="25"/>
        <v>17716.400000000001</v>
      </c>
      <c r="H35" s="61">
        <f t="shared" si="25"/>
        <v>73981</v>
      </c>
      <c r="I35" s="61">
        <f t="shared" si="25"/>
        <v>56264.6</v>
      </c>
      <c r="J35" s="61">
        <f t="shared" si="25"/>
        <v>17716.400000000001</v>
      </c>
      <c r="K35" s="61">
        <f t="shared" si="25"/>
        <v>58689.8</v>
      </c>
      <c r="L35" s="61">
        <f t="shared" si="25"/>
        <v>53248.4</v>
      </c>
      <c r="M35" s="61">
        <f t="shared" si="25"/>
        <v>5441.4</v>
      </c>
      <c r="N35" s="61">
        <f t="shared" si="25"/>
        <v>52623.3</v>
      </c>
      <c r="O35" s="61">
        <f t="shared" si="25"/>
        <v>5440.7</v>
      </c>
      <c r="P35" s="61">
        <f t="shared" si="25"/>
        <v>625.1</v>
      </c>
      <c r="Q35" s="61">
        <f t="shared" si="25"/>
        <v>0.7</v>
      </c>
      <c r="R35" s="61">
        <f t="shared" si="25"/>
        <v>15291.2</v>
      </c>
      <c r="S35" s="61">
        <f t="shared" si="25"/>
        <v>3016.2</v>
      </c>
      <c r="T35" s="61">
        <f t="shared" si="25"/>
        <v>12275</v>
      </c>
      <c r="U35" s="61">
        <f t="shared" si="25"/>
        <v>178.7</v>
      </c>
      <c r="V35" s="61">
        <f t="shared" si="25"/>
        <v>550</v>
      </c>
      <c r="W35" s="61">
        <f t="shared" si="25"/>
        <v>0</v>
      </c>
      <c r="X35" s="61">
        <f t="shared" si="25"/>
        <v>0</v>
      </c>
      <c r="Y35" s="61">
        <f t="shared" si="25"/>
        <v>2837.5</v>
      </c>
      <c r="Z35" s="61">
        <f t="shared" si="25"/>
        <v>11725</v>
      </c>
      <c r="AA35" s="61">
        <f t="shared" si="25"/>
        <v>0</v>
      </c>
      <c r="AB35" s="61">
        <f t="shared" si="25"/>
        <v>0</v>
      </c>
      <c r="AC35" s="61">
        <f t="shared" si="25"/>
        <v>0</v>
      </c>
      <c r="AD35" s="61">
        <f t="shared" si="25"/>
        <v>0</v>
      </c>
      <c r="AE35" s="61">
        <f t="shared" si="25"/>
        <v>0</v>
      </c>
      <c r="AF35" s="61">
        <f t="shared" si="25"/>
        <v>0</v>
      </c>
      <c r="AG35" s="61">
        <f t="shared" si="25"/>
        <v>0</v>
      </c>
      <c r="AH35" s="61">
        <f t="shared" si="25"/>
        <v>0</v>
      </c>
      <c r="AI35" s="61">
        <f t="shared" si="25"/>
        <v>0</v>
      </c>
      <c r="AJ35" s="44"/>
      <c r="AK35" s="44"/>
      <c r="AL35" s="44"/>
    </row>
    <row r="36" spans="1:38" ht="18" customHeight="1" x14ac:dyDescent="0.15">
      <c r="A36" s="51"/>
      <c r="B36" s="46" t="s">
        <v>38</v>
      </c>
      <c r="C36" s="61">
        <f>SUMIF(C27,"&gt;0")</f>
        <v>35013.1</v>
      </c>
      <c r="D36" s="61">
        <f t="shared" ref="D36:AI36" si="26">SUMIF(D27,"&gt;0")</f>
        <v>25480.399999999998</v>
      </c>
      <c r="E36" s="61">
        <f t="shared" si="26"/>
        <v>9532.6999999999989</v>
      </c>
      <c r="F36" s="61">
        <f t="shared" si="26"/>
        <v>25480.399999999998</v>
      </c>
      <c r="G36" s="61">
        <f t="shared" si="26"/>
        <v>9532.6999999999989</v>
      </c>
      <c r="H36" s="61">
        <f t="shared" si="26"/>
        <v>35013.1</v>
      </c>
      <c r="I36" s="61">
        <f t="shared" si="26"/>
        <v>25480.399999999998</v>
      </c>
      <c r="J36" s="61">
        <f t="shared" si="26"/>
        <v>9532.6999999999989</v>
      </c>
      <c r="K36" s="61">
        <f t="shared" si="26"/>
        <v>25686.399999999998</v>
      </c>
      <c r="L36" s="61">
        <f t="shared" si="26"/>
        <v>24405.599999999999</v>
      </c>
      <c r="M36" s="61">
        <f t="shared" si="26"/>
        <v>1280.8</v>
      </c>
      <c r="N36" s="61">
        <f t="shared" si="26"/>
        <v>24353.1</v>
      </c>
      <c r="O36" s="61">
        <f t="shared" si="26"/>
        <v>1252</v>
      </c>
      <c r="P36" s="61">
        <f t="shared" si="26"/>
        <v>52.5</v>
      </c>
      <c r="Q36" s="61">
        <f t="shared" si="26"/>
        <v>28.8</v>
      </c>
      <c r="R36" s="61">
        <f t="shared" si="26"/>
        <v>9326.6999999999989</v>
      </c>
      <c r="S36" s="61">
        <f t="shared" si="26"/>
        <v>1074.8</v>
      </c>
      <c r="T36" s="61">
        <f t="shared" si="26"/>
        <v>8251.9</v>
      </c>
      <c r="U36" s="61">
        <f t="shared" si="26"/>
        <v>20.5</v>
      </c>
      <c r="V36" s="61">
        <f t="shared" si="26"/>
        <v>15.8</v>
      </c>
      <c r="W36" s="61">
        <f t="shared" si="26"/>
        <v>0</v>
      </c>
      <c r="X36" s="61">
        <f t="shared" si="26"/>
        <v>0</v>
      </c>
      <c r="Y36" s="61">
        <f t="shared" si="26"/>
        <v>1054.3</v>
      </c>
      <c r="Z36" s="61">
        <f t="shared" si="26"/>
        <v>8236.1</v>
      </c>
      <c r="AA36" s="61">
        <f t="shared" si="26"/>
        <v>0</v>
      </c>
      <c r="AB36" s="61">
        <f t="shared" si="26"/>
        <v>0</v>
      </c>
      <c r="AC36" s="61">
        <f t="shared" si="26"/>
        <v>0</v>
      </c>
      <c r="AD36" s="61">
        <f t="shared" si="26"/>
        <v>0</v>
      </c>
      <c r="AE36" s="61">
        <f t="shared" si="26"/>
        <v>0</v>
      </c>
      <c r="AF36" s="61">
        <f t="shared" si="26"/>
        <v>0</v>
      </c>
      <c r="AG36" s="61">
        <f t="shared" si="26"/>
        <v>0</v>
      </c>
      <c r="AH36" s="61">
        <f t="shared" si="26"/>
        <v>0</v>
      </c>
      <c r="AI36" s="61">
        <f t="shared" si="26"/>
        <v>0</v>
      </c>
      <c r="AJ36" s="44"/>
      <c r="AK36" s="44"/>
      <c r="AL36" s="44"/>
    </row>
    <row r="37" spans="1:38" ht="18" customHeight="1" x14ac:dyDescent="0.15">
      <c r="A37" s="51"/>
      <c r="B37" s="46" t="s">
        <v>24</v>
      </c>
      <c r="C37" s="61">
        <f t="shared" ref="C37:AI40" si="27">SUMIF(C18,"&gt;0")</f>
        <v>66003.099999999991</v>
      </c>
      <c r="D37" s="61">
        <f t="shared" si="27"/>
        <v>58400.099999999991</v>
      </c>
      <c r="E37" s="61">
        <f t="shared" si="27"/>
        <v>7603</v>
      </c>
      <c r="F37" s="61">
        <f t="shared" si="27"/>
        <v>58400.099999999991</v>
      </c>
      <c r="G37" s="61">
        <f t="shared" si="27"/>
        <v>7603</v>
      </c>
      <c r="H37" s="61">
        <f t="shared" si="27"/>
        <v>66003.099999999991</v>
      </c>
      <c r="I37" s="61">
        <f t="shared" si="27"/>
        <v>58400.099999999991</v>
      </c>
      <c r="J37" s="61">
        <f t="shared" si="27"/>
        <v>7603</v>
      </c>
      <c r="K37" s="61">
        <f t="shared" si="27"/>
        <v>58401.7</v>
      </c>
      <c r="L37" s="61">
        <f t="shared" si="27"/>
        <v>57111.899999999994</v>
      </c>
      <c r="M37" s="61">
        <f t="shared" si="27"/>
        <v>1289.8</v>
      </c>
      <c r="N37" s="61">
        <f t="shared" si="27"/>
        <v>56741.2</v>
      </c>
      <c r="O37" s="61">
        <f t="shared" si="27"/>
        <v>1289.7</v>
      </c>
      <c r="P37" s="61">
        <f t="shared" si="27"/>
        <v>370.7</v>
      </c>
      <c r="Q37" s="61">
        <f t="shared" si="27"/>
        <v>0.1</v>
      </c>
      <c r="R37" s="61">
        <f t="shared" si="27"/>
        <v>7601.4</v>
      </c>
      <c r="S37" s="61">
        <f t="shared" si="27"/>
        <v>1288.2</v>
      </c>
      <c r="T37" s="61">
        <f t="shared" si="27"/>
        <v>6313.2</v>
      </c>
      <c r="U37" s="61">
        <f t="shared" si="27"/>
        <v>32</v>
      </c>
      <c r="V37" s="61">
        <f t="shared" si="27"/>
        <v>53.2</v>
      </c>
      <c r="W37" s="61">
        <f t="shared" si="27"/>
        <v>0</v>
      </c>
      <c r="X37" s="61">
        <f t="shared" si="27"/>
        <v>0</v>
      </c>
      <c r="Y37" s="61">
        <f t="shared" si="27"/>
        <v>1256.2</v>
      </c>
      <c r="Z37" s="61">
        <f t="shared" si="27"/>
        <v>6260</v>
      </c>
      <c r="AA37" s="61">
        <f t="shared" si="27"/>
        <v>0</v>
      </c>
      <c r="AB37" s="61">
        <f t="shared" si="27"/>
        <v>0</v>
      </c>
      <c r="AC37" s="61">
        <f t="shared" si="27"/>
        <v>0</v>
      </c>
      <c r="AD37" s="61">
        <f t="shared" si="27"/>
        <v>0</v>
      </c>
      <c r="AE37" s="61">
        <f t="shared" si="27"/>
        <v>0</v>
      </c>
      <c r="AF37" s="61">
        <f t="shared" si="27"/>
        <v>0</v>
      </c>
      <c r="AG37" s="61">
        <f t="shared" si="27"/>
        <v>0</v>
      </c>
      <c r="AH37" s="61">
        <f t="shared" si="27"/>
        <v>0</v>
      </c>
      <c r="AI37" s="61">
        <f t="shared" si="27"/>
        <v>0</v>
      </c>
      <c r="AJ37" s="44"/>
      <c r="AK37" s="44"/>
      <c r="AL37" s="44"/>
    </row>
    <row r="38" spans="1:38" ht="18" customHeight="1" x14ac:dyDescent="0.15">
      <c r="A38" s="51"/>
      <c r="B38" s="46" t="s">
        <v>25</v>
      </c>
      <c r="C38" s="61">
        <f t="shared" si="27"/>
        <v>86511.2</v>
      </c>
      <c r="D38" s="61">
        <f t="shared" si="27"/>
        <v>65112.5</v>
      </c>
      <c r="E38" s="61">
        <f t="shared" si="27"/>
        <v>21398.7</v>
      </c>
      <c r="F38" s="61">
        <f t="shared" si="27"/>
        <v>65112.5</v>
      </c>
      <c r="G38" s="61">
        <f t="shared" si="27"/>
        <v>21398.7</v>
      </c>
      <c r="H38" s="61">
        <f t="shared" si="27"/>
        <v>86511.2</v>
      </c>
      <c r="I38" s="61">
        <f t="shared" si="27"/>
        <v>65112.5</v>
      </c>
      <c r="J38" s="61">
        <f t="shared" si="27"/>
        <v>21398.7</v>
      </c>
      <c r="K38" s="61">
        <f t="shared" si="27"/>
        <v>69791.100000000006</v>
      </c>
      <c r="L38" s="61">
        <f t="shared" si="27"/>
        <v>62879</v>
      </c>
      <c r="M38" s="61">
        <f t="shared" si="27"/>
        <v>6912.1</v>
      </c>
      <c r="N38" s="61">
        <f t="shared" si="27"/>
        <v>62090.400000000001</v>
      </c>
      <c r="O38" s="61">
        <f t="shared" si="27"/>
        <v>6904</v>
      </c>
      <c r="P38" s="61">
        <f t="shared" si="27"/>
        <v>788.6</v>
      </c>
      <c r="Q38" s="61">
        <f t="shared" si="27"/>
        <v>8.1</v>
      </c>
      <c r="R38" s="61">
        <f t="shared" si="27"/>
        <v>16720.099999999999</v>
      </c>
      <c r="S38" s="61">
        <f t="shared" si="27"/>
        <v>2233.5</v>
      </c>
      <c r="T38" s="61">
        <f t="shared" si="27"/>
        <v>14486.6</v>
      </c>
      <c r="U38" s="61">
        <f t="shared" si="27"/>
        <v>1127.4000000000001</v>
      </c>
      <c r="V38" s="61">
        <f t="shared" si="27"/>
        <v>431.4</v>
      </c>
      <c r="W38" s="61">
        <f t="shared" si="27"/>
        <v>0</v>
      </c>
      <c r="X38" s="61">
        <f t="shared" si="27"/>
        <v>0</v>
      </c>
      <c r="Y38" s="61">
        <f t="shared" si="27"/>
        <v>1106.0999999999999</v>
      </c>
      <c r="Z38" s="61">
        <f t="shared" si="27"/>
        <v>14055.2</v>
      </c>
      <c r="AA38" s="61">
        <f t="shared" si="27"/>
        <v>0</v>
      </c>
      <c r="AB38" s="61">
        <f t="shared" si="27"/>
        <v>0</v>
      </c>
      <c r="AC38" s="61">
        <f t="shared" si="27"/>
        <v>0</v>
      </c>
      <c r="AD38" s="61">
        <f t="shared" si="27"/>
        <v>0</v>
      </c>
      <c r="AE38" s="61">
        <f t="shared" si="27"/>
        <v>0</v>
      </c>
      <c r="AF38" s="61">
        <f t="shared" si="27"/>
        <v>0</v>
      </c>
      <c r="AG38" s="61">
        <f t="shared" si="27"/>
        <v>0</v>
      </c>
      <c r="AH38" s="61">
        <f t="shared" si="27"/>
        <v>0</v>
      </c>
      <c r="AI38" s="61">
        <f t="shared" si="27"/>
        <v>0</v>
      </c>
      <c r="AJ38" s="44"/>
      <c r="AK38" s="44"/>
      <c r="AL38" s="44"/>
    </row>
    <row r="39" spans="1:38" ht="18" customHeight="1" x14ac:dyDescent="0.15">
      <c r="A39" s="51"/>
      <c r="B39" s="46" t="s">
        <v>26</v>
      </c>
      <c r="C39" s="61">
        <f t="shared" si="27"/>
        <v>114436.1</v>
      </c>
      <c r="D39" s="61">
        <f t="shared" si="27"/>
        <v>93742.3</v>
      </c>
      <c r="E39" s="61">
        <f t="shared" si="27"/>
        <v>20693.8</v>
      </c>
      <c r="F39" s="61">
        <f t="shared" si="27"/>
        <v>93742.3</v>
      </c>
      <c r="G39" s="61">
        <f t="shared" si="27"/>
        <v>20693.8</v>
      </c>
      <c r="H39" s="61">
        <f t="shared" si="27"/>
        <v>114436.1</v>
      </c>
      <c r="I39" s="61">
        <f t="shared" si="27"/>
        <v>93742.3</v>
      </c>
      <c r="J39" s="61">
        <f t="shared" si="27"/>
        <v>20693.8</v>
      </c>
      <c r="K39" s="61">
        <f t="shared" si="27"/>
        <v>98489</v>
      </c>
      <c r="L39" s="61">
        <f t="shared" si="27"/>
        <v>91816.8</v>
      </c>
      <c r="M39" s="61">
        <f t="shared" si="27"/>
        <v>6672.2</v>
      </c>
      <c r="N39" s="61">
        <f t="shared" si="27"/>
        <v>91763.5</v>
      </c>
      <c r="O39" s="61">
        <f t="shared" si="27"/>
        <v>6670.4</v>
      </c>
      <c r="P39" s="61">
        <f t="shared" si="27"/>
        <v>53.3</v>
      </c>
      <c r="Q39" s="61">
        <f t="shared" si="27"/>
        <v>1.8</v>
      </c>
      <c r="R39" s="61">
        <f t="shared" si="27"/>
        <v>15947.099999999999</v>
      </c>
      <c r="S39" s="61">
        <f t="shared" si="27"/>
        <v>1925.5</v>
      </c>
      <c r="T39" s="61">
        <f t="shared" si="27"/>
        <v>14021.599999999999</v>
      </c>
      <c r="U39" s="61">
        <f t="shared" si="27"/>
        <v>976.4</v>
      </c>
      <c r="V39" s="61">
        <f t="shared" si="27"/>
        <v>650.79999999999995</v>
      </c>
      <c r="W39" s="61">
        <f t="shared" si="27"/>
        <v>0</v>
      </c>
      <c r="X39" s="61">
        <f t="shared" si="27"/>
        <v>0</v>
      </c>
      <c r="Y39" s="61">
        <f t="shared" si="27"/>
        <v>949.1</v>
      </c>
      <c r="Z39" s="61">
        <f t="shared" si="27"/>
        <v>13370.8</v>
      </c>
      <c r="AA39" s="61">
        <f t="shared" si="27"/>
        <v>0</v>
      </c>
      <c r="AB39" s="61">
        <f t="shared" si="27"/>
        <v>0</v>
      </c>
      <c r="AC39" s="61">
        <f t="shared" si="27"/>
        <v>0</v>
      </c>
      <c r="AD39" s="61">
        <f t="shared" si="27"/>
        <v>0</v>
      </c>
      <c r="AE39" s="61">
        <f t="shared" si="27"/>
        <v>0</v>
      </c>
      <c r="AF39" s="61">
        <f t="shared" si="27"/>
        <v>0</v>
      </c>
      <c r="AG39" s="61">
        <f t="shared" si="27"/>
        <v>0</v>
      </c>
      <c r="AH39" s="61">
        <f t="shared" si="27"/>
        <v>0</v>
      </c>
      <c r="AI39" s="61">
        <f t="shared" si="27"/>
        <v>0</v>
      </c>
      <c r="AJ39" s="44"/>
      <c r="AK39" s="44"/>
      <c r="AL39" s="44"/>
    </row>
    <row r="40" spans="1:38" ht="18" customHeight="1" x14ac:dyDescent="0.15">
      <c r="A40" s="51"/>
      <c r="B40" s="46" t="s">
        <v>27</v>
      </c>
      <c r="C40" s="61">
        <f t="shared" si="27"/>
        <v>120804.90000000001</v>
      </c>
      <c r="D40" s="61">
        <f t="shared" si="27"/>
        <v>107546.70000000001</v>
      </c>
      <c r="E40" s="61">
        <f t="shared" si="27"/>
        <v>13258.2</v>
      </c>
      <c r="F40" s="61">
        <f t="shared" si="27"/>
        <v>107546.70000000001</v>
      </c>
      <c r="G40" s="61">
        <f t="shared" si="27"/>
        <v>13258.2</v>
      </c>
      <c r="H40" s="61">
        <f t="shared" si="27"/>
        <v>120804.90000000001</v>
      </c>
      <c r="I40" s="61">
        <f t="shared" si="27"/>
        <v>107546.70000000001</v>
      </c>
      <c r="J40" s="61">
        <f t="shared" si="27"/>
        <v>13258.2</v>
      </c>
      <c r="K40" s="61">
        <f t="shared" si="27"/>
        <v>108700.3</v>
      </c>
      <c r="L40" s="61">
        <f t="shared" si="27"/>
        <v>104427.40000000001</v>
      </c>
      <c r="M40" s="61">
        <f t="shared" si="27"/>
        <v>4272.8999999999996</v>
      </c>
      <c r="N40" s="61">
        <f t="shared" si="27"/>
        <v>104118.1</v>
      </c>
      <c r="O40" s="61">
        <f t="shared" si="27"/>
        <v>4267.5</v>
      </c>
      <c r="P40" s="61">
        <f t="shared" si="27"/>
        <v>309.3</v>
      </c>
      <c r="Q40" s="61">
        <f t="shared" si="27"/>
        <v>5.4</v>
      </c>
      <c r="R40" s="61">
        <f t="shared" si="27"/>
        <v>12104.6</v>
      </c>
      <c r="S40" s="61">
        <f t="shared" si="27"/>
        <v>3119.2999999999997</v>
      </c>
      <c r="T40" s="61">
        <f t="shared" si="27"/>
        <v>8985.3000000000011</v>
      </c>
      <c r="U40" s="61">
        <f t="shared" si="27"/>
        <v>918.1</v>
      </c>
      <c r="V40" s="61">
        <f t="shared" si="27"/>
        <v>1212.7</v>
      </c>
      <c r="W40" s="61">
        <f t="shared" si="27"/>
        <v>0</v>
      </c>
      <c r="X40" s="61">
        <f t="shared" si="27"/>
        <v>0</v>
      </c>
      <c r="Y40" s="61">
        <f t="shared" si="27"/>
        <v>2201.1999999999998</v>
      </c>
      <c r="Z40" s="61">
        <f t="shared" si="27"/>
        <v>7772.6</v>
      </c>
      <c r="AA40" s="61">
        <f t="shared" si="27"/>
        <v>0</v>
      </c>
      <c r="AB40" s="61">
        <f t="shared" si="27"/>
        <v>0</v>
      </c>
      <c r="AC40" s="61">
        <f t="shared" si="27"/>
        <v>0</v>
      </c>
      <c r="AD40" s="61">
        <f t="shared" si="27"/>
        <v>0</v>
      </c>
      <c r="AE40" s="61">
        <f t="shared" si="27"/>
        <v>0</v>
      </c>
      <c r="AF40" s="61">
        <f t="shared" si="27"/>
        <v>0</v>
      </c>
      <c r="AG40" s="61">
        <f t="shared" si="27"/>
        <v>0</v>
      </c>
      <c r="AH40" s="61">
        <f t="shared" si="27"/>
        <v>0</v>
      </c>
      <c r="AI40" s="61">
        <f t="shared" si="27"/>
        <v>0</v>
      </c>
      <c r="AJ40" s="44"/>
      <c r="AK40" s="44"/>
      <c r="AL40" s="44"/>
    </row>
    <row r="41" spans="1:38" ht="18" customHeight="1" x14ac:dyDescent="0.15">
      <c r="A41" s="51"/>
      <c r="B41" s="46" t="s">
        <v>29</v>
      </c>
      <c r="C41" s="61">
        <f>SUMIF(C22:C23,"&gt;0")</f>
        <v>160862.20000000001</v>
      </c>
      <c r="D41" s="61">
        <f t="shared" ref="D41:AI41" si="28">SUMIF(D22:D23,"&gt;0")</f>
        <v>142265</v>
      </c>
      <c r="E41" s="61">
        <f t="shared" si="28"/>
        <v>18597.2</v>
      </c>
      <c r="F41" s="61">
        <f t="shared" si="28"/>
        <v>142265</v>
      </c>
      <c r="G41" s="61">
        <f t="shared" si="28"/>
        <v>18597.2</v>
      </c>
      <c r="H41" s="61">
        <f t="shared" si="28"/>
        <v>160862.20000000001</v>
      </c>
      <c r="I41" s="61">
        <f t="shared" si="28"/>
        <v>142265</v>
      </c>
      <c r="J41" s="61">
        <f t="shared" si="28"/>
        <v>18597.2</v>
      </c>
      <c r="K41" s="61">
        <f t="shared" si="28"/>
        <v>133591.29999999999</v>
      </c>
      <c r="L41" s="61">
        <f t="shared" si="28"/>
        <v>128525</v>
      </c>
      <c r="M41" s="61">
        <f t="shared" si="28"/>
        <v>5066.3</v>
      </c>
      <c r="N41" s="61">
        <f t="shared" si="28"/>
        <v>126075.1</v>
      </c>
      <c r="O41" s="61">
        <f t="shared" si="28"/>
        <v>5049.8</v>
      </c>
      <c r="P41" s="61">
        <f t="shared" si="28"/>
        <v>2449.8999999999996</v>
      </c>
      <c r="Q41" s="61">
        <f t="shared" si="28"/>
        <v>16.5</v>
      </c>
      <c r="R41" s="61">
        <f t="shared" si="28"/>
        <v>27270.9</v>
      </c>
      <c r="S41" s="61">
        <f t="shared" si="28"/>
        <v>13740</v>
      </c>
      <c r="T41" s="61">
        <f t="shared" si="28"/>
        <v>13530.900000000001</v>
      </c>
      <c r="U41" s="61">
        <f t="shared" si="28"/>
        <v>7551.9</v>
      </c>
      <c r="V41" s="61">
        <f t="shared" si="28"/>
        <v>2173.5</v>
      </c>
      <c r="W41" s="61">
        <f t="shared" si="28"/>
        <v>0</v>
      </c>
      <c r="X41" s="61">
        <f t="shared" si="28"/>
        <v>0</v>
      </c>
      <c r="Y41" s="61">
        <f t="shared" si="28"/>
        <v>6188.1</v>
      </c>
      <c r="Z41" s="61">
        <f t="shared" si="28"/>
        <v>11357.400000000001</v>
      </c>
      <c r="AA41" s="61">
        <f t="shared" si="28"/>
        <v>0</v>
      </c>
      <c r="AB41" s="61">
        <f t="shared" si="28"/>
        <v>0</v>
      </c>
      <c r="AC41" s="61">
        <f t="shared" si="28"/>
        <v>0</v>
      </c>
      <c r="AD41" s="61">
        <f t="shared" si="28"/>
        <v>0</v>
      </c>
      <c r="AE41" s="61">
        <f t="shared" si="28"/>
        <v>0</v>
      </c>
      <c r="AF41" s="61">
        <f t="shared" si="28"/>
        <v>0</v>
      </c>
      <c r="AG41" s="61">
        <f t="shared" si="28"/>
        <v>0</v>
      </c>
      <c r="AH41" s="61">
        <f t="shared" si="28"/>
        <v>0</v>
      </c>
      <c r="AI41" s="61">
        <f t="shared" si="28"/>
        <v>0</v>
      </c>
      <c r="AJ41" s="44"/>
      <c r="AK41" s="44"/>
      <c r="AL41" s="44"/>
    </row>
    <row r="42" spans="1:38" ht="18" customHeight="1" x14ac:dyDescent="0.15">
      <c r="A42" s="62"/>
      <c r="B42" s="63" t="s">
        <v>40</v>
      </c>
      <c r="C42" s="64">
        <f>SUMIF(C28,"&gt;0")</f>
        <v>30308</v>
      </c>
      <c r="D42" s="64">
        <f t="shared" ref="D42:AI42" si="29">SUMIF(D28,"&gt;0")</f>
        <v>25822.7</v>
      </c>
      <c r="E42" s="64">
        <f t="shared" si="29"/>
        <v>4485.3</v>
      </c>
      <c r="F42" s="64">
        <f t="shared" si="29"/>
        <v>25822.7</v>
      </c>
      <c r="G42" s="64">
        <f t="shared" si="29"/>
        <v>4485.3</v>
      </c>
      <c r="H42" s="64">
        <f t="shared" si="29"/>
        <v>30308</v>
      </c>
      <c r="I42" s="64">
        <f t="shared" si="29"/>
        <v>25822.7</v>
      </c>
      <c r="J42" s="64">
        <f t="shared" si="29"/>
        <v>4485.3</v>
      </c>
      <c r="K42" s="64">
        <f t="shared" si="29"/>
        <v>25309.7</v>
      </c>
      <c r="L42" s="64">
        <f t="shared" si="29"/>
        <v>24316.400000000001</v>
      </c>
      <c r="M42" s="64">
        <f t="shared" si="29"/>
        <v>993.30000000000007</v>
      </c>
      <c r="N42" s="64">
        <f t="shared" si="29"/>
        <v>24254.400000000001</v>
      </c>
      <c r="O42" s="64">
        <f t="shared" si="29"/>
        <v>993.2</v>
      </c>
      <c r="P42" s="64">
        <f t="shared" si="29"/>
        <v>62</v>
      </c>
      <c r="Q42" s="64">
        <f t="shared" si="29"/>
        <v>0.1</v>
      </c>
      <c r="R42" s="64">
        <f t="shared" si="29"/>
        <v>4998.3</v>
      </c>
      <c r="S42" s="64">
        <f t="shared" si="29"/>
        <v>1506.3000000000002</v>
      </c>
      <c r="T42" s="64">
        <f t="shared" si="29"/>
        <v>3492</v>
      </c>
      <c r="U42" s="64">
        <f t="shared" si="29"/>
        <v>603.6</v>
      </c>
      <c r="V42" s="64">
        <f t="shared" si="29"/>
        <v>225.5</v>
      </c>
      <c r="W42" s="64">
        <f t="shared" si="29"/>
        <v>0</v>
      </c>
      <c r="X42" s="64">
        <f t="shared" si="29"/>
        <v>0</v>
      </c>
      <c r="Y42" s="64">
        <f t="shared" si="29"/>
        <v>902.7</v>
      </c>
      <c r="Z42" s="64">
        <f t="shared" si="29"/>
        <v>3266.5</v>
      </c>
      <c r="AA42" s="64">
        <f t="shared" si="29"/>
        <v>0</v>
      </c>
      <c r="AB42" s="64">
        <f t="shared" si="29"/>
        <v>0</v>
      </c>
      <c r="AC42" s="64">
        <f t="shared" si="29"/>
        <v>0</v>
      </c>
      <c r="AD42" s="64">
        <f t="shared" si="29"/>
        <v>0</v>
      </c>
      <c r="AE42" s="64">
        <f t="shared" si="29"/>
        <v>0</v>
      </c>
      <c r="AF42" s="64">
        <f t="shared" si="29"/>
        <v>0</v>
      </c>
      <c r="AG42" s="64">
        <f t="shared" si="29"/>
        <v>0</v>
      </c>
      <c r="AH42" s="64">
        <f t="shared" si="29"/>
        <v>0</v>
      </c>
      <c r="AI42" s="64">
        <f t="shared" si="29"/>
        <v>0</v>
      </c>
      <c r="AJ42" s="44"/>
      <c r="AK42" s="44"/>
      <c r="AL42" s="44"/>
    </row>
    <row r="43" spans="1:38" ht="13.5" customHeight="1" x14ac:dyDescent="0.15">
      <c r="A43" s="65" t="s">
        <v>42</v>
      </c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8" ht="13.5" customHeight="1" x14ac:dyDescent="0.15">
      <c r="A44" s="66" t="s">
        <v>43</v>
      </c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8" s="67" customFormat="1" ht="13.5" customHeight="1" x14ac:dyDescent="0.15"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</sheetData>
  <sheetProtection sheet="1" objects="1" scenarios="1"/>
  <mergeCells count="28">
    <mergeCell ref="A11:B11"/>
    <mergeCell ref="A12:B12"/>
    <mergeCell ref="U6:V6"/>
    <mergeCell ref="W6:X6"/>
    <mergeCell ref="Y6:Z6"/>
    <mergeCell ref="A8:B8"/>
    <mergeCell ref="A9:B9"/>
    <mergeCell ref="A10:B10"/>
    <mergeCell ref="AA5:AC6"/>
    <mergeCell ref="AD5:AE6"/>
    <mergeCell ref="AF5:AG6"/>
    <mergeCell ref="C6:C7"/>
    <mergeCell ref="D6:D7"/>
    <mergeCell ref="E6:E7"/>
    <mergeCell ref="K6:M6"/>
    <mergeCell ref="N6:O6"/>
    <mergeCell ref="P6:Q6"/>
    <mergeCell ref="R6:T6"/>
    <mergeCell ref="A3:B7"/>
    <mergeCell ref="C3:E5"/>
    <mergeCell ref="F3:AG3"/>
    <mergeCell ref="AH3:AI6"/>
    <mergeCell ref="F4:G6"/>
    <mergeCell ref="H4:Z4"/>
    <mergeCell ref="AA4:AG4"/>
    <mergeCell ref="H5:J6"/>
    <mergeCell ref="K5:Q5"/>
    <mergeCell ref="R5:Z5"/>
  </mergeCells>
  <phoneticPr fontId="2"/>
  <dataValidations count="1">
    <dataValidation type="decimal" operator="greaterThanOrEqual" allowBlank="1" showInputMessage="1" showErrorMessage="1" sqref="N13:Q16 N18:Q23 N25:Q42 U25:Z42 U18:Z23 U13:Z16 AD13:AI16 AD18:AI23 AD25:AI42">
      <formula1>0</formula1>
    </dataValidation>
  </dataValidations>
  <pageMargins left="0.78740157480314965" right="0.78740157480314965" top="0.98425196850393704" bottom="0.98425196850393704" header="0.51181102362204722" footer="0.51181102362204722"/>
  <pageSetup paperSize="8" scale="47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1-6</vt:lpstr>
      <vt:lpstr>'1-6'!Print_Titles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2020-02-15T05:20:27Z</dcterms:created>
  <dcterms:modified xsi:type="dcterms:W3CDTF">2020-02-15T05:20:28Z</dcterms:modified>
</cp:coreProperties>
</file>