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34" documentId="8_{98F549CC-4354-4D00-A591-A114A349935B}" xr6:coauthVersionLast="47" xr6:coauthVersionMax="47" xr10:uidLastSave="{0C4B1CE4-6C29-4064-980D-AF57B754ACE5}"/>
  <bookViews>
    <workbookView xWindow="1680" yWindow="2955" windowWidth="21600" windowHeight="11295" activeTab="55" xr2:uid="{00000000-000D-0000-FFFF-FFFF00000000}"/>
  </bookViews>
  <sheets>
    <sheet name="【別紙様式2】企画提案書の提出" sheetId="2" r:id="rId1"/>
    <sheet name="【別紙様式3】1申請者の事業形態" sheetId="3" r:id="rId2"/>
    <sheet name="2購入希望価格(32" sheetId="111" state="hidden" r:id="rId3"/>
    <sheet name="2購入希望価格(33)" sheetId="112" state="hidden" r:id="rId4"/>
    <sheet name="2購入希望価格(34)" sheetId="113" state="hidden" r:id="rId5"/>
    <sheet name="2購入希望価格(35)" sheetId="114" state="hidden" r:id="rId6"/>
    <sheet name="2購入希望価格(36)" sheetId="115" state="hidden" r:id="rId7"/>
    <sheet name="2購入希望価格(37)" sheetId="116" state="hidden" r:id="rId8"/>
    <sheet name="2購入希望価格(38)" sheetId="117" state="hidden" r:id="rId9"/>
    <sheet name="2購入希望価格(39)" sheetId="118" state="hidden" r:id="rId10"/>
    <sheet name="2購入希望価格(40)" sheetId="119" state="hidden" r:id="rId11"/>
    <sheet name="2購入希望価格(41)" sheetId="120" state="hidden" r:id="rId12"/>
    <sheet name="2購入希望価格(42)" sheetId="121" state="hidden" r:id="rId13"/>
    <sheet name="2購入希望価格(43)" sheetId="122" state="hidden" r:id="rId14"/>
    <sheet name="2購入希望価格(44)" sheetId="123" state="hidden" r:id="rId15"/>
    <sheet name="2購入希望価格(45)" sheetId="124" state="hidden" r:id="rId16"/>
    <sheet name="2購入希望価格(46)" sheetId="125" state="hidden" r:id="rId17"/>
    <sheet name="2購入希望価格(47)" sheetId="126" state="hidden" r:id="rId18"/>
    <sheet name="2購入希望価格(48)" sheetId="127" state="hidden" r:id="rId19"/>
    <sheet name="2購入希望価格(49)" sheetId="128" state="hidden" r:id="rId20"/>
    <sheet name="2購入希望価格(50)" sheetId="129" state="hidden" r:id="rId21"/>
    <sheet name="2購入希望価格(51)" sheetId="130" state="hidden" r:id="rId22"/>
    <sheet name="2購入希望価格(52)" sheetId="131" state="hidden" r:id="rId23"/>
    <sheet name="2購入希望価格(53)" sheetId="132" state="hidden" r:id="rId24"/>
    <sheet name="2購入希望価格(54)" sheetId="133" state="hidden" r:id="rId25"/>
    <sheet name="2購入希望価格(55)" sheetId="134" state="hidden" r:id="rId26"/>
    <sheet name="2購入希望価格明細(立木)" sheetId="26" state="hidden" r:id="rId27"/>
    <sheet name="2購入希望価格(9)" sheetId="88" state="hidden" r:id="rId28"/>
    <sheet name="2購入希望価格(10)" sheetId="89" state="hidden" r:id="rId29"/>
    <sheet name="2購入希望価格(11)" sheetId="90" state="hidden" r:id="rId30"/>
    <sheet name="2購入希望価格(12)" sheetId="91" state="hidden" r:id="rId31"/>
    <sheet name="2購入希望価格(13)" sheetId="92" state="hidden" r:id="rId32"/>
    <sheet name="2購入希望価格(14)" sheetId="93" state="hidden" r:id="rId33"/>
    <sheet name="2購入希望価格(15)" sheetId="94" state="hidden" r:id="rId34"/>
    <sheet name="2購入希望価格(16)" sheetId="95" state="hidden" r:id="rId35"/>
    <sheet name="2購入希望価格(17)" sheetId="96" state="hidden" r:id="rId36"/>
    <sheet name="2購入希望価格(18)" sheetId="97" state="hidden" r:id="rId37"/>
    <sheet name="2購入希望価格(19)" sheetId="87" state="hidden" r:id="rId38"/>
    <sheet name="2購入希望価格(20)" sheetId="98" state="hidden" r:id="rId39"/>
    <sheet name="2購入希望価格(21)" sheetId="99" state="hidden" r:id="rId40"/>
    <sheet name="2購入希望価格(22)" sheetId="100" state="hidden" r:id="rId41"/>
    <sheet name="2購入希望価格(23)" sheetId="101" state="hidden" r:id="rId42"/>
    <sheet name="2購入希望価格(24)" sheetId="102" state="hidden" r:id="rId43"/>
    <sheet name="2購入希望価格(25)" sheetId="103" state="hidden" r:id="rId44"/>
    <sheet name="2購入希望価格(26)" sheetId="104" state="hidden" r:id="rId45"/>
    <sheet name="2購入希望価格(27)" sheetId="105" state="hidden" r:id="rId46"/>
    <sheet name="2購入希望価格(28)" sheetId="106" state="hidden" r:id="rId47"/>
    <sheet name="2購入希望価格(29)" sheetId="107" state="hidden" r:id="rId48"/>
    <sheet name="2購入希望価格(30)" sheetId="108" state="hidden" r:id="rId49"/>
    <sheet name="2購入希望価格(31)" sheetId="109" state="hidden" r:id="rId50"/>
    <sheet name="2購入希望価格(56)層" sheetId="135" state="hidden" r:id="rId51"/>
    <sheet name="2購入希望価格(56)低" sheetId="136" state="hidden" r:id="rId52"/>
    <sheet name="2購入希望価格(57)" sheetId="137" state="hidden" r:id="rId53"/>
    <sheet name="2購入希望価格(58)" sheetId="138" state="hidden" r:id="rId54"/>
    <sheet name="2購入希望価格(59)" sheetId="139" state="hidden" r:id="rId55"/>
    <sheet name="2購入希望価格(60)" sheetId="140" r:id="rId56"/>
    <sheet name="3効果的な取組内容" sheetId="11" r:id="rId57"/>
    <sheet name="4具体的な販路" sheetId="12" r:id="rId58"/>
    <sheet name="5施設整備等の新規性" sheetId="13" r:id="rId59"/>
    <sheet name="6～7コスト縮減・政策への貢献" sheetId="14" r:id="rId60"/>
    <sheet name="8～13民有林管理への貢献ほか" sheetId="15" r:id="rId61"/>
    <sheet name="添付書類一覧" sheetId="16" r:id="rId62"/>
  </sheets>
  <definedNames>
    <definedName name="_xlnm.Print_Area" localSheetId="0">【別紙様式2】企画提案書の提出!$A$1:$K$37</definedName>
    <definedName name="_xlnm.Print_Area" localSheetId="1">【別紙様式3】1申請者の事業形態!$A$1:$F$39</definedName>
    <definedName name="_xlnm.Print_Area" localSheetId="28">'2購入希望価格(10)'!$A$1:$M$38</definedName>
    <definedName name="_xlnm.Print_Area" localSheetId="29">'2購入希望価格(11)'!$A$1:$M$38</definedName>
    <definedName name="_xlnm.Print_Area" localSheetId="30">'2購入希望価格(12)'!$A$1:$M$38</definedName>
    <definedName name="_xlnm.Print_Area" localSheetId="31">'2購入希望価格(13)'!$A$1:$M$38</definedName>
    <definedName name="_xlnm.Print_Area" localSheetId="32">'2購入希望価格(14)'!$A$1:$M$38</definedName>
    <definedName name="_xlnm.Print_Area" localSheetId="33">'2購入希望価格(15)'!$A$1:$M$38</definedName>
    <definedName name="_xlnm.Print_Area" localSheetId="34">'2購入希望価格(16)'!$A$1:$M$28</definedName>
    <definedName name="_xlnm.Print_Area" localSheetId="35">'2購入希望価格(17)'!$A$1:$M$28</definedName>
    <definedName name="_xlnm.Print_Area" localSheetId="36">'2購入希望価格(18)'!$A$1:$M$28</definedName>
    <definedName name="_xlnm.Print_Area" localSheetId="37">'2購入希望価格(19)'!$B$1:$L$61</definedName>
    <definedName name="_xlnm.Print_Area" localSheetId="38">'2購入希望価格(20)'!$B$1:$L$61</definedName>
    <definedName name="_xlnm.Print_Area" localSheetId="39">'2購入希望価格(21)'!$B$1:$L$61</definedName>
    <definedName name="_xlnm.Print_Area" localSheetId="40">'2購入希望価格(22)'!$B$1:$L$61</definedName>
    <definedName name="_xlnm.Print_Area" localSheetId="41">'2購入希望価格(23)'!$B$1:$L$61</definedName>
    <definedName name="_xlnm.Print_Area" localSheetId="42">'2購入希望価格(24)'!$B$1:$L$61</definedName>
    <definedName name="_xlnm.Print_Area" localSheetId="43">'2購入希望価格(25)'!$B$1:$L$61</definedName>
    <definedName name="_xlnm.Print_Area" localSheetId="44">'2購入希望価格(26)'!$B$1:$L$61</definedName>
    <definedName name="_xlnm.Print_Area" localSheetId="45">'2購入希望価格(27)'!$B$1:$L$61</definedName>
    <definedName name="_xlnm.Print_Area" localSheetId="46">'2購入希望価格(28)'!$B$1:$L$61</definedName>
    <definedName name="_xlnm.Print_Area" localSheetId="47">'2購入希望価格(29)'!$B$1:$L$61</definedName>
    <definedName name="_xlnm.Print_Area" localSheetId="48">'2購入希望価格(30)'!$B$1:$L$61</definedName>
    <definedName name="_xlnm.Print_Area" localSheetId="49">'2購入希望価格(31)'!$B$1:$L$61</definedName>
    <definedName name="_xlnm.Print_Area" localSheetId="2">'2購入希望価格(32'!$A$1:$M$38</definedName>
    <definedName name="_xlnm.Print_Area" localSheetId="3">'2購入希望価格(33)'!$A$1:$M$38</definedName>
    <definedName name="_xlnm.Print_Area" localSheetId="4">'2購入希望価格(34)'!$A$1:$M$38</definedName>
    <definedName name="_xlnm.Print_Area" localSheetId="5">'2購入希望価格(35)'!$A$1:$M$38</definedName>
    <definedName name="_xlnm.Print_Area" localSheetId="6">'2購入希望価格(36)'!$A$1:$M$38</definedName>
    <definedName name="_xlnm.Print_Area" localSheetId="7">'2購入希望価格(37)'!$A$1:$M$38</definedName>
    <definedName name="_xlnm.Print_Area" localSheetId="8">'2購入希望価格(38)'!$A$1:$M$38</definedName>
    <definedName name="_xlnm.Print_Area" localSheetId="9">'2購入希望価格(39)'!$A$1:$M$38</definedName>
    <definedName name="_xlnm.Print_Area" localSheetId="10">'2購入希望価格(40)'!$A$1:$M$38</definedName>
    <definedName name="_xlnm.Print_Area" localSheetId="11">'2購入希望価格(41)'!$A$1:$M$38</definedName>
    <definedName name="_xlnm.Print_Area" localSheetId="12">'2購入希望価格(42)'!$B$1:$L$61</definedName>
    <definedName name="_xlnm.Print_Area" localSheetId="13">'2購入希望価格(43)'!$B$1:$L$61</definedName>
    <definedName name="_xlnm.Print_Area" localSheetId="14">'2購入希望価格(44)'!$B$1:$L$61</definedName>
    <definedName name="_xlnm.Print_Area" localSheetId="15">'2購入希望価格(45)'!$B$1:$L$61</definedName>
    <definedName name="_xlnm.Print_Area" localSheetId="16">'2購入希望価格(46)'!$B$1:$L$61</definedName>
    <definedName name="_xlnm.Print_Area" localSheetId="17">'2購入希望価格(47)'!$B$1:$L$61</definedName>
    <definedName name="_xlnm.Print_Area" localSheetId="18">'2購入希望価格(48)'!$B$1:$L$61</definedName>
    <definedName name="_xlnm.Print_Area" localSheetId="19">'2購入希望価格(49)'!$B$1:$L$61</definedName>
    <definedName name="_xlnm.Print_Area" localSheetId="20">'2購入希望価格(50)'!$B$1:$L$61</definedName>
    <definedName name="_xlnm.Print_Area" localSheetId="21">'2購入希望価格(51)'!$B$1:$L$61</definedName>
    <definedName name="_xlnm.Print_Area" localSheetId="22">'2購入希望価格(52)'!$B$1:$L$61</definedName>
    <definedName name="_xlnm.Print_Area" localSheetId="23">'2購入希望価格(53)'!$B$1:$L$61</definedName>
    <definedName name="_xlnm.Print_Area" localSheetId="24">'2購入希望価格(54)'!$B$1:$L$61</definedName>
    <definedName name="_xlnm.Print_Area" localSheetId="25">'2購入希望価格(55)'!$B$1:$L$61</definedName>
    <definedName name="_xlnm.Print_Area" localSheetId="50">'2購入希望価格(56)層'!$A$1:$M$28</definedName>
    <definedName name="_xlnm.Print_Area" localSheetId="51">'2購入希望価格(56)低'!$B$1:$L$61</definedName>
    <definedName name="_xlnm.Print_Area" localSheetId="52">'2購入希望価格(57)'!$A$1:$M$38</definedName>
    <definedName name="_xlnm.Print_Area" localSheetId="53">'2購入希望価格(58)'!$B$1:$L$61</definedName>
    <definedName name="_xlnm.Print_Area" localSheetId="54">'2購入希望価格(59)'!$B$1:$L$61</definedName>
    <definedName name="_xlnm.Print_Area" localSheetId="55">'2購入希望価格(60)'!$B$1:$L$61</definedName>
    <definedName name="_xlnm.Print_Area" localSheetId="27">'2購入希望価格(9)'!$A$1:$M$38</definedName>
    <definedName name="_xlnm.Print_Area" localSheetId="26">'2購入希望価格明細(立木)'!$A$1:$L$24</definedName>
    <definedName name="_xlnm.Print_Area" localSheetId="56">'3効果的な取組内容'!$A$1:$G$35</definedName>
    <definedName name="_xlnm.Print_Area" localSheetId="57">'4具体的な販路'!$A$1:$J$61</definedName>
    <definedName name="_xlnm.Print_Area" localSheetId="58">'5施設整備等の新規性'!$A$1:$H$24</definedName>
    <definedName name="_xlnm.Print_Area" localSheetId="59">'6～7コスト縮減・政策への貢献'!$A$1:$G$100</definedName>
    <definedName name="_xlnm.Print_Area" localSheetId="60">'8～13民有林管理への貢献ほか'!$A$1:$G$98</definedName>
    <definedName name="_xlnm.Print_Area" localSheetId="61">添付書類一覧!$A$1:$E$25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40" l="1"/>
  <c r="F20" i="140" s="1"/>
  <c r="K13" i="140"/>
  <c r="K14" i="140"/>
  <c r="F15" i="140"/>
  <c r="K15" i="140"/>
  <c r="K18" i="140"/>
  <c r="F21" i="140"/>
  <c r="K21" i="140"/>
  <c r="F22" i="140" l="1"/>
  <c r="K20" i="140"/>
  <c r="K22" i="140" s="1"/>
  <c r="F21" i="139" l="1"/>
  <c r="K21" i="139" s="1"/>
  <c r="K18" i="139"/>
  <c r="K14" i="139"/>
  <c r="F13" i="139"/>
  <c r="F15" i="139" s="1"/>
  <c r="F21" i="138"/>
  <c r="K21" i="138" s="1"/>
  <c r="K18" i="138"/>
  <c r="K14" i="138"/>
  <c r="F13" i="138"/>
  <c r="F20" i="138" s="1"/>
  <c r="G29" i="137"/>
  <c r="M28" i="137"/>
  <c r="M27" i="137"/>
  <c r="M26" i="137"/>
  <c r="M25" i="137"/>
  <c r="M24" i="137"/>
  <c r="M23" i="137"/>
  <c r="M22" i="137"/>
  <c r="M21" i="137"/>
  <c r="M29" i="137" s="1"/>
  <c r="J29" i="137" s="1"/>
  <c r="G20" i="137"/>
  <c r="G30" i="137" s="1"/>
  <c r="M19" i="137"/>
  <c r="M18" i="137"/>
  <c r="M17" i="137"/>
  <c r="M16" i="137"/>
  <c r="M15" i="137"/>
  <c r="M14" i="137"/>
  <c r="M13" i="137"/>
  <c r="M20" i="137" s="1"/>
  <c r="M12" i="137"/>
  <c r="K21" i="136"/>
  <c r="F21" i="136"/>
  <c r="K20" i="136"/>
  <c r="K22" i="136" s="1"/>
  <c r="F20" i="136"/>
  <c r="F22" i="136" s="1"/>
  <c r="K18" i="136"/>
  <c r="F15" i="136"/>
  <c r="K14" i="136"/>
  <c r="K13" i="136"/>
  <c r="K15" i="136" s="1"/>
  <c r="F13" i="136"/>
  <c r="I21" i="135"/>
  <c r="G21" i="135"/>
  <c r="K19" i="135"/>
  <c r="K21" i="135" s="1"/>
  <c r="K17" i="135"/>
  <c r="K16" i="135"/>
  <c r="K22" i="135" s="1"/>
  <c r="G16" i="135"/>
  <c r="G22" i="135" s="1"/>
  <c r="K14" i="135"/>
  <c r="K12" i="135"/>
  <c r="K21" i="134"/>
  <c r="F21" i="134"/>
  <c r="F20" i="134"/>
  <c r="F22" i="134" s="1"/>
  <c r="K18" i="134"/>
  <c r="F15" i="134"/>
  <c r="K14" i="134"/>
  <c r="K13" i="134"/>
  <c r="K15" i="134" s="1"/>
  <c r="F13" i="134"/>
  <c r="F21" i="133"/>
  <c r="K21" i="133" s="1"/>
  <c r="K18" i="133"/>
  <c r="K14" i="133"/>
  <c r="F13" i="133"/>
  <c r="F20" i="133" s="1"/>
  <c r="K21" i="132"/>
  <c r="F21" i="132"/>
  <c r="F20" i="132"/>
  <c r="F22" i="132" s="1"/>
  <c r="K18" i="132"/>
  <c r="F15" i="132"/>
  <c r="K14" i="132"/>
  <c r="K13" i="132"/>
  <c r="K15" i="132" s="1"/>
  <c r="F13" i="132"/>
  <c r="F21" i="131"/>
  <c r="K21" i="131" s="1"/>
  <c r="K18" i="131"/>
  <c r="K14" i="131"/>
  <c r="F13" i="131"/>
  <c r="F20" i="131" s="1"/>
  <c r="K21" i="130"/>
  <c r="F21" i="130"/>
  <c r="F20" i="130"/>
  <c r="F22" i="130" s="1"/>
  <c r="K18" i="130"/>
  <c r="F15" i="130"/>
  <c r="K14" i="130"/>
  <c r="K13" i="130"/>
  <c r="K15" i="130" s="1"/>
  <c r="F13" i="130"/>
  <c r="F21" i="129"/>
  <c r="K21" i="129" s="1"/>
  <c r="K18" i="129"/>
  <c r="K14" i="129"/>
  <c r="F13" i="129"/>
  <c r="F20" i="129" s="1"/>
  <c r="K21" i="128"/>
  <c r="F21" i="128"/>
  <c r="F20" i="128"/>
  <c r="F22" i="128" s="1"/>
  <c r="K18" i="128"/>
  <c r="F15" i="128"/>
  <c r="K14" i="128"/>
  <c r="K13" i="128"/>
  <c r="K15" i="128" s="1"/>
  <c r="F13" i="128"/>
  <c r="F21" i="127"/>
  <c r="K21" i="127" s="1"/>
  <c r="K18" i="127"/>
  <c r="K14" i="127"/>
  <c r="F13" i="127"/>
  <c r="F20" i="127" s="1"/>
  <c r="K21" i="126"/>
  <c r="F21" i="126"/>
  <c r="F20" i="126"/>
  <c r="F22" i="126" s="1"/>
  <c r="K18" i="126"/>
  <c r="F15" i="126"/>
  <c r="K14" i="126"/>
  <c r="K13" i="126"/>
  <c r="K15" i="126" s="1"/>
  <c r="F13" i="126"/>
  <c r="F21" i="125"/>
  <c r="K21" i="125" s="1"/>
  <c r="K18" i="125"/>
  <c r="K14" i="125"/>
  <c r="F13" i="125"/>
  <c r="F20" i="125" s="1"/>
  <c r="K21" i="124"/>
  <c r="F21" i="124"/>
  <c r="F20" i="124"/>
  <c r="F22" i="124" s="1"/>
  <c r="K18" i="124"/>
  <c r="F15" i="124"/>
  <c r="K14" i="124"/>
  <c r="K13" i="124"/>
  <c r="K15" i="124" s="1"/>
  <c r="F13" i="124"/>
  <c r="F21" i="123"/>
  <c r="K21" i="123" s="1"/>
  <c r="K18" i="123"/>
  <c r="K14" i="123"/>
  <c r="F13" i="123"/>
  <c r="F20" i="123" s="1"/>
  <c r="K21" i="122"/>
  <c r="F21" i="122"/>
  <c r="F20" i="122"/>
  <c r="F22" i="122" s="1"/>
  <c r="K18" i="122"/>
  <c r="F15" i="122"/>
  <c r="K14" i="122"/>
  <c r="K13" i="122"/>
  <c r="K15" i="122" s="1"/>
  <c r="F13" i="122"/>
  <c r="F21" i="121"/>
  <c r="K21" i="121" s="1"/>
  <c r="K18" i="121"/>
  <c r="K14" i="121"/>
  <c r="F13" i="121"/>
  <c r="F20" i="121" s="1"/>
  <c r="G30" i="120"/>
  <c r="J29" i="120"/>
  <c r="G29" i="120"/>
  <c r="M28" i="120"/>
  <c r="M27" i="120"/>
  <c r="M26" i="120"/>
  <c r="M25" i="120"/>
  <c r="M24" i="120"/>
  <c r="M23" i="120"/>
  <c r="M22" i="120"/>
  <c r="M21" i="120"/>
  <c r="M29" i="120" s="1"/>
  <c r="G20" i="120"/>
  <c r="M19" i="120"/>
  <c r="M18" i="120"/>
  <c r="M17" i="120"/>
  <c r="M16" i="120"/>
  <c r="M15" i="120"/>
  <c r="M14" i="120"/>
  <c r="M13" i="120"/>
  <c r="M12" i="120"/>
  <c r="M20" i="120" s="1"/>
  <c r="J29" i="119"/>
  <c r="G29" i="119"/>
  <c r="M28" i="119"/>
  <c r="M27" i="119"/>
  <c r="M26" i="119"/>
  <c r="M25" i="119"/>
  <c r="M24" i="119"/>
  <c r="M23" i="119"/>
  <c r="M22" i="119"/>
  <c r="M21" i="119"/>
  <c r="M29" i="119" s="1"/>
  <c r="G20" i="119"/>
  <c r="G30" i="119" s="1"/>
  <c r="M19" i="119"/>
  <c r="M18" i="119"/>
  <c r="M17" i="119"/>
  <c r="M16" i="119"/>
  <c r="M15" i="119"/>
  <c r="M14" i="119"/>
  <c r="M20" i="119" s="1"/>
  <c r="M13" i="119"/>
  <c r="M12" i="119"/>
  <c r="J29" i="118"/>
  <c r="G29" i="118"/>
  <c r="M28" i="118"/>
  <c r="M27" i="118"/>
  <c r="M26" i="118"/>
  <c r="M25" i="118"/>
  <c r="M24" i="118"/>
  <c r="M23" i="118"/>
  <c r="M22" i="118"/>
  <c r="M21" i="118"/>
  <c r="M29" i="118" s="1"/>
  <c r="G20" i="118"/>
  <c r="G30" i="118" s="1"/>
  <c r="M19" i="118"/>
  <c r="M18" i="118"/>
  <c r="M17" i="118"/>
  <c r="M16" i="118"/>
  <c r="M15" i="118"/>
  <c r="M14" i="118"/>
  <c r="M13" i="118"/>
  <c r="M12" i="118"/>
  <c r="M20" i="118" s="1"/>
  <c r="G29" i="117"/>
  <c r="M25" i="117"/>
  <c r="M21" i="117"/>
  <c r="M29" i="117" s="1"/>
  <c r="J29" i="117" s="1"/>
  <c r="G20" i="117"/>
  <c r="G30" i="117" s="1"/>
  <c r="M16" i="117"/>
  <c r="M12" i="117"/>
  <c r="M20" i="117" s="1"/>
  <c r="G30" i="116"/>
  <c r="G29" i="116"/>
  <c r="M28" i="116"/>
  <c r="M27" i="116"/>
  <c r="M26" i="116"/>
  <c r="M25" i="116"/>
  <c r="M24" i="116"/>
  <c r="M23" i="116"/>
  <c r="M22" i="116"/>
  <c r="M21" i="116"/>
  <c r="M29" i="116" s="1"/>
  <c r="J29" i="116" s="1"/>
  <c r="G20" i="116"/>
  <c r="M19" i="116"/>
  <c r="M18" i="116"/>
  <c r="M17" i="116"/>
  <c r="M16" i="116"/>
  <c r="M15" i="116"/>
  <c r="M14" i="116"/>
  <c r="M13" i="116"/>
  <c r="M12" i="116"/>
  <c r="M20" i="116" s="1"/>
  <c r="J29" i="115"/>
  <c r="G29" i="115"/>
  <c r="M28" i="115"/>
  <c r="M27" i="115"/>
  <c r="M26" i="115"/>
  <c r="M25" i="115"/>
  <c r="M24" i="115"/>
  <c r="M23" i="115"/>
  <c r="M22" i="115"/>
  <c r="M21" i="115"/>
  <c r="M29" i="115" s="1"/>
  <c r="G20" i="115"/>
  <c r="G30" i="115" s="1"/>
  <c r="M19" i="115"/>
  <c r="M18" i="115"/>
  <c r="M17" i="115"/>
  <c r="M16" i="115"/>
  <c r="M15" i="115"/>
  <c r="M14" i="115"/>
  <c r="M20" i="115" s="1"/>
  <c r="M13" i="115"/>
  <c r="M12" i="115"/>
  <c r="J29" i="114"/>
  <c r="G29" i="114"/>
  <c r="M28" i="114"/>
  <c r="M27" i="114"/>
  <c r="M26" i="114"/>
  <c r="M25" i="114"/>
  <c r="M24" i="114"/>
  <c r="M23" i="114"/>
  <c r="M22" i="114"/>
  <c r="M21" i="114"/>
  <c r="M29" i="114" s="1"/>
  <c r="G20" i="114"/>
  <c r="G30" i="114" s="1"/>
  <c r="M19" i="114"/>
  <c r="M18" i="114"/>
  <c r="M17" i="114"/>
  <c r="M16" i="114"/>
  <c r="M15" i="114"/>
  <c r="M14" i="114"/>
  <c r="M13" i="114"/>
  <c r="M12" i="114"/>
  <c r="M20" i="114" s="1"/>
  <c r="G30" i="113"/>
  <c r="G29" i="113"/>
  <c r="M28" i="113"/>
  <c r="M27" i="113"/>
  <c r="M26" i="113"/>
  <c r="M25" i="113"/>
  <c r="M24" i="113"/>
  <c r="M23" i="113"/>
  <c r="M22" i="113"/>
  <c r="M21" i="113"/>
  <c r="M29" i="113" s="1"/>
  <c r="J29" i="113" s="1"/>
  <c r="G20" i="113"/>
  <c r="M19" i="113"/>
  <c r="M18" i="113"/>
  <c r="M17" i="113"/>
  <c r="M16" i="113"/>
  <c r="M15" i="113"/>
  <c r="M14" i="113"/>
  <c r="M13" i="113"/>
  <c r="M20" i="113" s="1"/>
  <c r="M12" i="113"/>
  <c r="G29" i="112"/>
  <c r="M28" i="112"/>
  <c r="M27" i="112"/>
  <c r="M26" i="112"/>
  <c r="M25" i="112"/>
  <c r="M24" i="112"/>
  <c r="M23" i="112"/>
  <c r="M29" i="112" s="1"/>
  <c r="J29" i="112" s="1"/>
  <c r="M22" i="112"/>
  <c r="M21" i="112"/>
  <c r="G20" i="112"/>
  <c r="G30" i="112" s="1"/>
  <c r="M19" i="112"/>
  <c r="M18" i="112"/>
  <c r="M17" i="112"/>
  <c r="M16" i="112"/>
  <c r="M15" i="112"/>
  <c r="M14" i="112"/>
  <c r="M20" i="112" s="1"/>
  <c r="M13" i="112"/>
  <c r="M12" i="112"/>
  <c r="G29" i="111"/>
  <c r="G30" i="111" s="1"/>
  <c r="M28" i="111"/>
  <c r="M27" i="111"/>
  <c r="M26" i="111"/>
  <c r="M25" i="111"/>
  <c r="M24" i="111"/>
  <c r="M23" i="111"/>
  <c r="M22" i="111"/>
  <c r="M21" i="111"/>
  <c r="M29" i="111" s="1"/>
  <c r="J29" i="111" s="1"/>
  <c r="G20" i="111"/>
  <c r="M19" i="111"/>
  <c r="M18" i="111"/>
  <c r="M17" i="111"/>
  <c r="M16" i="111"/>
  <c r="M15" i="111"/>
  <c r="M14" i="111"/>
  <c r="M13" i="111"/>
  <c r="M12" i="111"/>
  <c r="M20" i="111" s="1"/>
  <c r="K20" i="138" l="1"/>
  <c r="K22" i="138" s="1"/>
  <c r="F22" i="138"/>
  <c r="I22" i="135"/>
  <c r="M30" i="137"/>
  <c r="J30" i="137" s="1"/>
  <c r="J20" i="137"/>
  <c r="I16" i="135"/>
  <c r="K13" i="138"/>
  <c r="K15" i="138" s="1"/>
  <c r="F20" i="139"/>
  <c r="F15" i="138"/>
  <c r="K13" i="139"/>
  <c r="K15" i="139" s="1"/>
  <c r="M30" i="116"/>
  <c r="J30" i="116" s="1"/>
  <c r="J20" i="116"/>
  <c r="J20" i="119"/>
  <c r="M30" i="119"/>
  <c r="J30" i="119" s="1"/>
  <c r="J20" i="115"/>
  <c r="M30" i="115"/>
  <c r="J30" i="115" s="1"/>
  <c r="K20" i="123"/>
  <c r="K22" i="123" s="1"/>
  <c r="F22" i="123"/>
  <c r="K20" i="131"/>
  <c r="K22" i="131" s="1"/>
  <c r="F22" i="131"/>
  <c r="J20" i="118"/>
  <c r="M30" i="118"/>
  <c r="J30" i="118" s="1"/>
  <c r="J20" i="114"/>
  <c r="M30" i="114"/>
  <c r="J30" i="114" s="1"/>
  <c r="K20" i="127"/>
  <c r="K22" i="127" s="1"/>
  <c r="F22" i="127"/>
  <c r="M30" i="111"/>
  <c r="J30" i="111" s="1"/>
  <c r="J20" i="111"/>
  <c r="M30" i="117"/>
  <c r="J30" i="117" s="1"/>
  <c r="J20" i="117"/>
  <c r="K20" i="121"/>
  <c r="K22" i="121" s="1"/>
  <c r="F22" i="121"/>
  <c r="K20" i="125"/>
  <c r="K22" i="125" s="1"/>
  <c r="F22" i="125"/>
  <c r="K20" i="129"/>
  <c r="K22" i="129" s="1"/>
  <c r="F22" i="129"/>
  <c r="K20" i="133"/>
  <c r="K22" i="133" s="1"/>
  <c r="F22" i="133"/>
  <c r="J20" i="112"/>
  <c r="M30" i="112"/>
  <c r="J30" i="112" s="1"/>
  <c r="J20" i="113"/>
  <c r="M30" i="113"/>
  <c r="J30" i="113" s="1"/>
  <c r="M30" i="120"/>
  <c r="J30" i="120" s="1"/>
  <c r="J20" i="120"/>
  <c r="K13" i="121"/>
  <c r="K15" i="121" s="1"/>
  <c r="K13" i="123"/>
  <c r="K15" i="123" s="1"/>
  <c r="K13" i="125"/>
  <c r="K15" i="125" s="1"/>
  <c r="K13" i="127"/>
  <c r="K15" i="127" s="1"/>
  <c r="K13" i="129"/>
  <c r="K15" i="129" s="1"/>
  <c r="K13" i="131"/>
  <c r="K15" i="131" s="1"/>
  <c r="K13" i="133"/>
  <c r="K15" i="133" s="1"/>
  <c r="F15" i="121"/>
  <c r="K20" i="122"/>
  <c r="K22" i="122" s="1"/>
  <c r="F15" i="123"/>
  <c r="K20" i="124"/>
  <c r="K22" i="124" s="1"/>
  <c r="F15" i="125"/>
  <c r="K20" i="126"/>
  <c r="K22" i="126" s="1"/>
  <c r="F15" i="127"/>
  <c r="K20" i="128"/>
  <c r="K22" i="128" s="1"/>
  <c r="F15" i="129"/>
  <c r="K20" i="130"/>
  <c r="K22" i="130" s="1"/>
  <c r="F15" i="131"/>
  <c r="K20" i="132"/>
  <c r="K22" i="132" s="1"/>
  <c r="F15" i="133"/>
  <c r="K20" i="134"/>
  <c r="K22" i="134" s="1"/>
  <c r="F22" i="139" l="1"/>
  <c r="K20" i="139"/>
  <c r="K22" i="139" s="1"/>
  <c r="G21" i="96"/>
  <c r="F21" i="109" l="1"/>
  <c r="K21" i="109" s="1"/>
  <c r="K18" i="109"/>
  <c r="K14" i="109"/>
  <c r="F13" i="109"/>
  <c r="K13" i="109" s="1"/>
  <c r="K15" i="109" s="1"/>
  <c r="K21" i="108"/>
  <c r="F21" i="108"/>
  <c r="K18" i="108"/>
  <c r="K14" i="108"/>
  <c r="F13" i="108"/>
  <c r="F20" i="108" s="1"/>
  <c r="F21" i="107"/>
  <c r="K21" i="107" s="1"/>
  <c r="K18" i="107"/>
  <c r="K14" i="107"/>
  <c r="F13" i="107"/>
  <c r="F15" i="107" s="1"/>
  <c r="F15" i="109" l="1"/>
  <c r="F20" i="109"/>
  <c r="K13" i="108"/>
  <c r="K15" i="108" s="1"/>
  <c r="F15" i="108"/>
  <c r="F22" i="108"/>
  <c r="K20" i="108"/>
  <c r="K22" i="108" s="1"/>
  <c r="F20" i="107"/>
  <c r="F22" i="107" s="1"/>
  <c r="K20" i="107"/>
  <c r="K22" i="107" s="1"/>
  <c r="K13" i="107"/>
  <c r="K15" i="107" s="1"/>
  <c r="K20" i="109" l="1"/>
  <c r="K22" i="109" s="1"/>
  <c r="F22" i="109"/>
  <c r="F21" i="106" l="1"/>
  <c r="K21" i="106" s="1"/>
  <c r="F20" i="106"/>
  <c r="K20" i="106" s="1"/>
  <c r="K18" i="106"/>
  <c r="F15" i="106"/>
  <c r="K14" i="106"/>
  <c r="F13" i="106"/>
  <c r="K13" i="106" s="1"/>
  <c r="K15" i="106" s="1"/>
  <c r="F21" i="105"/>
  <c r="K21" i="105" s="1"/>
  <c r="K18" i="105"/>
  <c r="K14" i="105"/>
  <c r="F13" i="105"/>
  <c r="K13" i="105" s="1"/>
  <c r="K15" i="105" s="1"/>
  <c r="F21" i="104"/>
  <c r="K21" i="104" s="1"/>
  <c r="K18" i="104"/>
  <c r="K14" i="104"/>
  <c r="F13" i="104"/>
  <c r="K13" i="104" s="1"/>
  <c r="K15" i="104" s="1"/>
  <c r="F21" i="103"/>
  <c r="K21" i="103" s="1"/>
  <c r="K18" i="103"/>
  <c r="K14" i="103"/>
  <c r="F13" i="103"/>
  <c r="F20" i="103" s="1"/>
  <c r="F21" i="102"/>
  <c r="K21" i="102" s="1"/>
  <c r="F20" i="102"/>
  <c r="F22" i="102" s="1"/>
  <c r="K18" i="102"/>
  <c r="K14" i="102"/>
  <c r="F13" i="102"/>
  <c r="K13" i="102" s="1"/>
  <c r="K15" i="102" s="1"/>
  <c r="F21" i="101"/>
  <c r="K21" i="101" s="1"/>
  <c r="K18" i="101"/>
  <c r="K14" i="101"/>
  <c r="F13" i="101"/>
  <c r="F15" i="101" s="1"/>
  <c r="K21" i="100"/>
  <c r="F21" i="100"/>
  <c r="K18" i="100"/>
  <c r="K14" i="100"/>
  <c r="K13" i="100"/>
  <c r="K15" i="100" s="1"/>
  <c r="F13" i="100"/>
  <c r="F20" i="100" s="1"/>
  <c r="F21" i="99"/>
  <c r="K21" i="99" s="1"/>
  <c r="F20" i="99"/>
  <c r="K20" i="99" s="1"/>
  <c r="K18" i="99"/>
  <c r="F15" i="99"/>
  <c r="K14" i="99"/>
  <c r="F13" i="99"/>
  <c r="K13" i="99" s="1"/>
  <c r="K15" i="99" s="1"/>
  <c r="F21" i="98"/>
  <c r="K21" i="98" s="1"/>
  <c r="K18" i="98"/>
  <c r="K14" i="98"/>
  <c r="F13" i="98"/>
  <c r="K13" i="98" s="1"/>
  <c r="K15" i="98" s="1"/>
  <c r="F22" i="106" l="1"/>
  <c r="K22" i="106"/>
  <c r="F15" i="105"/>
  <c r="F20" i="105"/>
  <c r="F15" i="104"/>
  <c r="F20" i="104"/>
  <c r="K20" i="103"/>
  <c r="F22" i="103"/>
  <c r="K13" i="103"/>
  <c r="K15" i="103" s="1"/>
  <c r="F15" i="103"/>
  <c r="K22" i="103"/>
  <c r="F15" i="102"/>
  <c r="K20" i="102"/>
  <c r="K22" i="102" s="1"/>
  <c r="K13" i="101"/>
  <c r="K15" i="101" s="1"/>
  <c r="F20" i="101"/>
  <c r="F22" i="100"/>
  <c r="K20" i="100"/>
  <c r="K22" i="100" s="1"/>
  <c r="F15" i="100"/>
  <c r="F22" i="99"/>
  <c r="K22" i="99"/>
  <c r="F15" i="98"/>
  <c r="F20" i="98"/>
  <c r="F22" i="98" s="1"/>
  <c r="K20" i="98"/>
  <c r="K22" i="98" s="1"/>
  <c r="F22" i="105" l="1"/>
  <c r="K20" i="105"/>
  <c r="K22" i="105" s="1"/>
  <c r="F22" i="104"/>
  <c r="K20" i="104"/>
  <c r="K22" i="104" s="1"/>
  <c r="F22" i="101"/>
  <c r="K20" i="101"/>
  <c r="K22" i="101" s="1"/>
  <c r="I21" i="97" l="1"/>
  <c r="G21" i="97"/>
  <c r="K19" i="97"/>
  <c r="K17" i="97"/>
  <c r="K21" i="97" s="1"/>
  <c r="G16" i="97"/>
  <c r="G22" i="97" s="1"/>
  <c r="K14" i="97"/>
  <c r="K12" i="97"/>
  <c r="K19" i="96"/>
  <c r="K17" i="96"/>
  <c r="G16" i="96"/>
  <c r="K14" i="96"/>
  <c r="K12" i="96"/>
  <c r="K16" i="96" s="1"/>
  <c r="I16" i="96" s="1"/>
  <c r="G21" i="95"/>
  <c r="K19" i="95"/>
  <c r="K17" i="95"/>
  <c r="G16" i="95"/>
  <c r="G22" i="95" s="1"/>
  <c r="K14" i="95"/>
  <c r="K12" i="95"/>
  <c r="J29" i="94"/>
  <c r="G29" i="94"/>
  <c r="M28" i="94"/>
  <c r="M27" i="94"/>
  <c r="M26" i="94"/>
  <c r="M25" i="94"/>
  <c r="M24" i="94"/>
  <c r="M23" i="94"/>
  <c r="M22" i="94"/>
  <c r="M21" i="94"/>
  <c r="M29" i="94" s="1"/>
  <c r="G20" i="94"/>
  <c r="G30" i="94" s="1"/>
  <c r="M19" i="94"/>
  <c r="M18" i="94"/>
  <c r="M17" i="94"/>
  <c r="M16" i="94"/>
  <c r="M15" i="94"/>
  <c r="M14" i="94"/>
  <c r="M13" i="94"/>
  <c r="M12" i="94"/>
  <c r="G29" i="93"/>
  <c r="M28" i="93"/>
  <c r="M27" i="93"/>
  <c r="M26" i="93"/>
  <c r="M25" i="93"/>
  <c r="M24" i="93"/>
  <c r="M23" i="93"/>
  <c r="M22" i="93"/>
  <c r="M21" i="93"/>
  <c r="G20" i="93"/>
  <c r="M19" i="93"/>
  <c r="M18" i="93"/>
  <c r="M17" i="93"/>
  <c r="M16" i="93"/>
  <c r="M15" i="93"/>
  <c r="M14" i="93"/>
  <c r="M13" i="93"/>
  <c r="M12" i="93"/>
  <c r="G29" i="92"/>
  <c r="M28" i="92"/>
  <c r="M27" i="92"/>
  <c r="M26" i="92"/>
  <c r="M25" i="92"/>
  <c r="M24" i="92"/>
  <c r="M23" i="92"/>
  <c r="M22" i="92"/>
  <c r="M21" i="92"/>
  <c r="G20" i="92"/>
  <c r="M19" i="92"/>
  <c r="M18" i="92"/>
  <c r="M17" i="92"/>
  <c r="M16" i="92"/>
  <c r="M15" i="92"/>
  <c r="M14" i="92"/>
  <c r="M13" i="92"/>
  <c r="M12" i="92"/>
  <c r="G29" i="91"/>
  <c r="M28" i="91"/>
  <c r="M27" i="91"/>
  <c r="M26" i="91"/>
  <c r="M25" i="91"/>
  <c r="M24" i="91"/>
  <c r="M23" i="91"/>
  <c r="M22" i="91"/>
  <c r="M21" i="91"/>
  <c r="G20" i="91"/>
  <c r="M19" i="91"/>
  <c r="M18" i="91"/>
  <c r="M17" i="91"/>
  <c r="M16" i="91"/>
  <c r="M15" i="91"/>
  <c r="M14" i="91"/>
  <c r="M13" i="91"/>
  <c r="M12" i="91"/>
  <c r="G29" i="90"/>
  <c r="M28" i="90"/>
  <c r="M27" i="90"/>
  <c r="M26" i="90"/>
  <c r="M25" i="90"/>
  <c r="M24" i="90"/>
  <c r="M23" i="90"/>
  <c r="M22" i="90"/>
  <c r="M21" i="90"/>
  <c r="G20" i="90"/>
  <c r="M19" i="90"/>
  <c r="M18" i="90"/>
  <c r="M17" i="90"/>
  <c r="M16" i="90"/>
  <c r="M15" i="90"/>
  <c r="M14" i="90"/>
  <c r="M13" i="90"/>
  <c r="M12" i="90"/>
  <c r="G29" i="89"/>
  <c r="M28" i="89"/>
  <c r="M27" i="89"/>
  <c r="M26" i="89"/>
  <c r="M25" i="89"/>
  <c r="M24" i="89"/>
  <c r="M23" i="89"/>
  <c r="M22" i="89"/>
  <c r="M21" i="89"/>
  <c r="G20" i="89"/>
  <c r="M19" i="89"/>
  <c r="M18" i="89"/>
  <c r="M17" i="89"/>
  <c r="M16" i="89"/>
  <c r="M15" i="89"/>
  <c r="M14" i="89"/>
  <c r="M13" i="89"/>
  <c r="M12" i="89"/>
  <c r="G29" i="88"/>
  <c r="M28" i="88"/>
  <c r="M27" i="88"/>
  <c r="M26" i="88"/>
  <c r="M25" i="88"/>
  <c r="M24" i="88"/>
  <c r="M23" i="88"/>
  <c r="M22" i="88"/>
  <c r="M21" i="88"/>
  <c r="G20" i="88"/>
  <c r="M19" i="88"/>
  <c r="M18" i="88"/>
  <c r="M17" i="88"/>
  <c r="M16" i="88"/>
  <c r="M15" i="88"/>
  <c r="M14" i="88"/>
  <c r="M13" i="88"/>
  <c r="M12" i="88"/>
  <c r="K16" i="97" l="1"/>
  <c r="I16" i="97" s="1"/>
  <c r="K21" i="96"/>
  <c r="I21" i="96" s="1"/>
  <c r="G22" i="96"/>
  <c r="K21" i="95"/>
  <c r="I21" i="95" s="1"/>
  <c r="K16" i="95"/>
  <c r="I16" i="95" s="1"/>
  <c r="M20" i="94"/>
  <c r="M29" i="93"/>
  <c r="J29" i="93" s="1"/>
  <c r="G30" i="93"/>
  <c r="M20" i="93"/>
  <c r="M29" i="92"/>
  <c r="J29" i="92" s="1"/>
  <c r="G30" i="92"/>
  <c r="M20" i="92"/>
  <c r="G30" i="91"/>
  <c r="M29" i="91"/>
  <c r="J29" i="91" s="1"/>
  <c r="M20" i="91"/>
  <c r="J20" i="91" s="1"/>
  <c r="M29" i="90"/>
  <c r="J29" i="90" s="1"/>
  <c r="G30" i="90"/>
  <c r="M20" i="90"/>
  <c r="G30" i="89"/>
  <c r="M29" i="89"/>
  <c r="J29" i="89" s="1"/>
  <c r="M20" i="89"/>
  <c r="J20" i="89" s="1"/>
  <c r="M29" i="88"/>
  <c r="J29" i="88" s="1"/>
  <c r="G30" i="88"/>
  <c r="M20" i="88"/>
  <c r="K22" i="95"/>
  <c r="I22" i="95" s="1"/>
  <c r="K22" i="96"/>
  <c r="K22" i="97" l="1"/>
  <c r="I22" i="97" s="1"/>
  <c r="I22" i="96"/>
  <c r="M30" i="94"/>
  <c r="J30" i="94" s="1"/>
  <c r="J20" i="94"/>
  <c r="M30" i="93"/>
  <c r="J30" i="93" s="1"/>
  <c r="J20" i="93"/>
  <c r="M30" i="92"/>
  <c r="J30" i="92" s="1"/>
  <c r="J20" i="92"/>
  <c r="M30" i="91"/>
  <c r="J30" i="91" s="1"/>
  <c r="M30" i="90"/>
  <c r="J30" i="90" s="1"/>
  <c r="J20" i="90"/>
  <c r="M30" i="89"/>
  <c r="J30" i="89" s="1"/>
  <c r="M30" i="88"/>
  <c r="J30" i="88" s="1"/>
  <c r="J20" i="88"/>
  <c r="F21" i="87"/>
  <c r="K21" i="87" s="1"/>
  <c r="K18" i="87"/>
  <c r="K14" i="87"/>
  <c r="F13" i="87"/>
  <c r="F15" i="87" s="1"/>
  <c r="K13" i="87" l="1"/>
  <c r="K15" i="87" s="1"/>
  <c r="F20" i="87"/>
  <c r="F22" i="87" l="1"/>
  <c r="K20" i="87"/>
  <c r="K22" i="87" s="1"/>
  <c r="G87" i="14"/>
  <c r="F87" i="14"/>
  <c r="E87" i="14"/>
  <c r="D87" i="14"/>
  <c r="C87" i="14"/>
  <c r="G73" i="14"/>
  <c r="F73" i="14"/>
  <c r="E73" i="14"/>
  <c r="D73" i="14"/>
  <c r="C73" i="14"/>
  <c r="G57" i="14"/>
  <c r="G58" i="14" s="1"/>
  <c r="F57" i="14"/>
  <c r="F58" i="14" s="1"/>
  <c r="E57" i="14"/>
  <c r="E58" i="14" s="1"/>
  <c r="D57" i="14"/>
  <c r="D58" i="14" s="1"/>
  <c r="C57" i="14"/>
  <c r="C58" i="14" s="1"/>
  <c r="G18" i="14"/>
  <c r="F18" i="14"/>
  <c r="E18" i="14"/>
  <c r="D18" i="14"/>
  <c r="C18" i="14"/>
</calcChain>
</file>

<file path=xl/sharedStrings.xml><?xml version="1.0" encoding="utf-8"?>
<sst xmlns="http://schemas.openxmlformats.org/spreadsheetml/2006/main" count="4383" uniqueCount="354">
  <si>
    <t>別紙様式２</t>
    <rPh sb="0" eb="2">
      <t>ベッシ</t>
    </rPh>
    <rPh sb="2" eb="4">
      <t>ヨウシキ</t>
    </rPh>
    <phoneticPr fontId="15"/>
  </si>
  <si>
    <t>国有林材の安定供給システムに係る企画提案書の提出について</t>
    <phoneticPr fontId="15"/>
  </si>
  <si>
    <t>　近畿中国森林管理局長　殿</t>
  </si>
  <si>
    <t>代表者氏名　　　　　　　　　　　　　　</t>
    <phoneticPr fontId="15"/>
  </si>
  <si>
    <t>注）共同申請の場合は、代表者が他の申請者にかかる企画提案をとりまとめの上、一</t>
    <phoneticPr fontId="15"/>
  </si>
  <si>
    <t>　つの企画提案書として作成すること。</t>
    <phoneticPr fontId="15"/>
  </si>
  <si>
    <t>　買受を希望する林産物に関する企画提案書を下記のとおり提出します。</t>
  </si>
  <si>
    <t>　本企画提案書の提出にあたっては、虚偽の事実がないこと、協定の締結後は本企画</t>
    <phoneticPr fontId="15"/>
  </si>
  <si>
    <t>提案書の内容に基づく取組を行うことを確約します。</t>
    <phoneticPr fontId="15"/>
  </si>
  <si>
    <t>　また、企画提案の審査結果について異議申し立てをしないこと、本企画提案書の内</t>
    <phoneticPr fontId="15"/>
  </si>
  <si>
    <t>容を公表すること、取組の履行状況の確認に協力することについて了承します。</t>
  </si>
  <si>
    <t>　なお、本企画提案書の内容に関する質問等への対応は以下の作成担当者が行います。</t>
  </si>
  <si>
    <t>記</t>
  </si>
  <si>
    <t>１　国有林材の安定供給システムに係る企画提案書　　別紙様式３</t>
    <rPh sb="25" eb="29">
      <t>ベッシヨウシキ</t>
    </rPh>
    <phoneticPr fontId="15"/>
  </si>
  <si>
    <t>２　添付書類　　　　　　　　　　　　　　　　　　　添付書類一覧表のとおり</t>
    <rPh sb="25" eb="27">
      <t>テンプ</t>
    </rPh>
    <phoneticPr fontId="15"/>
  </si>
  <si>
    <t xml:space="preserve">     （作成担当者）　　　　　　</t>
    <phoneticPr fontId="15"/>
  </si>
  <si>
    <t>　別紙様式３</t>
    <rPh sb="1" eb="3">
      <t>ベッシ</t>
    </rPh>
    <rPh sb="3" eb="5">
      <t>ヨウシキ</t>
    </rPh>
    <phoneticPr fontId="15"/>
  </si>
  <si>
    <t>年度</t>
    <rPh sb="0" eb="2">
      <t>ネンド</t>
    </rPh>
    <phoneticPr fontId="15"/>
  </si>
  <si>
    <t>公告番号</t>
    <rPh sb="0" eb="2">
      <t>コウコク</t>
    </rPh>
    <rPh sb="2" eb="4">
      <t>バンゴウ</t>
    </rPh>
    <phoneticPr fontId="15"/>
  </si>
  <si>
    <t>予定数量</t>
    <rPh sb="0" eb="2">
      <t>ヨテイ</t>
    </rPh>
    <rPh sb="2" eb="4">
      <t>スウリョウ</t>
    </rPh>
    <phoneticPr fontId="15"/>
  </si>
  <si>
    <t>申請者</t>
    <rPh sb="0" eb="3">
      <t>シンセイシャ</t>
    </rPh>
    <phoneticPr fontId="15"/>
  </si>
  <si>
    <t>1　申請者の事業形態</t>
    <rPh sb="2" eb="5">
      <t>シンセイシャ</t>
    </rPh>
    <rPh sb="6" eb="8">
      <t>ジギョウ</t>
    </rPh>
    <rPh sb="8" eb="10">
      <t>ケイタイ</t>
    </rPh>
    <phoneticPr fontId="15"/>
  </si>
  <si>
    <t>（注：記入は必須です。）</t>
    <rPh sb="1" eb="2">
      <t>チュウ</t>
    </rPh>
    <rPh sb="3" eb="5">
      <t>キニュウ</t>
    </rPh>
    <rPh sb="6" eb="8">
      <t>ヒッス</t>
    </rPh>
    <phoneticPr fontId="15"/>
  </si>
  <si>
    <t>代表者</t>
    <rPh sb="0" eb="2">
      <t>ダイヒョウ</t>
    </rPh>
    <rPh sb="2" eb="3">
      <t>シャ</t>
    </rPh>
    <phoneticPr fontId="15"/>
  </si>
  <si>
    <t>申請者名</t>
    <rPh sb="0" eb="3">
      <t>シンセイシャ</t>
    </rPh>
    <rPh sb="3" eb="4">
      <t>メイ</t>
    </rPh>
    <phoneticPr fontId="15"/>
  </si>
  <si>
    <t>事業の形態</t>
    <rPh sb="0" eb="2">
      <t>ジギョウ</t>
    </rPh>
    <rPh sb="3" eb="5">
      <t>ケイタイ</t>
    </rPh>
    <phoneticPr fontId="15"/>
  </si>
  <si>
    <t>２　購入希望価格明細</t>
    <rPh sb="2" eb="4">
      <t>コウニュウ</t>
    </rPh>
    <rPh sb="4" eb="6">
      <t>キボウ</t>
    </rPh>
    <rPh sb="6" eb="8">
      <t>カカク</t>
    </rPh>
    <rPh sb="8" eb="10">
      <t>メイサイ</t>
    </rPh>
    <phoneticPr fontId="17"/>
  </si>
  <si>
    <t>価格点</t>
    <rPh sb="0" eb="2">
      <t>カカク</t>
    </rPh>
    <rPh sb="2" eb="3">
      <t>テン</t>
    </rPh>
    <phoneticPr fontId="17"/>
  </si>
  <si>
    <t>（１）素材（丸太）のシステム販売</t>
    <rPh sb="3" eb="5">
      <t>ソザイ</t>
    </rPh>
    <rPh sb="6" eb="8">
      <t>マルタ</t>
    </rPh>
    <rPh sb="14" eb="16">
      <t>ハンバイ</t>
    </rPh>
    <phoneticPr fontId="17"/>
  </si>
  <si>
    <t>　山元購入希望単価は、原則、協定期間内は変更しないものとします。
　ただし、市況に大幅な変化があった場合は単価の見直しを協議することとします。
　また、複数年に渡る協定については、年度ごとに単価の見直しを協議することとします。
　この場合の協議申し入れ期限は前年度の2月末までとします。</t>
    <phoneticPr fontId="17"/>
  </si>
  <si>
    <t>物件番号</t>
    <rPh sb="0" eb="2">
      <t>ブッケン</t>
    </rPh>
    <rPh sb="2" eb="4">
      <t>バンゴウ</t>
    </rPh>
    <phoneticPr fontId="17"/>
  </si>
  <si>
    <t>署等</t>
    <rPh sb="0" eb="1">
      <t>ショ</t>
    </rPh>
    <rPh sb="1" eb="2">
      <t>トウ</t>
    </rPh>
    <phoneticPr fontId="17"/>
  </si>
  <si>
    <t>検知方法</t>
    <rPh sb="0" eb="2">
      <t>ケンチ</t>
    </rPh>
    <rPh sb="2" eb="4">
      <t>ホウホウ</t>
    </rPh>
    <phoneticPr fontId="17"/>
  </si>
  <si>
    <t>スギ</t>
    <phoneticPr fontId="17"/>
  </si>
  <si>
    <t>※〔</t>
    <phoneticPr fontId="17"/>
  </si>
  <si>
    <t>〕</t>
    <phoneticPr fontId="17"/>
  </si>
  <si>
    <t>計</t>
    <rPh sb="0" eb="1">
      <t>ケイ</t>
    </rPh>
    <phoneticPr fontId="17"/>
  </si>
  <si>
    <t>ヒノキ</t>
    <phoneticPr fontId="17"/>
  </si>
  <si>
    <t>合計</t>
    <rPh sb="0" eb="2">
      <t>ゴウケイ</t>
    </rPh>
    <phoneticPr fontId="17"/>
  </si>
  <si>
    <t>（注：記入は必須です。）</t>
    <rPh sb="1" eb="2">
      <t>チュウ</t>
    </rPh>
    <rPh sb="3" eb="5">
      <t>キニュウ</t>
    </rPh>
    <rPh sb="6" eb="8">
      <t>ヒッス</t>
    </rPh>
    <phoneticPr fontId="17"/>
  </si>
  <si>
    <t>重量計測</t>
    <rPh sb="0" eb="2">
      <t>ジュウリョウ</t>
    </rPh>
    <rPh sb="2" eb="4">
      <t>ケイソク</t>
    </rPh>
    <phoneticPr fontId="17"/>
  </si>
  <si>
    <t>（製紙用）</t>
    <rPh sb="1" eb="4">
      <t>セイシヨウ</t>
    </rPh>
    <phoneticPr fontId="17"/>
  </si>
  <si>
    <t>予定材積（㎥）</t>
    <rPh sb="0" eb="2">
      <t>ヨテイ</t>
    </rPh>
    <rPh sb="2" eb="4">
      <t>ザイセキ</t>
    </rPh>
    <phoneticPr fontId="17"/>
  </si>
  <si>
    <t>予定数量　　　　　　　（ｔ）</t>
    <rPh sb="0" eb="2">
      <t>ヨテイ</t>
    </rPh>
    <rPh sb="2" eb="4">
      <t>スウリョウ</t>
    </rPh>
    <phoneticPr fontId="17"/>
  </si>
  <si>
    <t>購入価格　　　　　　　　　（円）</t>
    <rPh sb="0" eb="2">
      <t>コウニュウ</t>
    </rPh>
    <rPh sb="2" eb="4">
      <t>カカク</t>
    </rPh>
    <rPh sb="14" eb="15">
      <t>エン</t>
    </rPh>
    <phoneticPr fontId="17"/>
  </si>
  <si>
    <t>全</t>
    <rPh sb="0" eb="1">
      <t>ゼン</t>
    </rPh>
    <phoneticPr fontId="17"/>
  </si>
  <si>
    <t>←原料材Ｌに記載がない場合も、現場の状況によって一部出材される可能性があるため、購入単価（税抜）を記入してください。</t>
    <rPh sb="1" eb="3">
      <t>ゲンリョウ</t>
    </rPh>
    <rPh sb="3" eb="4">
      <t>ザイ</t>
    </rPh>
    <rPh sb="6" eb="8">
      <t>キサイ</t>
    </rPh>
    <rPh sb="11" eb="13">
      <t>バアイ</t>
    </rPh>
    <rPh sb="15" eb="17">
      <t>ゲンバ</t>
    </rPh>
    <rPh sb="18" eb="20">
      <t>ジョウキョウ</t>
    </rPh>
    <rPh sb="24" eb="26">
      <t>イチブ</t>
    </rPh>
    <rPh sb="26" eb="27">
      <t>デ</t>
    </rPh>
    <rPh sb="27" eb="28">
      <t>ザイ</t>
    </rPh>
    <rPh sb="31" eb="34">
      <t>カノウセイ</t>
    </rPh>
    <rPh sb="40" eb="42">
      <t>コウニュウ</t>
    </rPh>
    <rPh sb="42" eb="44">
      <t>タンカ</t>
    </rPh>
    <rPh sb="45" eb="47">
      <t>ゼイヌキ</t>
    </rPh>
    <rPh sb="49" eb="51">
      <t>キニュウ</t>
    </rPh>
    <phoneticPr fontId="15"/>
  </si>
  <si>
    <t>（バイオマス燃料用）</t>
    <rPh sb="6" eb="8">
      <t>ネンリョウ</t>
    </rPh>
    <rPh sb="8" eb="9">
      <t>ヨウ</t>
    </rPh>
    <phoneticPr fontId="17"/>
  </si>
  <si>
    <t>（端尺材購入の可否）</t>
    <rPh sb="1" eb="3">
      <t>ハシャク</t>
    </rPh>
    <rPh sb="3" eb="4">
      <t>ザイ</t>
    </rPh>
    <rPh sb="4" eb="6">
      <t>コウニュウ</t>
    </rPh>
    <rPh sb="7" eb="9">
      <t>カヒ</t>
    </rPh>
    <phoneticPr fontId="15"/>
  </si>
  <si>
    <t>　原料材の購入と併せて、端尺材購入の可否について、いずれかに☑をつけてください。
　なお、購入が可能な場合は、取組評価点⑩で加点します。</t>
    <rPh sb="1" eb="4">
      <t>ゲンリョウザイ</t>
    </rPh>
    <rPh sb="5" eb="7">
      <t>コウニュウ</t>
    </rPh>
    <rPh sb="8" eb="9">
      <t>アワ</t>
    </rPh>
    <rPh sb="12" eb="15">
      <t>ハシャクザイ</t>
    </rPh>
    <rPh sb="15" eb="17">
      <t>コウニュウ</t>
    </rPh>
    <rPh sb="18" eb="20">
      <t>カヒ</t>
    </rPh>
    <rPh sb="45" eb="47">
      <t>コウニュウ</t>
    </rPh>
    <rPh sb="48" eb="50">
      <t>カノウ</t>
    </rPh>
    <rPh sb="51" eb="53">
      <t>バアイ</t>
    </rPh>
    <rPh sb="55" eb="60">
      <t>トリクミヒョウカテン</t>
    </rPh>
    <rPh sb="62" eb="64">
      <t>カテン</t>
    </rPh>
    <phoneticPr fontId="15"/>
  </si>
  <si>
    <t>【留意点】（製紙用・バイオマス燃料用共通）</t>
    <rPh sb="1" eb="4">
      <t>リュウイテン</t>
    </rPh>
    <rPh sb="6" eb="9">
      <t>セイシヨウ</t>
    </rPh>
    <rPh sb="15" eb="18">
      <t>ネンリョウヨウ</t>
    </rPh>
    <rPh sb="18" eb="20">
      <t>キョウツウ</t>
    </rPh>
    <phoneticPr fontId="17"/>
  </si>
  <si>
    <t>　○原料材Nの場合</t>
    <rPh sb="2" eb="4">
      <t>ゲンリョウ</t>
    </rPh>
    <rPh sb="4" eb="5">
      <t>ザイ</t>
    </rPh>
    <rPh sb="7" eb="9">
      <t>バアイ</t>
    </rPh>
    <phoneticPr fontId="17"/>
  </si>
  <si>
    <t>　ア　径級8cm未満の小径木</t>
    <rPh sb="3" eb="5">
      <t>ケイキュウ</t>
    </rPh>
    <rPh sb="8" eb="10">
      <t>ミマン</t>
    </rPh>
    <rPh sb="11" eb="12">
      <t>ショウ</t>
    </rPh>
    <rPh sb="12" eb="13">
      <t>ケイ</t>
    </rPh>
    <rPh sb="13" eb="14">
      <t>キ</t>
    </rPh>
    <phoneticPr fontId="17"/>
  </si>
  <si>
    <t>　イ　長級1.8m未満の材</t>
    <rPh sb="3" eb="4">
      <t>チョウ</t>
    </rPh>
    <rPh sb="4" eb="5">
      <t>キュウ</t>
    </rPh>
    <rPh sb="9" eb="11">
      <t>ミマン</t>
    </rPh>
    <rPh sb="12" eb="13">
      <t>ザイ</t>
    </rPh>
    <phoneticPr fontId="17"/>
  </si>
  <si>
    <t>　ウ　ア・イ以外の材で次の一つに該当する材</t>
    <rPh sb="6" eb="8">
      <t>イガイ</t>
    </rPh>
    <rPh sb="9" eb="10">
      <t>ザイ</t>
    </rPh>
    <rPh sb="11" eb="12">
      <t>ツギ</t>
    </rPh>
    <rPh sb="13" eb="14">
      <t>1</t>
    </rPh>
    <rPh sb="16" eb="18">
      <t>ガイトウ</t>
    </rPh>
    <rPh sb="20" eb="21">
      <t>ザイ</t>
    </rPh>
    <phoneticPr fontId="17"/>
  </si>
  <si>
    <t>欠　点　事　項</t>
    <rPh sb="0" eb="1">
      <t>ケツ</t>
    </rPh>
    <rPh sb="2" eb="3">
      <t>テン</t>
    </rPh>
    <rPh sb="4" eb="5">
      <t>コト</t>
    </rPh>
    <rPh sb="6" eb="7">
      <t>コウ</t>
    </rPh>
    <phoneticPr fontId="17"/>
  </si>
  <si>
    <t>該当事項</t>
    <rPh sb="0" eb="2">
      <t>ガイトウ</t>
    </rPh>
    <rPh sb="2" eb="4">
      <t>ジコウ</t>
    </rPh>
    <phoneticPr fontId="17"/>
  </si>
  <si>
    <t>曲がり</t>
    <rPh sb="0" eb="1">
      <t>マ</t>
    </rPh>
    <phoneticPr fontId="17"/>
  </si>
  <si>
    <t>乱曲、重曲等により製材に適さないもの</t>
    <rPh sb="0" eb="1">
      <t>ラン</t>
    </rPh>
    <rPh sb="1" eb="2">
      <t>マ</t>
    </rPh>
    <rPh sb="3" eb="4">
      <t>ジュウ</t>
    </rPh>
    <rPh sb="4" eb="5">
      <t>キョク</t>
    </rPh>
    <rPh sb="5" eb="6">
      <t>トウ</t>
    </rPh>
    <rPh sb="9" eb="11">
      <t>セイザイ</t>
    </rPh>
    <rPh sb="12" eb="13">
      <t>テキ</t>
    </rPh>
    <phoneticPr fontId="17"/>
  </si>
  <si>
    <t>木口割れ又は引き抜け</t>
    <rPh sb="0" eb="2">
      <t>コグチ</t>
    </rPh>
    <rPh sb="2" eb="3">
      <t>ワ</t>
    </rPh>
    <rPh sb="4" eb="5">
      <t>マタ</t>
    </rPh>
    <rPh sb="6" eb="7">
      <t>ヒ</t>
    </rPh>
    <rPh sb="8" eb="9">
      <t>ヌ</t>
    </rPh>
    <phoneticPr fontId="17"/>
  </si>
  <si>
    <t>放射状割れ等材の利用価値が著しく低いもの</t>
    <rPh sb="0" eb="3">
      <t>ホウシャジョウ</t>
    </rPh>
    <rPh sb="3" eb="4">
      <t>ワ</t>
    </rPh>
    <rPh sb="5" eb="6">
      <t>トウ</t>
    </rPh>
    <rPh sb="6" eb="7">
      <t>ザイ</t>
    </rPh>
    <rPh sb="8" eb="10">
      <t>リヨウ</t>
    </rPh>
    <rPh sb="10" eb="12">
      <t>カチ</t>
    </rPh>
    <rPh sb="13" eb="14">
      <t>イチジル</t>
    </rPh>
    <rPh sb="16" eb="17">
      <t>ヒク</t>
    </rPh>
    <phoneticPr fontId="17"/>
  </si>
  <si>
    <t>目まわり</t>
    <rPh sb="0" eb="1">
      <t>メ</t>
    </rPh>
    <phoneticPr fontId="17"/>
  </si>
  <si>
    <t>多重目まわりで材の利用価値が著しく低いもの</t>
    <rPh sb="0" eb="2">
      <t>タジュウ</t>
    </rPh>
    <rPh sb="2" eb="3">
      <t>メ</t>
    </rPh>
    <rPh sb="7" eb="8">
      <t>ザイ</t>
    </rPh>
    <rPh sb="9" eb="11">
      <t>リヨウ</t>
    </rPh>
    <rPh sb="11" eb="13">
      <t>カチ</t>
    </rPh>
    <rPh sb="14" eb="15">
      <t>イチジル</t>
    </rPh>
    <rPh sb="17" eb="18">
      <t>ヒク</t>
    </rPh>
    <phoneticPr fontId="17"/>
  </si>
  <si>
    <t>腐れ、虫食い</t>
    <rPh sb="0" eb="1">
      <t>クサ</t>
    </rPh>
    <rPh sb="3" eb="5">
      <t>ムシク</t>
    </rPh>
    <phoneticPr fontId="17"/>
  </si>
  <si>
    <t>材面</t>
    <rPh sb="0" eb="1">
      <t>ザイ</t>
    </rPh>
    <rPh sb="1" eb="2">
      <t>メン</t>
    </rPh>
    <phoneticPr fontId="17"/>
  </si>
  <si>
    <t>特に顕著なもの</t>
    <rPh sb="0" eb="1">
      <t>トク</t>
    </rPh>
    <rPh sb="2" eb="4">
      <t>ケンチョ</t>
    </rPh>
    <phoneticPr fontId="17"/>
  </si>
  <si>
    <t>又は空洞</t>
    <rPh sb="0" eb="1">
      <t>マタ</t>
    </rPh>
    <rPh sb="2" eb="4">
      <t>クウドウ</t>
    </rPh>
    <phoneticPr fontId="17"/>
  </si>
  <si>
    <t>木口</t>
    <rPh sb="0" eb="2">
      <t>コグチ</t>
    </rPh>
    <phoneticPr fontId="17"/>
  </si>
  <si>
    <t>利用可能部分の材の厚さが10cm未満のもの</t>
    <rPh sb="0" eb="2">
      <t>リヨウ</t>
    </rPh>
    <rPh sb="2" eb="4">
      <t>カノウ</t>
    </rPh>
    <rPh sb="4" eb="6">
      <t>ブブン</t>
    </rPh>
    <rPh sb="7" eb="8">
      <t>ザイ</t>
    </rPh>
    <rPh sb="9" eb="10">
      <t>アツ</t>
    </rPh>
    <rPh sb="16" eb="18">
      <t>ミマン</t>
    </rPh>
    <phoneticPr fontId="17"/>
  </si>
  <si>
    <t>節、その他の欠点</t>
    <rPh sb="0" eb="1">
      <t>フシ</t>
    </rPh>
    <rPh sb="4" eb="5">
      <t>タ</t>
    </rPh>
    <rPh sb="6" eb="8">
      <t>ケッテン</t>
    </rPh>
    <phoneticPr fontId="17"/>
  </si>
  <si>
    <t>　○原料材Lの場合</t>
    <rPh sb="3" eb="5">
      <t>リョウザイ</t>
    </rPh>
    <rPh sb="7" eb="9">
      <t>バアイ</t>
    </rPh>
    <phoneticPr fontId="17"/>
  </si>
  <si>
    <t>　ア　径級18cm未満の小径木（ただし、クリ、カシ、ホオノキについては13cm未満とする）</t>
    <rPh sb="3" eb="5">
      <t>ケイキュウ</t>
    </rPh>
    <rPh sb="9" eb="11">
      <t>ミマン</t>
    </rPh>
    <rPh sb="12" eb="13">
      <t>ショウ</t>
    </rPh>
    <rPh sb="13" eb="14">
      <t>ケイ</t>
    </rPh>
    <rPh sb="14" eb="15">
      <t>キ</t>
    </rPh>
    <rPh sb="39" eb="41">
      <t>ミマン</t>
    </rPh>
    <phoneticPr fontId="17"/>
  </si>
  <si>
    <t>　イ　長級1.8m未満の材（ただし、ケヤキ等で価値の高い良質材を除く）</t>
    <rPh sb="3" eb="4">
      <t>チョウ</t>
    </rPh>
    <rPh sb="4" eb="5">
      <t>キュウ</t>
    </rPh>
    <rPh sb="9" eb="11">
      <t>ミマン</t>
    </rPh>
    <rPh sb="12" eb="13">
      <t>ザイ</t>
    </rPh>
    <rPh sb="21" eb="22">
      <t>トウ</t>
    </rPh>
    <rPh sb="23" eb="25">
      <t>カチ</t>
    </rPh>
    <rPh sb="26" eb="27">
      <t>タカ</t>
    </rPh>
    <rPh sb="28" eb="31">
      <t>リョウシツザイ</t>
    </rPh>
    <rPh sb="32" eb="33">
      <t>ノゾ</t>
    </rPh>
    <phoneticPr fontId="17"/>
  </si>
  <si>
    <t>節</t>
    <rPh sb="0" eb="1">
      <t>フシ</t>
    </rPh>
    <phoneticPr fontId="17"/>
  </si>
  <si>
    <t>3材面以上に長径20cm以上の節が存するもの</t>
    <rPh sb="1" eb="2">
      <t>ザイ</t>
    </rPh>
    <rPh sb="2" eb="3">
      <t>メン</t>
    </rPh>
    <rPh sb="3" eb="5">
      <t>イジョウ</t>
    </rPh>
    <rPh sb="6" eb="8">
      <t>チョウケイ</t>
    </rPh>
    <rPh sb="10" eb="14">
      <t>センチイジョウ</t>
    </rPh>
    <rPh sb="15" eb="16">
      <t>セツ</t>
    </rPh>
    <rPh sb="17" eb="18">
      <t>ソン</t>
    </rPh>
    <phoneticPr fontId="17"/>
  </si>
  <si>
    <t>節の数が著しく多く、利用価値が甚だしく低いもの</t>
    <rPh sb="0" eb="1">
      <t>フシ</t>
    </rPh>
    <rPh sb="2" eb="3">
      <t>カズ</t>
    </rPh>
    <rPh sb="4" eb="5">
      <t>イチジル</t>
    </rPh>
    <rPh sb="7" eb="8">
      <t>オオ</t>
    </rPh>
    <rPh sb="10" eb="12">
      <t>リヨウ</t>
    </rPh>
    <rPh sb="12" eb="14">
      <t>カチ</t>
    </rPh>
    <rPh sb="15" eb="16">
      <t>ハナハ</t>
    </rPh>
    <rPh sb="19" eb="20">
      <t>ヒク</t>
    </rPh>
    <phoneticPr fontId="17"/>
  </si>
  <si>
    <t>利用可能部分の材の厚さが14cm未満のもの</t>
    <rPh sb="0" eb="2">
      <t>リヨウ</t>
    </rPh>
    <rPh sb="2" eb="4">
      <t>カノウ</t>
    </rPh>
    <rPh sb="4" eb="6">
      <t>ブブン</t>
    </rPh>
    <rPh sb="7" eb="8">
      <t>ザイ</t>
    </rPh>
    <rPh sb="9" eb="10">
      <t>アツ</t>
    </rPh>
    <rPh sb="16" eb="18">
      <t>ミマン</t>
    </rPh>
    <phoneticPr fontId="17"/>
  </si>
  <si>
    <t>その他の欠点</t>
    <rPh sb="2" eb="3">
      <t>タ</t>
    </rPh>
    <rPh sb="4" eb="6">
      <t>ケッテン</t>
    </rPh>
    <phoneticPr fontId="17"/>
  </si>
  <si>
    <t>②　予定数量はｔ換算とし、近畿中国森林管理局が定める以下の換算係数を使用します。
　　　原料材Ｎ（針葉樹） ： １m3 ＝ 0.991t　／　原料材Ｌ（広葉樹） ： １ｍ3 ＝ 1.391ｔ</t>
    <rPh sb="2" eb="4">
      <t>ヨテイ</t>
    </rPh>
    <rPh sb="4" eb="6">
      <t>スウリョウ</t>
    </rPh>
    <rPh sb="8" eb="10">
      <t>カンザン</t>
    </rPh>
    <rPh sb="26" eb="28">
      <t>イカ</t>
    </rPh>
    <rPh sb="29" eb="31">
      <t>カンザン</t>
    </rPh>
    <rPh sb="31" eb="33">
      <t>ケイスウ</t>
    </rPh>
    <rPh sb="34" eb="36">
      <t>シヨウ</t>
    </rPh>
    <phoneticPr fontId="17"/>
  </si>
  <si>
    <t>③ 製紙用若しくはバイオマス燃料用のいずれかを選択し、希望する購入単価（消費税及び地方消費
　税を除いた金額、以下「税抜」という。）を該当欄に記入してください。
　　</t>
    <rPh sb="2" eb="5">
      <t>セイシヨウ</t>
    </rPh>
    <rPh sb="5" eb="6">
      <t>モ</t>
    </rPh>
    <rPh sb="14" eb="16">
      <t>ネンリョウ</t>
    </rPh>
    <rPh sb="16" eb="17">
      <t>ヨウ</t>
    </rPh>
    <rPh sb="23" eb="25">
      <t>センタク</t>
    </rPh>
    <rPh sb="27" eb="29">
      <t>キボウ</t>
    </rPh>
    <rPh sb="55" eb="57">
      <t>イカ</t>
    </rPh>
    <rPh sb="58" eb="60">
      <t>ゼイヌ</t>
    </rPh>
    <rPh sb="67" eb="69">
      <t>ガイトウ</t>
    </rPh>
    <rPh sb="69" eb="70">
      <t>ラン</t>
    </rPh>
    <rPh sb="71" eb="73">
      <t>キニュウ</t>
    </rPh>
    <phoneticPr fontId="17"/>
  </si>
  <si>
    <t>④　原料材Ｌについても、現場状況によって出材される場合もあるため、購入単価（税抜）を記入してください。</t>
    <rPh sb="2" eb="4">
      <t>ゲンリョウ</t>
    </rPh>
    <rPh sb="4" eb="5">
      <t>ザイ</t>
    </rPh>
    <rPh sb="38" eb="40">
      <t>ゼイヌ</t>
    </rPh>
    <phoneticPr fontId="17"/>
  </si>
  <si>
    <t>⑤　合計欄の購入単価（税抜）で価格点を計算します。</t>
    <phoneticPr fontId="17"/>
  </si>
  <si>
    <t>⑥　実際の購入価格は、国の予定価格以上かつ希望する購入価格以上となります。</t>
    <rPh sb="7" eb="9">
      <t>カカク</t>
    </rPh>
    <phoneticPr fontId="17"/>
  </si>
  <si>
    <t>3　効果的な取組内容</t>
    <rPh sb="2" eb="5">
      <t>コウカテキ</t>
    </rPh>
    <rPh sb="6" eb="8">
      <t>トリクミ</t>
    </rPh>
    <rPh sb="8" eb="10">
      <t>ナイヨウ</t>
    </rPh>
    <phoneticPr fontId="15"/>
  </si>
  <si>
    <t>取組評価点①</t>
    <rPh sb="0" eb="2">
      <t>トリクミ</t>
    </rPh>
    <rPh sb="2" eb="4">
      <t>ヒョウカ</t>
    </rPh>
    <phoneticPr fontId="15"/>
  </si>
  <si>
    <t>（1）目的及び方針等</t>
    <rPh sb="3" eb="5">
      <t>モクテキ</t>
    </rPh>
    <rPh sb="5" eb="6">
      <t>オヨ</t>
    </rPh>
    <rPh sb="7" eb="9">
      <t>ホウシン</t>
    </rPh>
    <rPh sb="9" eb="10">
      <t>トウ</t>
    </rPh>
    <phoneticPr fontId="15"/>
  </si>
  <si>
    <t>①　目的</t>
    <rPh sb="2" eb="4">
      <t>モクテキ</t>
    </rPh>
    <phoneticPr fontId="15"/>
  </si>
  <si>
    <t>　国有林のシステム販売材の購入を希望する目的を記入してください。</t>
    <phoneticPr fontId="15"/>
  </si>
  <si>
    <t>②　中長期的な方針</t>
    <rPh sb="2" eb="3">
      <t>チュウ</t>
    </rPh>
    <rPh sb="3" eb="6">
      <t>チョウキテキ</t>
    </rPh>
    <rPh sb="7" eb="9">
      <t>ホウシン</t>
    </rPh>
    <phoneticPr fontId="15"/>
  </si>
  <si>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15"/>
  </si>
  <si>
    <t>③　短期的な効果</t>
    <rPh sb="2" eb="4">
      <t>タンキ</t>
    </rPh>
    <rPh sb="4" eb="5">
      <t>テキ</t>
    </rPh>
    <rPh sb="6" eb="8">
      <t>コウカ</t>
    </rPh>
    <phoneticPr fontId="15"/>
  </si>
  <si>
    <t>　国有林のシステム販売材の購入が実現した場合における、協定期間中の効果を記入してください。</t>
    <phoneticPr fontId="15"/>
  </si>
  <si>
    <t>（2）需要創造への貢献等</t>
    <rPh sb="11" eb="12">
      <t>トウ</t>
    </rPh>
    <phoneticPr fontId="15"/>
  </si>
  <si>
    <t>①　中長期的な貢献等</t>
    <rPh sb="2" eb="3">
      <t>チュウ</t>
    </rPh>
    <rPh sb="3" eb="6">
      <t>チョウキテキ</t>
    </rPh>
    <rPh sb="7" eb="9">
      <t>コウケン</t>
    </rPh>
    <rPh sb="9" eb="10">
      <t>トウ</t>
    </rPh>
    <phoneticPr fontId="15"/>
  </si>
  <si>
    <t>　おおむね5年後を見通した需要創造への貢献、コスト削減等による国有林野事業への貢献等について記入してください。</t>
    <rPh sb="9" eb="11">
      <t>ミトオ</t>
    </rPh>
    <rPh sb="41" eb="42">
      <t>ナド</t>
    </rPh>
    <phoneticPr fontId="15"/>
  </si>
  <si>
    <t>②　短期的な貢献等</t>
    <rPh sb="2" eb="4">
      <t>タンキ</t>
    </rPh>
    <rPh sb="4" eb="5">
      <t>テキ</t>
    </rPh>
    <rPh sb="6" eb="8">
      <t>コウケン</t>
    </rPh>
    <rPh sb="8" eb="9">
      <t>トウ</t>
    </rPh>
    <phoneticPr fontId="15"/>
  </si>
  <si>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15"/>
  </si>
  <si>
    <t>（3）共同申請の内容</t>
    <rPh sb="3" eb="5">
      <t>キョウドウ</t>
    </rPh>
    <rPh sb="5" eb="7">
      <t>シンセイ</t>
    </rPh>
    <rPh sb="8" eb="10">
      <t>ナイヨウ</t>
    </rPh>
    <phoneticPr fontId="15"/>
  </si>
  <si>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15"/>
  </si>
  <si>
    <t>販売先名称</t>
    <rPh sb="0" eb="3">
      <t>ハンバイサキ</t>
    </rPh>
    <rPh sb="3" eb="5">
      <t>メイショウ</t>
    </rPh>
    <phoneticPr fontId="15"/>
  </si>
  <si>
    <t>具体的用途</t>
    <rPh sb="0" eb="3">
      <t>グタイテキ</t>
    </rPh>
    <rPh sb="3" eb="5">
      <t>ヨウト</t>
    </rPh>
    <phoneticPr fontId="15"/>
  </si>
  <si>
    <t>使用樹種</t>
    <rPh sb="0" eb="2">
      <t>シヨウ</t>
    </rPh>
    <rPh sb="2" eb="4">
      <t>ジュシュ</t>
    </rPh>
    <phoneticPr fontId="15"/>
  </si>
  <si>
    <t>規格（径級/長級）</t>
    <rPh sb="0" eb="2">
      <t>キカク</t>
    </rPh>
    <rPh sb="3" eb="4">
      <t>ケイ</t>
    </rPh>
    <rPh sb="4" eb="5">
      <t>キュウ</t>
    </rPh>
    <rPh sb="6" eb="7">
      <t>チョウ</t>
    </rPh>
    <rPh sb="7" eb="8">
      <t>キュウ</t>
    </rPh>
    <phoneticPr fontId="15"/>
  </si>
  <si>
    <t>□非住宅　□輸出</t>
    <rPh sb="1" eb="2">
      <t>ヒ</t>
    </rPh>
    <rPh sb="2" eb="4">
      <t>ジュウタク</t>
    </rPh>
    <rPh sb="6" eb="8">
      <t>ユシュツ</t>
    </rPh>
    <phoneticPr fontId="15"/>
  </si>
  <si>
    <t>共同申請、協定による販売先等の別</t>
    <rPh sb="13" eb="14">
      <t>トウ</t>
    </rPh>
    <phoneticPr fontId="15"/>
  </si>
  <si>
    <t>取組評価点②</t>
    <rPh sb="0" eb="2">
      <t>トリクミ</t>
    </rPh>
    <rPh sb="2" eb="4">
      <t>ヒョウカ</t>
    </rPh>
    <phoneticPr fontId="15"/>
  </si>
  <si>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15"/>
  </si>
  <si>
    <t>　</t>
    <phoneticPr fontId="15"/>
  </si>
  <si>
    <t>新規性に関する事項</t>
    <rPh sb="0" eb="3">
      <t>シンキセイ</t>
    </rPh>
    <rPh sb="4" eb="5">
      <t>カン</t>
    </rPh>
    <rPh sb="7" eb="9">
      <t>ジコウ</t>
    </rPh>
    <phoneticPr fontId="15"/>
  </si>
  <si>
    <t>施設の種類</t>
    <rPh sb="0" eb="2">
      <t>シセツ</t>
    </rPh>
    <rPh sb="3" eb="5">
      <t>シュルイ</t>
    </rPh>
    <phoneticPr fontId="15"/>
  </si>
  <si>
    <t>整備年度</t>
    <rPh sb="0" eb="2">
      <t>セイビ</t>
    </rPh>
    <rPh sb="2" eb="4">
      <t>ネンド</t>
    </rPh>
    <phoneticPr fontId="15"/>
  </si>
  <si>
    <t>事業費(千円)</t>
    <rPh sb="0" eb="3">
      <t>ジギョウヒ</t>
    </rPh>
    <rPh sb="4" eb="6">
      <t>センエン</t>
    </rPh>
    <phoneticPr fontId="15"/>
  </si>
  <si>
    <t>補助金額(千円)</t>
    <rPh sb="0" eb="2">
      <t>ホジョ</t>
    </rPh>
    <rPh sb="2" eb="4">
      <t>キンガク</t>
    </rPh>
    <phoneticPr fontId="15"/>
  </si>
  <si>
    <t>地域林政との整合に関する事項</t>
    <rPh sb="0" eb="2">
      <t>チイキ</t>
    </rPh>
    <rPh sb="2" eb="4">
      <t>リンセイ</t>
    </rPh>
    <rPh sb="6" eb="8">
      <t>セイゴウ</t>
    </rPh>
    <rPh sb="9" eb="10">
      <t>カン</t>
    </rPh>
    <rPh sb="12" eb="14">
      <t>ジコウ</t>
    </rPh>
    <phoneticPr fontId="15"/>
  </si>
  <si>
    <t>補助金名</t>
    <rPh sb="0" eb="3">
      <t>ホジョキン</t>
    </rPh>
    <rPh sb="3" eb="4">
      <t>メイ</t>
    </rPh>
    <phoneticPr fontId="15"/>
  </si>
  <si>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15"/>
  </si>
  <si>
    <t>非住宅の需要拡大に関する取組</t>
    <rPh sb="0" eb="1">
      <t>ヒ</t>
    </rPh>
    <rPh sb="1" eb="3">
      <t>ジュウタク</t>
    </rPh>
    <rPh sb="4" eb="6">
      <t>ジュヨウ</t>
    </rPh>
    <rPh sb="6" eb="8">
      <t>カクダイ</t>
    </rPh>
    <rPh sb="9" eb="10">
      <t>カン</t>
    </rPh>
    <rPh sb="12" eb="14">
      <t>トリクミ</t>
    </rPh>
    <phoneticPr fontId="15"/>
  </si>
  <si>
    <t>製品輸出に関する取組</t>
    <rPh sb="0" eb="2">
      <t>セイヒン</t>
    </rPh>
    <rPh sb="2" eb="4">
      <t>ユシュツ</t>
    </rPh>
    <rPh sb="5" eb="6">
      <t>カン</t>
    </rPh>
    <rPh sb="8" eb="10">
      <t>トリクミ</t>
    </rPh>
    <phoneticPr fontId="15"/>
  </si>
  <si>
    <t>備　考</t>
    <rPh sb="0" eb="1">
      <t>ソナエ</t>
    </rPh>
    <rPh sb="2" eb="3">
      <t>コウ</t>
    </rPh>
    <phoneticPr fontId="15"/>
  </si>
  <si>
    <t>6　原木や製品の生産・流通に係るコストの縮減</t>
    <rPh sb="2" eb="4">
      <t>ゲンボク</t>
    </rPh>
    <rPh sb="5" eb="7">
      <t>セイヒン</t>
    </rPh>
    <rPh sb="8" eb="10">
      <t>セイサン</t>
    </rPh>
    <rPh sb="11" eb="13">
      <t>リュウツウ</t>
    </rPh>
    <rPh sb="14" eb="15">
      <t>カカ</t>
    </rPh>
    <rPh sb="20" eb="22">
      <t>シュクゲン</t>
    </rPh>
    <phoneticPr fontId="15"/>
  </si>
  <si>
    <t>取組評価点③</t>
    <rPh sb="0" eb="2">
      <t>トリクミ</t>
    </rPh>
    <rPh sb="2" eb="4">
      <t>ヒョウカ</t>
    </rPh>
    <rPh sb="4" eb="5">
      <t>テン</t>
    </rPh>
    <phoneticPr fontId="15"/>
  </si>
  <si>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15"/>
  </si>
  <si>
    <t>【留意事項】
○　工場の種類欄には、製材、2×4、合単板、LVL、集成材の別に記入してください。
○　集成材工場でラミナを購入している場合（原木仕入数量が記入できない場合）は、ラミナ購入量に
　製材歩留まり50%で割り戻した数量を原木仕入数量として記入してください。</t>
    <rPh sb="1" eb="3">
      <t>リュウイ</t>
    </rPh>
    <rPh sb="3" eb="5">
      <t>ジコウ</t>
    </rPh>
    <rPh sb="18" eb="20">
      <t>セイザイ</t>
    </rPh>
    <rPh sb="124" eb="126">
      <t>キニュウ</t>
    </rPh>
    <phoneticPr fontId="15"/>
  </si>
  <si>
    <t>工場の種類</t>
    <rPh sb="0" eb="2">
      <t>コウジョウ</t>
    </rPh>
    <rPh sb="3" eb="5">
      <t>シュルイ</t>
    </rPh>
    <phoneticPr fontId="15"/>
  </si>
  <si>
    <t>製品出荷数量</t>
    <rPh sb="0" eb="2">
      <t>セイヒン</t>
    </rPh>
    <rPh sb="2" eb="4">
      <t>シュッカ</t>
    </rPh>
    <rPh sb="4" eb="6">
      <t>スウリョウ</t>
    </rPh>
    <phoneticPr fontId="15"/>
  </si>
  <si>
    <t>①</t>
    <phoneticPr fontId="15"/>
  </si>
  <si>
    <t>製品仕入数量</t>
    <rPh sb="0" eb="2">
      <t>セイヒン</t>
    </rPh>
    <rPh sb="2" eb="4">
      <t>シイ</t>
    </rPh>
    <rPh sb="4" eb="6">
      <t>スウリョウ</t>
    </rPh>
    <phoneticPr fontId="15"/>
  </si>
  <si>
    <t>②</t>
    <phoneticPr fontId="15"/>
  </si>
  <si>
    <t>原木仕入数量</t>
    <rPh sb="0" eb="2">
      <t>ゲンボク</t>
    </rPh>
    <rPh sb="2" eb="4">
      <t>シイ</t>
    </rPh>
    <rPh sb="4" eb="6">
      <t>スウリョウ</t>
    </rPh>
    <phoneticPr fontId="15"/>
  </si>
  <si>
    <t>③</t>
    <phoneticPr fontId="15"/>
  </si>
  <si>
    <t>歩留</t>
    <rPh sb="0" eb="2">
      <t>ブド</t>
    </rPh>
    <phoneticPr fontId="15"/>
  </si>
  <si>
    <t>④=(①-②)/③</t>
    <phoneticPr fontId="15"/>
  </si>
  <si>
    <t>②　チップ工場</t>
    <rPh sb="5" eb="7">
      <t>コウジョウ</t>
    </rPh>
    <phoneticPr fontId="15"/>
  </si>
  <si>
    <t>【留意事項】
○　生トンで管理している事業者は、全国木材チップ工業連合会の「木材チップの換算係数」を用いて
　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5" eb="56">
      <t>ゼツ</t>
    </rPh>
    <rPh sb="56" eb="57">
      <t>イヌイ</t>
    </rPh>
    <rPh sb="65" eb="67">
      <t>ヘンカン</t>
    </rPh>
    <phoneticPr fontId="15"/>
  </si>
  <si>
    <t>単位:BDt/月</t>
    <rPh sb="0" eb="2">
      <t>タンイ</t>
    </rPh>
    <rPh sb="7" eb="8">
      <t>ツキ</t>
    </rPh>
    <phoneticPr fontId="15"/>
  </si>
  <si>
    <t>申請者名</t>
    <phoneticPr fontId="15"/>
  </si>
  <si>
    <t>平均月産チップ生産量</t>
    <rPh sb="0" eb="2">
      <t>ヘイキン</t>
    </rPh>
    <rPh sb="2" eb="4">
      <t>ゲッサン</t>
    </rPh>
    <rPh sb="7" eb="9">
      <t>セイサン</t>
    </rPh>
    <rPh sb="9" eb="10">
      <t>リョウ</t>
    </rPh>
    <phoneticPr fontId="15"/>
  </si>
  <si>
    <t>③　オガ粉工場</t>
    <rPh sb="4" eb="5">
      <t>コナ</t>
    </rPh>
    <rPh sb="5" eb="7">
      <t>コウジョウ</t>
    </rPh>
    <phoneticPr fontId="15"/>
  </si>
  <si>
    <t>年間生産量</t>
    <rPh sb="0" eb="2">
      <t>ネンカン</t>
    </rPh>
    <rPh sb="2" eb="4">
      <t>セイサン</t>
    </rPh>
    <rPh sb="4" eb="5">
      <t>リョウ</t>
    </rPh>
    <phoneticPr fontId="15"/>
  </si>
  <si>
    <t>④　流通事業者</t>
    <rPh sb="2" eb="4">
      <t>リュウツウ</t>
    </rPh>
    <rPh sb="4" eb="7">
      <t>ジギョウシャ</t>
    </rPh>
    <phoneticPr fontId="15"/>
  </si>
  <si>
    <t>市場手数料</t>
    <rPh sb="0" eb="2">
      <t>イチバ</t>
    </rPh>
    <rPh sb="2" eb="5">
      <t>テスウリョウ</t>
    </rPh>
    <phoneticPr fontId="15"/>
  </si>
  <si>
    <t>%</t>
    <phoneticPr fontId="15"/>
  </si>
  <si>
    <t>はい積料</t>
    <rPh sb="2" eb="3">
      <t>ツ</t>
    </rPh>
    <rPh sb="3" eb="4">
      <t>リョウ</t>
    </rPh>
    <phoneticPr fontId="15"/>
  </si>
  <si>
    <t>その他</t>
    <rPh sb="2" eb="3">
      <t>タ</t>
    </rPh>
    <phoneticPr fontId="15"/>
  </si>
  <si>
    <t>⑤　バイオマス発電事業者</t>
    <rPh sb="7" eb="9">
      <t>ハツデン</t>
    </rPh>
    <rPh sb="9" eb="12">
      <t>ジギョウシャ</t>
    </rPh>
    <phoneticPr fontId="15"/>
  </si>
  <si>
    <t>単位：BDt</t>
    <rPh sb="0" eb="2">
      <t>タンイ</t>
    </rPh>
    <phoneticPr fontId="15"/>
  </si>
  <si>
    <t>年間使用チップ総量</t>
    <rPh sb="0" eb="2">
      <t>ネンカン</t>
    </rPh>
    <rPh sb="2" eb="4">
      <t>シヨウ</t>
    </rPh>
    <rPh sb="7" eb="9">
      <t>ソウリョウ</t>
    </rPh>
    <phoneticPr fontId="15"/>
  </si>
  <si>
    <t>間伐材・林地残材等</t>
    <phoneticPr fontId="15"/>
  </si>
  <si>
    <t>自社製造分</t>
    <rPh sb="0" eb="2">
      <t>ジシャ</t>
    </rPh>
    <rPh sb="2" eb="4">
      <t>セイゾウ</t>
    </rPh>
    <rPh sb="4" eb="5">
      <t>ブン</t>
    </rPh>
    <phoneticPr fontId="15"/>
  </si>
  <si>
    <t>購入分</t>
    <rPh sb="0" eb="2">
      <t>コウニュウ</t>
    </rPh>
    <rPh sb="2" eb="3">
      <t>ブン</t>
    </rPh>
    <phoneticPr fontId="15"/>
  </si>
  <si>
    <t>計</t>
    <rPh sb="0" eb="1">
      <t>ケイ</t>
    </rPh>
    <phoneticPr fontId="15"/>
  </si>
  <si>
    <t>総量に占める割合</t>
    <rPh sb="0" eb="2">
      <t>ソウリョウ</t>
    </rPh>
    <rPh sb="3" eb="4">
      <t>シ</t>
    </rPh>
    <rPh sb="6" eb="8">
      <t>ワリアイ</t>
    </rPh>
    <phoneticPr fontId="15"/>
  </si>
  <si>
    <t>熱利用の有無</t>
    <rPh sb="0" eb="1">
      <t>ネツ</t>
    </rPh>
    <rPh sb="1" eb="3">
      <t>リヨウ</t>
    </rPh>
    <rPh sb="4" eb="6">
      <t>ウム</t>
    </rPh>
    <phoneticPr fontId="15"/>
  </si>
  <si>
    <t>⑥　住宅メーカー・製紙メーカー</t>
    <rPh sb="2" eb="4">
      <t>ジュウタク</t>
    </rPh>
    <rPh sb="9" eb="11">
      <t>セイシ</t>
    </rPh>
    <phoneticPr fontId="15"/>
  </si>
  <si>
    <t>【留意事項】
○　地域材の主たる用途欄には、柱材、横架材、土台、構造用合板、その他のうち、該当するものを記
　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93" eb="95">
      <t>チイキ</t>
    </rPh>
    <rPh sb="95" eb="96">
      <t>ザイ</t>
    </rPh>
    <rPh sb="99" eb="102">
      <t>シンセイシャ</t>
    </rPh>
    <rPh sb="103" eb="105">
      <t>ジギョウ</t>
    </rPh>
    <rPh sb="105" eb="106">
      <t>チ</t>
    </rPh>
    <rPh sb="106" eb="108">
      <t>シュウヘン</t>
    </rPh>
    <rPh sb="112" eb="115">
      <t>イッパンテキ</t>
    </rPh>
    <rPh sb="116" eb="118">
      <t>リュウツウ</t>
    </rPh>
    <rPh sb="122" eb="124">
      <t>モクザイ</t>
    </rPh>
    <phoneticPr fontId="15"/>
  </si>
  <si>
    <t>単位</t>
    <rPh sb="0" eb="2">
      <t>タンイ</t>
    </rPh>
    <phoneticPr fontId="15"/>
  </si>
  <si>
    <t>木材使用量</t>
    <rPh sb="0" eb="2">
      <t>モクザイ</t>
    </rPh>
    <rPh sb="2" eb="4">
      <t>シヨウ</t>
    </rPh>
    <rPh sb="4" eb="5">
      <t>リョウ</t>
    </rPh>
    <phoneticPr fontId="15"/>
  </si>
  <si>
    <t>うち地域材
使用量</t>
    <rPh sb="2" eb="4">
      <t>チイキ</t>
    </rPh>
    <rPh sb="4" eb="5">
      <t>ザイ</t>
    </rPh>
    <rPh sb="6" eb="9">
      <t>シヨウリョウ</t>
    </rPh>
    <phoneticPr fontId="15"/>
  </si>
  <si>
    <t>地域材使用
割合</t>
    <rPh sb="0" eb="2">
      <t>チイキ</t>
    </rPh>
    <rPh sb="2" eb="3">
      <t>ザイ</t>
    </rPh>
    <rPh sb="3" eb="5">
      <t>シヨウ</t>
    </rPh>
    <rPh sb="6" eb="8">
      <t>ワリアイ</t>
    </rPh>
    <phoneticPr fontId="15"/>
  </si>
  <si>
    <t>地域材の主たる用途</t>
    <rPh sb="0" eb="2">
      <t>チイキ</t>
    </rPh>
    <rPh sb="2" eb="3">
      <t>ザイ</t>
    </rPh>
    <rPh sb="4" eb="5">
      <t>シュ</t>
    </rPh>
    <rPh sb="7" eb="9">
      <t>ヨウト</t>
    </rPh>
    <phoneticPr fontId="15"/>
  </si>
  <si>
    <t>⑦　素材生産事業者</t>
    <rPh sb="2" eb="4">
      <t>ソザイ</t>
    </rPh>
    <rPh sb="4" eb="6">
      <t>セイサン</t>
    </rPh>
    <rPh sb="6" eb="8">
      <t>ジギョウ</t>
    </rPh>
    <rPh sb="8" eb="9">
      <t>シャ</t>
    </rPh>
    <phoneticPr fontId="15"/>
  </si>
  <si>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15"/>
  </si>
  <si>
    <t>単位：点</t>
    <rPh sb="0" eb="2">
      <t>タンイ</t>
    </rPh>
    <rPh sb="3" eb="4">
      <t>テン</t>
    </rPh>
    <phoneticPr fontId="15"/>
  </si>
  <si>
    <t>事業成績
評定点</t>
    <rPh sb="0" eb="2">
      <t>ジギョウ</t>
    </rPh>
    <rPh sb="2" eb="4">
      <t>セイセキ</t>
    </rPh>
    <rPh sb="5" eb="6">
      <t>ヒョウ</t>
    </rPh>
    <rPh sb="6" eb="8">
      <t>テイテン</t>
    </rPh>
    <rPh sb="7" eb="8">
      <t>テン</t>
    </rPh>
    <phoneticPr fontId="15"/>
  </si>
  <si>
    <t>　　年度平均</t>
    <rPh sb="2" eb="4">
      <t>ネンド</t>
    </rPh>
    <rPh sb="4" eb="6">
      <t>ヘイキン</t>
    </rPh>
    <phoneticPr fontId="15"/>
  </si>
  <si>
    <t>2ヶ年平均</t>
    <rPh sb="2" eb="3">
      <t>ネン</t>
    </rPh>
    <rPh sb="3" eb="5">
      <t>ヘイキン</t>
    </rPh>
    <phoneticPr fontId="15"/>
  </si>
  <si>
    <t>7　国有林の政策への貢献</t>
    <rPh sb="2" eb="5">
      <t>コクユウリン</t>
    </rPh>
    <rPh sb="6" eb="8">
      <t>セイサク</t>
    </rPh>
    <rPh sb="10" eb="12">
      <t>コウケン</t>
    </rPh>
    <phoneticPr fontId="15"/>
  </si>
  <si>
    <t>取組評価点④</t>
    <rPh sb="0" eb="2">
      <t>トリクミ</t>
    </rPh>
    <rPh sb="2" eb="4">
      <t>ヒョウカ</t>
    </rPh>
    <rPh sb="4" eb="5">
      <t>テン</t>
    </rPh>
    <phoneticPr fontId="15"/>
  </si>
  <si>
    <t>国有林の立木販売物件購入件数（公売）</t>
    <rPh sb="0" eb="3">
      <t>コクユウリン</t>
    </rPh>
    <rPh sb="4" eb="5">
      <t>タ</t>
    </rPh>
    <rPh sb="5" eb="6">
      <t>キ</t>
    </rPh>
    <rPh sb="6" eb="8">
      <t>ハンバイ</t>
    </rPh>
    <rPh sb="8" eb="10">
      <t>ブッケン</t>
    </rPh>
    <rPh sb="15" eb="17">
      <t>コウバイ</t>
    </rPh>
    <phoneticPr fontId="15"/>
  </si>
  <si>
    <t>うち分収育林
購入件数</t>
    <rPh sb="2" eb="4">
      <t>ブンシュウ</t>
    </rPh>
    <rPh sb="4" eb="6">
      <t>イクリン</t>
    </rPh>
    <rPh sb="7" eb="9">
      <t>コウニュウ</t>
    </rPh>
    <rPh sb="9" eb="11">
      <t>ケンスウ</t>
    </rPh>
    <phoneticPr fontId="15"/>
  </si>
  <si>
    <t>8　地域の民有林管理への貢献</t>
    <rPh sb="2" eb="4">
      <t>チイキ</t>
    </rPh>
    <rPh sb="5" eb="8">
      <t>ミンユウリン</t>
    </rPh>
    <rPh sb="8" eb="10">
      <t>カンリ</t>
    </rPh>
    <rPh sb="12" eb="14">
      <t>コウケン</t>
    </rPh>
    <phoneticPr fontId="15"/>
  </si>
  <si>
    <t>取組評価点⑤</t>
    <rPh sb="0" eb="2">
      <t>トリクミ</t>
    </rPh>
    <rPh sb="2" eb="4">
      <t>ヒョウカ</t>
    </rPh>
    <rPh sb="4" eb="5">
      <t>テン</t>
    </rPh>
    <phoneticPr fontId="15"/>
  </si>
  <si>
    <t>森林経営管理法に基づき市町村から民有林管理を再委託</t>
    <rPh sb="0" eb="2">
      <t>シンリン</t>
    </rPh>
    <rPh sb="2" eb="4">
      <t>ケイエイ</t>
    </rPh>
    <rPh sb="4" eb="6">
      <t>カンリ</t>
    </rPh>
    <rPh sb="6" eb="7">
      <t>ホウ</t>
    </rPh>
    <rPh sb="8" eb="9">
      <t>モト</t>
    </rPh>
    <rPh sb="11" eb="14">
      <t>シチョウソン</t>
    </rPh>
    <rPh sb="16" eb="19">
      <t>ミンユウリン</t>
    </rPh>
    <rPh sb="19" eb="21">
      <t>カンリ</t>
    </rPh>
    <rPh sb="22" eb="25">
      <t>サイイタク</t>
    </rPh>
    <phoneticPr fontId="15"/>
  </si>
  <si>
    <t>再委託件数(件)</t>
    <rPh sb="0" eb="1">
      <t>サイ</t>
    </rPh>
    <rPh sb="1" eb="3">
      <t>イタク</t>
    </rPh>
    <rPh sb="3" eb="5">
      <t>ケンスウ</t>
    </rPh>
    <phoneticPr fontId="15"/>
  </si>
  <si>
    <t>再委託面積(ha)</t>
    <rPh sb="0" eb="1">
      <t>サイ</t>
    </rPh>
    <rPh sb="1" eb="3">
      <t>イタク</t>
    </rPh>
    <rPh sb="3" eb="5">
      <t>メンセキ</t>
    </rPh>
    <phoneticPr fontId="15"/>
  </si>
  <si>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15"/>
  </si>
  <si>
    <t>計画策定件数(件)</t>
    <rPh sb="0" eb="2">
      <t>ケイカク</t>
    </rPh>
    <rPh sb="2" eb="4">
      <t>サクテイ</t>
    </rPh>
    <rPh sb="4" eb="6">
      <t>ケンスウ</t>
    </rPh>
    <rPh sb="7" eb="8">
      <t>ケン</t>
    </rPh>
    <phoneticPr fontId="15"/>
  </si>
  <si>
    <t>管理面積(ha)</t>
    <rPh sb="0" eb="2">
      <t>カンリ</t>
    </rPh>
    <rPh sb="2" eb="4">
      <t>メンセキ</t>
    </rPh>
    <phoneticPr fontId="15"/>
  </si>
  <si>
    <t>森林経営計画策定者から民有林の森林施業を受託</t>
    <rPh sb="0" eb="2">
      <t>シンリン</t>
    </rPh>
    <rPh sb="2" eb="4">
      <t>ケイエイ</t>
    </rPh>
    <rPh sb="4" eb="6">
      <t>ケイカク</t>
    </rPh>
    <rPh sb="6" eb="8">
      <t>サクテイ</t>
    </rPh>
    <rPh sb="8" eb="9">
      <t>シャ</t>
    </rPh>
    <rPh sb="11" eb="14">
      <t>ミンユウリン</t>
    </rPh>
    <rPh sb="15" eb="17">
      <t>シンリン</t>
    </rPh>
    <rPh sb="17" eb="19">
      <t>セギョウ</t>
    </rPh>
    <rPh sb="20" eb="22">
      <t>ジュタク</t>
    </rPh>
    <phoneticPr fontId="15"/>
  </si>
  <si>
    <t>受託面積(ha)</t>
    <rPh sb="0" eb="2">
      <t>ジュタク</t>
    </rPh>
    <rPh sb="2" eb="4">
      <t>メンセキ</t>
    </rPh>
    <phoneticPr fontId="15"/>
  </si>
  <si>
    <t>9　安全対策の取組</t>
    <phoneticPr fontId="15"/>
  </si>
  <si>
    <t>取組評価点⑥</t>
    <rPh sb="0" eb="2">
      <t>トリクミ</t>
    </rPh>
    <rPh sb="2" eb="4">
      <t>ヒョウカ</t>
    </rPh>
    <rPh sb="4" eb="5">
      <t>テン</t>
    </rPh>
    <phoneticPr fontId="15"/>
  </si>
  <si>
    <t>【留意事項】
○　重大災害とは、死亡災害、労働者災害補償保険法施行規則別表第1の障害の等級表の等級区
　分中、第1級から第3級までに該当すると思われる災害、同一災害で3名以上の被災者を出した災
　害、第三者を死傷させた事故、その他特に異例な事故又は災害のことをいいます。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phoneticPr fontId="15"/>
  </si>
  <si>
    <t>4日以上の労働災害の件数</t>
    <rPh sb="1" eb="2">
      <t>ヒ</t>
    </rPh>
    <rPh sb="2" eb="4">
      <t>イジョウ</t>
    </rPh>
    <rPh sb="5" eb="7">
      <t>ロウドウ</t>
    </rPh>
    <rPh sb="7" eb="9">
      <t>サイガイ</t>
    </rPh>
    <rPh sb="10" eb="12">
      <t>ケンスウ</t>
    </rPh>
    <phoneticPr fontId="15"/>
  </si>
  <si>
    <t>重大災害の有無</t>
    <rPh sb="0" eb="2">
      <t>ジュウダイ</t>
    </rPh>
    <rPh sb="2" eb="4">
      <t>サイガイ</t>
    </rPh>
    <rPh sb="5" eb="7">
      <t>ウム</t>
    </rPh>
    <phoneticPr fontId="15"/>
  </si>
  <si>
    <t>10　クリーンウッド法における登録木材関連事業者</t>
    <rPh sb="10" eb="11">
      <t>ホウ</t>
    </rPh>
    <rPh sb="15" eb="17">
      <t>トウロク</t>
    </rPh>
    <rPh sb="17" eb="19">
      <t>モクザイ</t>
    </rPh>
    <rPh sb="19" eb="21">
      <t>カンレン</t>
    </rPh>
    <rPh sb="21" eb="22">
      <t>コト</t>
    </rPh>
    <rPh sb="22" eb="24">
      <t>ギョウシャ</t>
    </rPh>
    <phoneticPr fontId="15"/>
  </si>
  <si>
    <t>取組評価点⑦</t>
    <rPh sb="0" eb="2">
      <t>トリクミ</t>
    </rPh>
    <rPh sb="2" eb="4">
      <t>ヒョウカ</t>
    </rPh>
    <rPh sb="4" eb="5">
      <t>テン</t>
    </rPh>
    <phoneticPr fontId="15"/>
  </si>
  <si>
    <t>（1）申請者が素材生産事業者以外の場合</t>
    <rPh sb="3" eb="6">
      <t>シンセイシャ</t>
    </rPh>
    <rPh sb="7" eb="9">
      <t>ソザイ</t>
    </rPh>
    <rPh sb="9" eb="11">
      <t>セイサン</t>
    </rPh>
    <rPh sb="11" eb="14">
      <t>ジギョウシャ</t>
    </rPh>
    <rPh sb="14" eb="16">
      <t>イガイ</t>
    </rPh>
    <rPh sb="17" eb="19">
      <t>バアイ</t>
    </rPh>
    <phoneticPr fontId="15"/>
  </si>
  <si>
    <t>【留意事項】
○　申請時における登録木材関連事業者について記入してください。
○　申請者のうち、登録木材関連事業者に該当する事業者について記入してください。
○　種別欄には、第一種木材関連事業者、第二種木材関連事業者の別を記入してください。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2" eb="23">
      <t>コト</t>
    </rPh>
    <rPh sb="23" eb="25">
      <t>ギョウシャ</t>
    </rPh>
    <rPh sb="29" eb="31">
      <t>キニュウ</t>
    </rPh>
    <rPh sb="83" eb="84">
      <t>ラン</t>
    </rPh>
    <phoneticPr fontId="15"/>
  </si>
  <si>
    <t>登録番号</t>
    <rPh sb="0" eb="2">
      <t>トウロク</t>
    </rPh>
    <rPh sb="2" eb="4">
      <t>バンゴウ</t>
    </rPh>
    <phoneticPr fontId="15"/>
  </si>
  <si>
    <t>種別</t>
    <rPh sb="0" eb="2">
      <t>シュベツ</t>
    </rPh>
    <phoneticPr fontId="15"/>
  </si>
  <si>
    <t>（2）申請者が素材生産事業者の場合</t>
    <rPh sb="3" eb="6">
      <t>シンセイシャ</t>
    </rPh>
    <rPh sb="7" eb="9">
      <t>ソザイ</t>
    </rPh>
    <rPh sb="9" eb="11">
      <t>セイサン</t>
    </rPh>
    <rPh sb="11" eb="14">
      <t>ジギョウシャ</t>
    </rPh>
    <rPh sb="15" eb="17">
      <t>バアイ</t>
    </rPh>
    <phoneticPr fontId="15"/>
  </si>
  <si>
    <t>協定取引者名</t>
    <rPh sb="0" eb="2">
      <t>キョウテイ</t>
    </rPh>
    <rPh sb="2" eb="4">
      <t>トリヒキ</t>
    </rPh>
    <rPh sb="4" eb="5">
      <t>シャ</t>
    </rPh>
    <rPh sb="5" eb="6">
      <t>メイ</t>
    </rPh>
    <phoneticPr fontId="15"/>
  </si>
  <si>
    <t>11　ワークライフバランス等の推進</t>
    <rPh sb="13" eb="14">
      <t>トウ</t>
    </rPh>
    <rPh sb="15" eb="17">
      <t>スイシン</t>
    </rPh>
    <phoneticPr fontId="15"/>
  </si>
  <si>
    <t>取組評価点⑧</t>
    <rPh sb="0" eb="2">
      <t>トリクミ</t>
    </rPh>
    <rPh sb="2" eb="4">
      <t>ヒョウカ</t>
    </rPh>
    <rPh sb="4" eb="5">
      <t>テン</t>
    </rPh>
    <phoneticPr fontId="15"/>
  </si>
  <si>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phoneticPr fontId="15"/>
  </si>
  <si>
    <t>えるぼし認定企業</t>
    <rPh sb="4" eb="6">
      <t>ニンテイ</t>
    </rPh>
    <rPh sb="6" eb="8">
      <t>キギョウ</t>
    </rPh>
    <phoneticPr fontId="15"/>
  </si>
  <si>
    <t>プラチナくるみん認定企業</t>
    <rPh sb="8" eb="10">
      <t>ニンテイ</t>
    </rPh>
    <rPh sb="10" eb="12">
      <t>キギョウ</t>
    </rPh>
    <phoneticPr fontId="15"/>
  </si>
  <si>
    <t>くるみん認定企業</t>
    <rPh sb="4" eb="6">
      <t>ニンテイ</t>
    </rPh>
    <rPh sb="6" eb="8">
      <t>キギョウ</t>
    </rPh>
    <phoneticPr fontId="15"/>
  </si>
  <si>
    <t>ユースエール認定企業</t>
    <rPh sb="6" eb="8">
      <t>ニンテイ</t>
    </rPh>
    <rPh sb="8" eb="10">
      <t>キギョウ</t>
    </rPh>
    <phoneticPr fontId="15"/>
  </si>
  <si>
    <t>くるみん認定の認定基準7、認定基準8及び認定基準9の基準を満たしている</t>
    <phoneticPr fontId="15"/>
  </si>
  <si>
    <t>過去3年間に若手(35歳未満)の新規雇用があり申請の日まで雇用が継続している</t>
    <phoneticPr fontId="15"/>
  </si>
  <si>
    <t>12　働き方改革</t>
    <rPh sb="3" eb="4">
      <t>ハタラ</t>
    </rPh>
    <rPh sb="5" eb="6">
      <t>カタ</t>
    </rPh>
    <rPh sb="6" eb="8">
      <t>カイカク</t>
    </rPh>
    <phoneticPr fontId="15"/>
  </si>
  <si>
    <t>取組評価点⑨</t>
    <rPh sb="0" eb="2">
      <t>トリクミ</t>
    </rPh>
    <rPh sb="2" eb="4">
      <t>ヒョウカ</t>
    </rPh>
    <rPh sb="4" eb="5">
      <t>テン</t>
    </rPh>
    <phoneticPr fontId="15"/>
  </si>
  <si>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15"/>
  </si>
  <si>
    <t>労働生産性の向上のため、効率的な作業システム、工程管理の工夫等を行うとともに、生産性向上の目標を持って取り組んでいる</t>
    <phoneticPr fontId="15"/>
  </si>
  <si>
    <t>現場従事者の技術向上に向け、技術指導、研修会・講習会の開催・参加、資格取得への支援等を実施している</t>
    <phoneticPr fontId="15"/>
  </si>
  <si>
    <t>作業の平準化、天候に応じた就業調整等により、現場作業員の休暇日数の確保と休養、健康管理に組織的に取り組んでいる</t>
    <phoneticPr fontId="15"/>
  </si>
  <si>
    <t>13　森林管理局長の評価</t>
    <rPh sb="3" eb="5">
      <t>シンリン</t>
    </rPh>
    <rPh sb="5" eb="7">
      <t>カンリ</t>
    </rPh>
    <rPh sb="7" eb="9">
      <t>キョクチョウ</t>
    </rPh>
    <rPh sb="10" eb="12">
      <t>ヒョウカ</t>
    </rPh>
    <phoneticPr fontId="15"/>
  </si>
  <si>
    <t>取組評価点⑩</t>
    <rPh sb="0" eb="2">
      <t>トリクミ</t>
    </rPh>
    <rPh sb="2" eb="4">
      <t>ヒョウカ</t>
    </rPh>
    <rPh sb="4" eb="5">
      <t>テン</t>
    </rPh>
    <phoneticPr fontId="15"/>
  </si>
  <si>
    <t>　　【留意事項】</t>
    <rPh sb="3" eb="5">
      <t>リュウイ</t>
    </rPh>
    <rPh sb="5" eb="7">
      <t>ジコウ</t>
    </rPh>
    <phoneticPr fontId="15"/>
  </si>
  <si>
    <t>○　近畿中国森林管理局ホームページ（公売・入札情報等＞公売・入札情報＞立木・素材情報等）</t>
    <rPh sb="2" eb="4">
      <t>キンキ</t>
    </rPh>
    <rPh sb="4" eb="6">
      <t>チュウゴク</t>
    </rPh>
    <rPh sb="6" eb="8">
      <t>シンリン</t>
    </rPh>
    <rPh sb="8" eb="11">
      <t>カンリキョク</t>
    </rPh>
    <rPh sb="18" eb="20">
      <t>コウバイ</t>
    </rPh>
    <rPh sb="21" eb="23">
      <t>ニュウサツ</t>
    </rPh>
    <rPh sb="23" eb="25">
      <t>ジョウホウ</t>
    </rPh>
    <rPh sb="25" eb="26">
      <t>トウ</t>
    </rPh>
    <rPh sb="27" eb="29">
      <t>コウバイ</t>
    </rPh>
    <rPh sb="30" eb="32">
      <t>ニュウサツ</t>
    </rPh>
    <rPh sb="32" eb="34">
      <t>ジョウホウ</t>
    </rPh>
    <rPh sb="35" eb="37">
      <t>リュウボク</t>
    </rPh>
    <rPh sb="38" eb="40">
      <t>ソザイ</t>
    </rPh>
    <rPh sb="40" eb="42">
      <t>ジョウホウ</t>
    </rPh>
    <rPh sb="42" eb="43">
      <t>トウ</t>
    </rPh>
    <phoneticPr fontId="15"/>
  </si>
  <si>
    <t>　の「末木枝条等の販売」に記載する物件について、購入した年月日を記入してください。　</t>
    <rPh sb="3" eb="5">
      <t>スエキ</t>
    </rPh>
    <rPh sb="5" eb="7">
      <t>シジョウ</t>
    </rPh>
    <rPh sb="7" eb="8">
      <t>トウ</t>
    </rPh>
    <rPh sb="9" eb="11">
      <t>ハンバイ</t>
    </rPh>
    <rPh sb="13" eb="15">
      <t>キサイ</t>
    </rPh>
    <rPh sb="17" eb="19">
      <t>ブッケン</t>
    </rPh>
    <rPh sb="24" eb="26">
      <t>コウニュウ</t>
    </rPh>
    <rPh sb="28" eb="31">
      <t>ネンガッピ</t>
    </rPh>
    <rPh sb="32" eb="34">
      <t>キニュウ</t>
    </rPh>
    <phoneticPr fontId="15"/>
  </si>
  <si>
    <t>国有林の末木枝条等販売物件購入実績</t>
    <rPh sb="0" eb="3">
      <t>コクユウリン</t>
    </rPh>
    <rPh sb="4" eb="6">
      <t>スエキ</t>
    </rPh>
    <rPh sb="6" eb="8">
      <t>シジョウ</t>
    </rPh>
    <rPh sb="8" eb="9">
      <t>トウ</t>
    </rPh>
    <rPh sb="9" eb="11">
      <t>ハンバイ</t>
    </rPh>
    <rPh sb="11" eb="13">
      <t>ブッケン</t>
    </rPh>
    <rPh sb="13" eb="15">
      <t>コウニュウ</t>
    </rPh>
    <rPh sb="15" eb="17">
      <t>ジッセキ</t>
    </rPh>
    <phoneticPr fontId="15"/>
  </si>
  <si>
    <t>○　契約の年月日を記入してください。</t>
    <rPh sb="2" eb="4">
      <t>ケイヤク</t>
    </rPh>
    <rPh sb="5" eb="8">
      <t>ネンガッピ</t>
    </rPh>
    <rPh sb="9" eb="11">
      <t>キニュウ</t>
    </rPh>
    <phoneticPr fontId="15"/>
  </si>
  <si>
    <t>国有林の分収造林契約実績</t>
    <rPh sb="0" eb="3">
      <t>コクユウリン</t>
    </rPh>
    <rPh sb="4" eb="6">
      <t>ブンシュウ</t>
    </rPh>
    <rPh sb="6" eb="8">
      <t>ゾウリン</t>
    </rPh>
    <rPh sb="8" eb="10">
      <t>ケイヤク</t>
    </rPh>
    <rPh sb="10" eb="12">
      <t>ジッセキ</t>
    </rPh>
    <phoneticPr fontId="15"/>
  </si>
  <si>
    <t>（別添）</t>
    <rPh sb="1" eb="3">
      <t>ベッテン</t>
    </rPh>
    <phoneticPr fontId="15"/>
  </si>
  <si>
    <t>国有林材の安定供給システムに係る企画提案書　添付書類一覧表</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rPh sb="26" eb="28">
      <t>イチラン</t>
    </rPh>
    <rPh sb="28" eb="29">
      <t>ヒョウ</t>
    </rPh>
    <phoneticPr fontId="15"/>
  </si>
  <si>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15"/>
  </si>
  <si>
    <t>添付
書類</t>
    <rPh sb="0" eb="2">
      <t>テンプ</t>
    </rPh>
    <rPh sb="3" eb="5">
      <t>ショルイ</t>
    </rPh>
    <phoneticPr fontId="15"/>
  </si>
  <si>
    <t>添付書類の内容</t>
    <rPh sb="0" eb="2">
      <t>テンプ</t>
    </rPh>
    <rPh sb="2" eb="4">
      <t>ショルイ</t>
    </rPh>
    <rPh sb="5" eb="7">
      <t>ナイヨウショルイ</t>
    </rPh>
    <phoneticPr fontId="15"/>
  </si>
  <si>
    <t>該当する部分</t>
    <rPh sb="0" eb="2">
      <t>ガイトウ</t>
    </rPh>
    <rPh sb="4" eb="6">
      <t>ブブン</t>
    </rPh>
    <phoneticPr fontId="15"/>
  </si>
  <si>
    <t>省略</t>
    <rPh sb="0" eb="2">
      <t>ショウリャク</t>
    </rPh>
    <phoneticPr fontId="15"/>
  </si>
  <si>
    <t>備　考
(省略する場合の対象物件)</t>
    <rPh sb="0" eb="1">
      <t>ソナエ</t>
    </rPh>
    <rPh sb="2" eb="3">
      <t>コウ</t>
    </rPh>
    <rPh sb="14" eb="16">
      <t>ブッケン</t>
    </rPh>
    <phoneticPr fontId="15"/>
  </si>
  <si>
    <t>機械の新設、拡充、導入等を証明する書類（納品書、請求書、領収証等）の写し
※高性能林業機械は、立木システム販売
 　のみ評価対象</t>
    <rPh sb="0" eb="2">
      <t>キカイ</t>
    </rPh>
    <rPh sb="3" eb="5">
      <t>シンセツ</t>
    </rPh>
    <rPh sb="6" eb="8">
      <t>カクジュウ</t>
    </rPh>
    <rPh sb="9" eb="11">
      <t>ドウニュウ</t>
    </rPh>
    <rPh sb="11" eb="12">
      <t>トウ</t>
    </rPh>
    <rPh sb="13" eb="15">
      <t>ショウメイ</t>
    </rPh>
    <rPh sb="17" eb="19">
      <t>ショルイ</t>
    </rPh>
    <rPh sb="34" eb="35">
      <t>ウツ</t>
    </rPh>
    <phoneticPr fontId="15"/>
  </si>
  <si>
    <t>取組評価点②</t>
    <rPh sb="0" eb="2">
      <t>トリクミ</t>
    </rPh>
    <rPh sb="2" eb="4">
      <t>ヒョウカ</t>
    </rPh>
    <rPh sb="4" eb="5">
      <t>テン</t>
    </rPh>
    <phoneticPr fontId="15"/>
  </si>
  <si>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15"/>
  </si>
  <si>
    <t>国有林立木販売売買契約書の写し
※公売物件に限る</t>
    <rPh sb="0" eb="3">
      <t>コクユウリン</t>
    </rPh>
    <rPh sb="3" eb="5">
      <t>タチキ</t>
    </rPh>
    <rPh sb="5" eb="7">
      <t>ハンバイ</t>
    </rPh>
    <rPh sb="7" eb="9">
      <t>バイバイ</t>
    </rPh>
    <rPh sb="9" eb="12">
      <t>ケイヤクショ</t>
    </rPh>
    <rPh sb="13" eb="14">
      <t>ウツ</t>
    </rPh>
    <rPh sb="17" eb="21">
      <t>コウバイブッケン</t>
    </rPh>
    <rPh sb="22" eb="23">
      <t>カギ</t>
    </rPh>
    <phoneticPr fontId="15"/>
  </si>
  <si>
    <t>森林経営管理法に基づく民有林管理の再委託を証明する書類の写し</t>
    <rPh sb="0" eb="2">
      <t>シンリン</t>
    </rPh>
    <rPh sb="2" eb="4">
      <t>ケイエイ</t>
    </rPh>
    <rPh sb="4" eb="6">
      <t>カンリ</t>
    </rPh>
    <rPh sb="6" eb="7">
      <t>ホウ</t>
    </rPh>
    <rPh sb="8" eb="9">
      <t>モト</t>
    </rPh>
    <rPh sb="21" eb="23">
      <t>ショウメイ</t>
    </rPh>
    <rPh sb="25" eb="27">
      <t>ショルイ</t>
    </rPh>
    <rPh sb="28" eb="29">
      <t>ウツ</t>
    </rPh>
    <phoneticPr fontId="15"/>
  </si>
  <si>
    <t>申請者が策定した森林経営計画の写し</t>
    <rPh sb="0" eb="3">
      <t>シンセイシャ</t>
    </rPh>
    <rPh sb="4" eb="6">
      <t>サクテイ</t>
    </rPh>
    <rPh sb="8" eb="10">
      <t>シンリン</t>
    </rPh>
    <rPh sb="10" eb="12">
      <t>ケイエイ</t>
    </rPh>
    <rPh sb="12" eb="14">
      <t>ケイカク</t>
    </rPh>
    <rPh sb="15" eb="16">
      <t>ウツ</t>
    </rPh>
    <phoneticPr fontId="15"/>
  </si>
  <si>
    <t>森林経営計画策定者から民有林の森林施業を受託した場合における発注者が策定した森林経営計画の写し及び当該森林の森林施業を受託したことを証明できる書類の写し</t>
    <rPh sb="24" eb="26">
      <t>バアイ</t>
    </rPh>
    <rPh sb="30" eb="33">
      <t>ハッチュウシャ</t>
    </rPh>
    <rPh sb="34" eb="36">
      <t>サクテイ</t>
    </rPh>
    <rPh sb="38" eb="40">
      <t>シンリン</t>
    </rPh>
    <rPh sb="40" eb="42">
      <t>ケイエイ</t>
    </rPh>
    <rPh sb="42" eb="44">
      <t>ケイカク</t>
    </rPh>
    <rPh sb="45" eb="46">
      <t>ウツ</t>
    </rPh>
    <rPh sb="47" eb="48">
      <t>オヨ</t>
    </rPh>
    <rPh sb="49" eb="51">
      <t>トウガイ</t>
    </rPh>
    <rPh sb="51" eb="53">
      <t>シンリン</t>
    </rPh>
    <rPh sb="54" eb="56">
      <t>シンリン</t>
    </rPh>
    <rPh sb="56" eb="58">
      <t>セギョウ</t>
    </rPh>
    <rPh sb="59" eb="61">
      <t>ジュタク</t>
    </rPh>
    <rPh sb="66" eb="68">
      <t>ショウメイ</t>
    </rPh>
    <rPh sb="71" eb="73">
      <t>ショルイ</t>
    </rPh>
    <rPh sb="74" eb="75">
      <t>ウツ</t>
    </rPh>
    <phoneticPr fontId="15"/>
  </si>
  <si>
    <t>登録木材関連事業者の登録証の写し
※素材生産事業者が申請する場合は、協
 　定取引者の登録証の写し</t>
    <rPh sb="0" eb="2">
      <t>トウロク</t>
    </rPh>
    <rPh sb="2" eb="4">
      <t>モクザイ</t>
    </rPh>
    <rPh sb="4" eb="6">
      <t>カンレン</t>
    </rPh>
    <rPh sb="6" eb="9">
      <t>ジギョウシャ</t>
    </rPh>
    <rPh sb="10" eb="13">
      <t>トウロクショウ</t>
    </rPh>
    <rPh sb="14" eb="15">
      <t>ウツ</t>
    </rPh>
    <phoneticPr fontId="15"/>
  </si>
  <si>
    <t>えるぼし認定企業、プラチナくるみん認定企業、くるみん認定企業、ユースエール認定企業の認定証の写し</t>
    <rPh sb="42" eb="45">
      <t>ニンテイショウ</t>
    </rPh>
    <rPh sb="46" eb="47">
      <t>ウツ</t>
    </rPh>
    <phoneticPr fontId="15"/>
  </si>
  <si>
    <t>国有林の末木枝条等の林産物買受申込及び請書等の写し</t>
    <rPh sb="0" eb="3">
      <t>コクユウリン</t>
    </rPh>
    <rPh sb="4" eb="6">
      <t>スエキ</t>
    </rPh>
    <rPh sb="6" eb="8">
      <t>シジョウ</t>
    </rPh>
    <rPh sb="8" eb="9">
      <t>トウ</t>
    </rPh>
    <rPh sb="10" eb="13">
      <t>リンサンブツ</t>
    </rPh>
    <rPh sb="13" eb="15">
      <t>カイウ</t>
    </rPh>
    <rPh sb="15" eb="17">
      <t>モウシコ</t>
    </rPh>
    <rPh sb="17" eb="18">
      <t>オヨ</t>
    </rPh>
    <rPh sb="19" eb="20">
      <t>ウ</t>
    </rPh>
    <rPh sb="20" eb="21">
      <t>ショ</t>
    </rPh>
    <rPh sb="21" eb="22">
      <t>トウ</t>
    </rPh>
    <rPh sb="23" eb="24">
      <t>ウツ</t>
    </rPh>
    <phoneticPr fontId="15"/>
  </si>
  <si>
    <t>※　添付書類は協定予定者を選定する際の審査に使用します。審査以外に使用することはありません。</t>
    <phoneticPr fontId="15"/>
  </si>
  <si>
    <t>※　添付書類欄に○を記入してください。提出は任意です。</t>
    <rPh sb="2" eb="4">
      <t>テンプ</t>
    </rPh>
    <rPh sb="4" eb="6">
      <t>ショルイ</t>
    </rPh>
    <rPh sb="6" eb="7">
      <t>ラン</t>
    </rPh>
    <rPh sb="10" eb="12">
      <t>キニュウ</t>
    </rPh>
    <rPh sb="19" eb="21">
      <t>テイシュツ</t>
    </rPh>
    <rPh sb="22" eb="24">
      <t>ニンイ</t>
    </rPh>
    <phoneticPr fontId="15"/>
  </si>
  <si>
    <t>山元購入希望単価【製材工場等、原木市場等、製材品需要者】</t>
    <rPh sb="0" eb="2">
      <t>ヤマモト</t>
    </rPh>
    <rPh sb="2" eb="4">
      <t>コウニュウ</t>
    </rPh>
    <rPh sb="4" eb="6">
      <t>キボウ</t>
    </rPh>
    <rPh sb="6" eb="8">
      <t>タンカ</t>
    </rPh>
    <rPh sb="9" eb="11">
      <t>セイザイ</t>
    </rPh>
    <rPh sb="11" eb="13">
      <t>コウジョウ</t>
    </rPh>
    <rPh sb="13" eb="14">
      <t>トウ</t>
    </rPh>
    <rPh sb="15" eb="17">
      <t>ゲンボク</t>
    </rPh>
    <rPh sb="17" eb="19">
      <t>イチバ</t>
    </rPh>
    <rPh sb="19" eb="20">
      <t>トウ</t>
    </rPh>
    <rPh sb="21" eb="23">
      <t>セイザイ</t>
    </rPh>
    <rPh sb="23" eb="24">
      <t>シナ</t>
    </rPh>
    <rPh sb="24" eb="27">
      <t>ジュヨウシャ</t>
    </rPh>
    <phoneticPr fontId="17"/>
  </si>
  <si>
    <t>（一般材）</t>
    <rPh sb="1" eb="3">
      <t>イッパン</t>
    </rPh>
    <rPh sb="3" eb="4">
      <t>ザイ</t>
    </rPh>
    <phoneticPr fontId="17"/>
  </si>
  <si>
    <t>樹材種</t>
    <rPh sb="0" eb="1">
      <t>キ</t>
    </rPh>
    <rPh sb="1" eb="2">
      <t>ザイ</t>
    </rPh>
    <rPh sb="2" eb="3">
      <t>タネ</t>
    </rPh>
    <phoneticPr fontId="17"/>
  </si>
  <si>
    <t>長級　　　　　　　（m）</t>
    <rPh sb="0" eb="2">
      <t>チョウキュウ</t>
    </rPh>
    <phoneticPr fontId="17"/>
  </si>
  <si>
    <t>径級　　　　　　　（cm）</t>
    <rPh sb="0" eb="2">
      <t>ケイキュウ</t>
    </rPh>
    <phoneticPr fontId="17"/>
  </si>
  <si>
    <t>購入単価　　　　　　（円／ｔ）</t>
    <rPh sb="0" eb="2">
      <t>コウニュウ</t>
    </rPh>
    <rPh sb="2" eb="4">
      <t>タンカ</t>
    </rPh>
    <rPh sb="11" eb="12">
      <t>エン</t>
    </rPh>
    <phoneticPr fontId="17"/>
  </si>
  <si>
    <t>原料材Ｎ</t>
    <rPh sb="0" eb="2">
      <t>ゲンリョウ</t>
    </rPh>
    <rPh sb="2" eb="3">
      <t>ザイ</t>
    </rPh>
    <phoneticPr fontId="17"/>
  </si>
  <si>
    <t>原料材Ｌ</t>
    <rPh sb="0" eb="2">
      <t>ゲンリョウ</t>
    </rPh>
    <rPh sb="2" eb="3">
      <t>ザイ</t>
    </rPh>
    <phoneticPr fontId="17"/>
  </si>
  <si>
    <t>①　原料材N・Lとは、次の低質材基準のいずれかに該当する場合です。</t>
    <rPh sb="2" eb="4">
      <t>ゲンリョウ</t>
    </rPh>
    <rPh sb="4" eb="5">
      <t>ザイ</t>
    </rPh>
    <rPh sb="11" eb="12">
      <t>ツギ</t>
    </rPh>
    <rPh sb="13" eb="15">
      <t>テイシツ</t>
    </rPh>
    <rPh sb="15" eb="16">
      <t>ザイ</t>
    </rPh>
    <rPh sb="16" eb="18">
      <t>キジュン</t>
    </rPh>
    <rPh sb="24" eb="26">
      <t>ガイトウ</t>
    </rPh>
    <rPh sb="28" eb="30">
      <t>バアイ</t>
    </rPh>
    <phoneticPr fontId="17"/>
  </si>
  <si>
    <r>
      <t>数量(m</t>
    </r>
    <r>
      <rPr>
        <sz val="8"/>
        <rFont val="ＭＳ Ｐゴシック"/>
        <family val="3"/>
        <charset val="128"/>
      </rPr>
      <t>3</t>
    </r>
    <r>
      <rPr>
        <sz val="11"/>
        <rFont val="ＭＳ Ｐゴシック"/>
        <family val="3"/>
        <charset val="128"/>
      </rPr>
      <t>)(製材品等)</t>
    </r>
    <r>
      <rPr>
        <sz val="8"/>
        <rFont val="ＭＳ Ｐゴシック"/>
        <family val="3"/>
        <charset val="128"/>
      </rPr>
      <t>※5</t>
    </r>
    <rPh sb="0" eb="2">
      <t>スウリョウ</t>
    </rPh>
    <rPh sb="7" eb="9">
      <t>セイザイ</t>
    </rPh>
    <rPh sb="9" eb="10">
      <t>ヒン</t>
    </rPh>
    <rPh sb="10" eb="11">
      <t>トウ</t>
    </rPh>
    <phoneticPr fontId="15"/>
  </si>
  <si>
    <t>【留意事項】
○　前年度の実績を記入してください。</t>
    <rPh sb="1" eb="3">
      <t>リュウイ</t>
    </rPh>
    <rPh sb="3" eb="5">
      <t>ジコウ</t>
    </rPh>
    <rPh sb="9" eb="12">
      <t>ゼンネンド</t>
    </rPh>
    <rPh sb="13" eb="15">
      <t>ジッセキ</t>
    </rPh>
    <rPh sb="16" eb="18">
      <t>キニュウ</t>
    </rPh>
    <phoneticPr fontId="15"/>
  </si>
  <si>
    <t>【留意事項】
○　その他がある場合は、はい積料と合算して評価します。</t>
    <rPh sb="1" eb="3">
      <t>リュウイ</t>
    </rPh>
    <rPh sb="3" eb="5">
      <t>ジコウ</t>
    </rPh>
    <phoneticPr fontId="15"/>
  </si>
  <si>
    <t>【留意事項】
○　公売で購入した立木販売物件の前年度実績を記入してください（他局分も可）。
○　立木のシステム販売物件は対象外です。</t>
    <rPh sb="1" eb="3">
      <t>リュウイ</t>
    </rPh>
    <rPh sb="3" eb="5">
      <t>ジコウ</t>
    </rPh>
    <rPh sb="9" eb="11">
      <t>コウバイ</t>
    </rPh>
    <rPh sb="12" eb="14">
      <t>コウニュウ</t>
    </rPh>
    <rPh sb="16" eb="18">
      <t>リュウボク</t>
    </rPh>
    <rPh sb="18" eb="20">
      <t>ハンバイ</t>
    </rPh>
    <rPh sb="20" eb="22">
      <t>ブッケン</t>
    </rPh>
    <rPh sb="23" eb="26">
      <t>ゼンネンド</t>
    </rPh>
    <rPh sb="26" eb="28">
      <t>ジッセキ</t>
    </rPh>
    <rPh sb="29" eb="31">
      <t>キニュウ</t>
    </rPh>
    <rPh sb="38" eb="40">
      <t>タキョク</t>
    </rPh>
    <rPh sb="40" eb="41">
      <t>ブン</t>
    </rPh>
    <rPh sb="42" eb="43">
      <t>カ</t>
    </rPh>
    <rPh sb="48" eb="50">
      <t>リュウボク</t>
    </rPh>
    <rPh sb="55" eb="57">
      <t>ハンバイ</t>
    </rPh>
    <rPh sb="57" eb="59">
      <t>ブッケン</t>
    </rPh>
    <rPh sb="60" eb="63">
      <t>タイショウガイ</t>
    </rPh>
    <phoneticPr fontId="15"/>
  </si>
  <si>
    <t>【留意事項】
○　申請時における登録木材関連事業者（協定取引者）をすべて記入してください。
○　種別欄には、第一種木材関連事業者、第二種木材関連事業者の別を記入してください。</t>
    <rPh sb="1" eb="3">
      <t>リュウイ</t>
    </rPh>
    <rPh sb="3" eb="5">
      <t>ジコウ</t>
    </rPh>
    <rPh sb="22" eb="23">
      <t>コト</t>
    </rPh>
    <rPh sb="50" eb="51">
      <t>ラン</t>
    </rPh>
    <phoneticPr fontId="15"/>
  </si>
  <si>
    <t>（1）末木枝条等利用</t>
    <rPh sb="3" eb="5">
      <t>スエキ</t>
    </rPh>
    <rPh sb="5" eb="8">
      <t>シジョウトウ</t>
    </rPh>
    <rPh sb="8" eb="10">
      <t>リヨウ</t>
    </rPh>
    <phoneticPr fontId="15"/>
  </si>
  <si>
    <t>（2）分収造林契約</t>
    <rPh sb="3" eb="5">
      <t>ブンシュウ</t>
    </rPh>
    <rPh sb="5" eb="7">
      <t>ゾウリン</t>
    </rPh>
    <rPh sb="7" eb="9">
      <t>ケイヤク</t>
    </rPh>
    <phoneticPr fontId="15"/>
  </si>
  <si>
    <t>くるみん認定の認定基準7、認定基準8及び認定基準9の基準を満たしていることが分かる就業規則等の写し</t>
    <rPh sb="38" eb="39">
      <t>ワ</t>
    </rPh>
    <rPh sb="41" eb="43">
      <t>シュウギョウ</t>
    </rPh>
    <rPh sb="43" eb="45">
      <t>キソク</t>
    </rPh>
    <rPh sb="45" eb="46">
      <t>トウ</t>
    </rPh>
    <rPh sb="47" eb="48">
      <t>ウツ</t>
    </rPh>
    <phoneticPr fontId="15"/>
  </si>
  <si>
    <t>層積</t>
    <rPh sb="0" eb="2">
      <t>ソウセキ</t>
    </rPh>
    <phoneticPr fontId="17"/>
  </si>
  <si>
    <t>予定材積　　　　　（㎥）</t>
    <rPh sb="0" eb="2">
      <t>ヨテイ</t>
    </rPh>
    <rPh sb="2" eb="4">
      <t>ザイセキ</t>
    </rPh>
    <phoneticPr fontId="17"/>
  </si>
  <si>
    <t>←出材される可能性があることから、３ｍの購入単価（税抜）についても記入願います。</t>
    <rPh sb="1" eb="2">
      <t>シュツ</t>
    </rPh>
    <rPh sb="2" eb="3">
      <t>ザイ</t>
    </rPh>
    <rPh sb="6" eb="9">
      <t>カノウセイ</t>
    </rPh>
    <rPh sb="20" eb="22">
      <t>コウニュウ</t>
    </rPh>
    <rPh sb="22" eb="24">
      <t>タンカ</t>
    </rPh>
    <rPh sb="25" eb="27">
      <t>ゼイヌキ</t>
    </rPh>
    <rPh sb="33" eb="35">
      <t>キニュウ</t>
    </rPh>
    <rPh sb="35" eb="36">
      <t>ネガ</t>
    </rPh>
    <phoneticPr fontId="15"/>
  </si>
  <si>
    <t>【留意事項】
①　各銘柄の材質は素材の日本農林規格で、中の素材（径級14～28cm）にあっては２等、大
　の素材（径級30cm上）にあっては２等・３等が中心です。
②　希望する購入単価（消費税及び地方消費税を除いた金額、以下「税抜」という。）を該
　当欄に記入ください。ただし、公告に記載のない樹材種については記入不要です。
③　予定材積が空欄の径級についても、現場の状況等によって一部出材される場合もあるこ
　とから購入単価（税抜）を記入してください。               
④　採材に関する希望がある場合は、長級欄の※〔　〕中に○を記入してください。なお、
　採材に当たっては、極力希望に添えるよう努めますが、現場の状況等によって希望に添え
　ない場合もありますので、その際はご了承ください。
⑤　合計欄の購入単価（税抜）で価格点を計算します。
⑥　実際の購入価格は、国の予定価格以上かつ希望する購入価格以上となります。</t>
    <rPh sb="1" eb="3">
      <t>リュウイ</t>
    </rPh>
    <rPh sb="3" eb="5">
      <t>ジコウ</t>
    </rPh>
    <rPh sb="32" eb="34">
      <t>ケイキュウ</t>
    </rPh>
    <rPh sb="48" eb="49">
      <t>トウ</t>
    </rPh>
    <rPh sb="57" eb="59">
      <t>ケイキュウ</t>
    </rPh>
    <rPh sb="63" eb="64">
      <t>カミ</t>
    </rPh>
    <rPh sb="74" eb="75">
      <t>トウ</t>
    </rPh>
    <rPh sb="84" eb="86">
      <t>キボウ</t>
    </rPh>
    <rPh sb="88" eb="90">
      <t>コウニュウ</t>
    </rPh>
    <rPh sb="90" eb="92">
      <t>タンカ</t>
    </rPh>
    <rPh sb="107" eb="109">
      <t>キンガク</t>
    </rPh>
    <rPh sb="110" eb="112">
      <t>イカ</t>
    </rPh>
    <rPh sb="113" eb="115">
      <t>ゼイヌ</t>
    </rPh>
    <rPh sb="126" eb="127">
      <t>ラン</t>
    </rPh>
    <rPh sb="139" eb="141">
      <t>コウコク</t>
    </rPh>
    <rPh sb="142" eb="144">
      <t>キサイ</t>
    </rPh>
    <rPh sb="155" eb="157">
      <t>キニュウ</t>
    </rPh>
    <rPh sb="157" eb="159">
      <t>フヨウ</t>
    </rPh>
    <rPh sb="165" eb="167">
      <t>ヨテイ</t>
    </rPh>
    <rPh sb="167" eb="169">
      <t>ザイセキ</t>
    </rPh>
    <rPh sb="170" eb="172">
      <t>クウラン</t>
    </rPh>
    <rPh sb="181" eb="183">
      <t>ゲンバ</t>
    </rPh>
    <rPh sb="184" eb="186">
      <t>ジョウキョウ</t>
    </rPh>
    <rPh sb="186" eb="187">
      <t>ナド</t>
    </rPh>
    <rPh sb="191" eb="193">
      <t>イチブ</t>
    </rPh>
    <rPh sb="193" eb="194">
      <t>シュツ</t>
    </rPh>
    <rPh sb="194" eb="195">
      <t>ザイ</t>
    </rPh>
    <rPh sb="198" eb="200">
      <t>バアイ</t>
    </rPh>
    <rPh sb="214" eb="216">
      <t>ゼイヌ</t>
    </rPh>
    <rPh sb="245" eb="246">
      <t>サイ</t>
    </rPh>
    <rPh sb="246" eb="247">
      <t>ザイ</t>
    </rPh>
    <rPh sb="248" eb="249">
      <t>カン</t>
    </rPh>
    <rPh sb="251" eb="253">
      <t>キボウ</t>
    </rPh>
    <rPh sb="256" eb="258">
      <t>バアイ</t>
    </rPh>
    <rPh sb="260" eb="261">
      <t>チョウ</t>
    </rPh>
    <rPh sb="261" eb="262">
      <t>キュウ</t>
    </rPh>
    <rPh sb="262" eb="263">
      <t>ラン</t>
    </rPh>
    <rPh sb="268" eb="269">
      <t>ナカ</t>
    </rPh>
    <rPh sb="272" eb="274">
      <t>キニュウ</t>
    </rPh>
    <rPh sb="286" eb="287">
      <t>サイ</t>
    </rPh>
    <rPh sb="287" eb="288">
      <t>ザイ</t>
    </rPh>
    <rPh sb="289" eb="290">
      <t>ア</t>
    </rPh>
    <rPh sb="295" eb="297">
      <t>キョクリョク</t>
    </rPh>
    <rPh sb="297" eb="299">
      <t>キボウ</t>
    </rPh>
    <rPh sb="300" eb="301">
      <t>ソ</t>
    </rPh>
    <rPh sb="305" eb="306">
      <t>ツト</t>
    </rPh>
    <rPh sb="311" eb="313">
      <t>ゲンバ</t>
    </rPh>
    <rPh sb="314" eb="316">
      <t>ジョウキョウ</t>
    </rPh>
    <rPh sb="316" eb="317">
      <t>トウ</t>
    </rPh>
    <rPh sb="321" eb="323">
      <t>キボウ</t>
    </rPh>
    <rPh sb="324" eb="325">
      <t>ソ</t>
    </rPh>
    <rPh sb="330" eb="332">
      <t>バアイ</t>
    </rPh>
    <rPh sb="342" eb="343">
      <t>サイ</t>
    </rPh>
    <rPh sb="345" eb="347">
      <t>リョウショウ</t>
    </rPh>
    <rPh sb="355" eb="357">
      <t>ゴウケイ</t>
    </rPh>
    <rPh sb="357" eb="358">
      <t>ラン</t>
    </rPh>
    <rPh sb="359" eb="361">
      <t>コウニュウ</t>
    </rPh>
    <rPh sb="361" eb="363">
      <t>タンカ</t>
    </rPh>
    <rPh sb="364" eb="366">
      <t>ゼイヌ</t>
    </rPh>
    <rPh sb="368" eb="370">
      <t>カカク</t>
    </rPh>
    <rPh sb="370" eb="371">
      <t>テン</t>
    </rPh>
    <rPh sb="372" eb="374">
      <t>ケイサン</t>
    </rPh>
    <rPh sb="381" eb="383">
      <t>ジッサイ</t>
    </rPh>
    <rPh sb="384" eb="386">
      <t>コウニュウ</t>
    </rPh>
    <rPh sb="386" eb="388">
      <t>カカク</t>
    </rPh>
    <rPh sb="390" eb="391">
      <t>クニ</t>
    </rPh>
    <rPh sb="392" eb="394">
      <t>ヨテイ</t>
    </rPh>
    <rPh sb="394" eb="396">
      <t>カカク</t>
    </rPh>
    <rPh sb="396" eb="398">
      <t>イジョウ</t>
    </rPh>
    <rPh sb="400" eb="402">
      <t>キボウ</t>
    </rPh>
    <rPh sb="404" eb="406">
      <t>コウニュウ</t>
    </rPh>
    <rPh sb="406" eb="408">
      <t>カカク</t>
    </rPh>
    <rPh sb="408" eb="410">
      <t>イジョウ</t>
    </rPh>
    <phoneticPr fontId="17"/>
  </si>
  <si>
    <t>長級　　　　　　（m）</t>
    <rPh sb="0" eb="2">
      <t>チョウキュウ</t>
    </rPh>
    <phoneticPr fontId="17"/>
  </si>
  <si>
    <t>径級　　　　　　（cm）</t>
    <rPh sb="0" eb="2">
      <t>ケイキュウ</t>
    </rPh>
    <phoneticPr fontId="17"/>
  </si>
  <si>
    <t>購入単価　　　　　（円／㎥）</t>
    <rPh sb="0" eb="2">
      <t>コウニュウ</t>
    </rPh>
    <rPh sb="2" eb="4">
      <t>タンカ</t>
    </rPh>
    <rPh sb="10" eb="11">
      <t>エン</t>
    </rPh>
    <phoneticPr fontId="17"/>
  </si>
  <si>
    <t>購入価格　　　　　　　　　　　　（円）</t>
    <rPh sb="0" eb="2">
      <t>コウニュウ</t>
    </rPh>
    <rPh sb="2" eb="4">
      <t>カカク</t>
    </rPh>
    <rPh sb="17" eb="18">
      <t>エン</t>
    </rPh>
    <phoneticPr fontId="17"/>
  </si>
  <si>
    <t>２　購入希望価格明細</t>
    <rPh sb="2" eb="4">
      <t>コウニュウ</t>
    </rPh>
    <rPh sb="4" eb="6">
      <t>キボウ</t>
    </rPh>
    <rPh sb="6" eb="8">
      <t>カカク</t>
    </rPh>
    <rPh sb="8" eb="10">
      <t>メイサイ</t>
    </rPh>
    <phoneticPr fontId="15"/>
  </si>
  <si>
    <t>価格点</t>
    <rPh sb="0" eb="2">
      <t>カカク</t>
    </rPh>
    <rPh sb="2" eb="3">
      <t>テン</t>
    </rPh>
    <phoneticPr fontId="15"/>
  </si>
  <si>
    <t>（２）立木のシステム販売</t>
    <rPh sb="3" eb="5">
      <t>リュウボク</t>
    </rPh>
    <rPh sb="10" eb="12">
      <t>ハンバイ</t>
    </rPh>
    <phoneticPr fontId="15"/>
  </si>
  <si>
    <t>物件番号</t>
    <rPh sb="0" eb="2">
      <t>ブッケン</t>
    </rPh>
    <rPh sb="2" eb="4">
      <t>バンゴウ</t>
    </rPh>
    <phoneticPr fontId="15"/>
  </si>
  <si>
    <t>署等</t>
    <rPh sb="0" eb="2">
      <t>ショトウ</t>
    </rPh>
    <phoneticPr fontId="15"/>
  </si>
  <si>
    <t>樹　種</t>
    <rPh sb="0" eb="1">
      <t>キ</t>
    </rPh>
    <rPh sb="2" eb="3">
      <t>タネ</t>
    </rPh>
    <phoneticPr fontId="15"/>
  </si>
  <si>
    <t>数　量</t>
    <rPh sb="0" eb="1">
      <t>カズ</t>
    </rPh>
    <rPh sb="2" eb="3">
      <t>リョウ</t>
    </rPh>
    <phoneticPr fontId="15"/>
  </si>
  <si>
    <t>購入単価</t>
    <rPh sb="0" eb="2">
      <t>コウニュウ</t>
    </rPh>
    <rPh sb="2" eb="4">
      <t>タンカ</t>
    </rPh>
    <phoneticPr fontId="15"/>
  </si>
  <si>
    <t>購入価格</t>
    <rPh sb="0" eb="2">
      <t>コウニュウ</t>
    </rPh>
    <rPh sb="2" eb="4">
      <t>カカク</t>
    </rPh>
    <phoneticPr fontId="15"/>
  </si>
  <si>
    <t>（㎥）</t>
    <phoneticPr fontId="15"/>
  </si>
  <si>
    <t>（円／㎥）</t>
    <rPh sb="1" eb="2">
      <t>エン</t>
    </rPh>
    <phoneticPr fontId="15"/>
  </si>
  <si>
    <t>（円）</t>
    <rPh sb="1" eb="2">
      <t>エン</t>
    </rPh>
    <phoneticPr fontId="15"/>
  </si>
  <si>
    <t>【総括表】</t>
    <rPh sb="1" eb="3">
      <t>ソウカツ</t>
    </rPh>
    <rPh sb="3" eb="4">
      <t>ヒョウ</t>
    </rPh>
    <phoneticPr fontId="15"/>
  </si>
  <si>
    <t>山元購入希望単価</t>
    <rPh sb="0" eb="2">
      <t>ヤマモト</t>
    </rPh>
    <rPh sb="2" eb="4">
      <t>コウニュウ</t>
    </rPh>
    <rPh sb="4" eb="6">
      <t>キボウ</t>
    </rPh>
    <rPh sb="6" eb="8">
      <t>タンカ</t>
    </rPh>
    <phoneticPr fontId="15"/>
  </si>
  <si>
    <t>円／㎥</t>
    <rPh sb="0" eb="1">
      <t>エン</t>
    </rPh>
    <phoneticPr fontId="15"/>
  </si>
  <si>
    <t>【留意事項】</t>
    <rPh sb="1" eb="3">
      <t>リュウイ</t>
    </rPh>
    <rPh sb="3" eb="5">
      <t>ジコウ</t>
    </rPh>
    <phoneticPr fontId="15"/>
  </si>
  <si>
    <t>①　数量は１年目（　　○○年度）の数値です。</t>
    <rPh sb="2" eb="4">
      <t>スウリョウ</t>
    </rPh>
    <rPh sb="6" eb="8">
      <t>ネンメ</t>
    </rPh>
    <rPh sb="13" eb="15">
      <t>ネンド</t>
    </rPh>
    <rPh sb="17" eb="18">
      <t>スウ</t>
    </rPh>
    <rPh sb="18" eb="19">
      <t>チ</t>
    </rPh>
    <phoneticPr fontId="15"/>
  </si>
  <si>
    <t>②　希望する山元での購入単価（消費税及び地方消費税を除いた金額、以下「税抜」という。）を該当欄に記入してください。</t>
    <rPh sb="2" eb="4">
      <t>キボウ</t>
    </rPh>
    <rPh sb="6" eb="8">
      <t>ヤマモト</t>
    </rPh>
    <rPh sb="10" eb="12">
      <t>コウニュウ</t>
    </rPh>
    <rPh sb="12" eb="14">
      <t>タンカ</t>
    </rPh>
    <rPh sb="15" eb="17">
      <t>ショウヒ</t>
    </rPh>
    <rPh sb="17" eb="18">
      <t>ゼイ</t>
    </rPh>
    <rPh sb="18" eb="19">
      <t>オヨ</t>
    </rPh>
    <rPh sb="20" eb="22">
      <t>チホウ</t>
    </rPh>
    <rPh sb="22" eb="25">
      <t>ショウヒゼイ</t>
    </rPh>
    <rPh sb="26" eb="27">
      <t>ノゾ</t>
    </rPh>
    <rPh sb="29" eb="31">
      <t>キンガク</t>
    </rPh>
    <rPh sb="32" eb="34">
      <t>イカ</t>
    </rPh>
    <rPh sb="35" eb="37">
      <t>ゼイヌ</t>
    </rPh>
    <rPh sb="44" eb="46">
      <t>ガイトウ</t>
    </rPh>
    <rPh sb="46" eb="47">
      <t>ラン</t>
    </rPh>
    <rPh sb="48" eb="50">
      <t>キニュウ</t>
    </rPh>
    <phoneticPr fontId="15"/>
  </si>
  <si>
    <t>③　総括表の山元購入希望単価（税抜）で価格点を計算します。</t>
    <rPh sb="2" eb="4">
      <t>ソウカツ</t>
    </rPh>
    <rPh sb="4" eb="5">
      <t>ヒョウ</t>
    </rPh>
    <rPh sb="6" eb="8">
      <t>ヤマモト</t>
    </rPh>
    <rPh sb="8" eb="10">
      <t>コウニュウ</t>
    </rPh>
    <rPh sb="10" eb="12">
      <t>キボウ</t>
    </rPh>
    <rPh sb="12" eb="14">
      <t>タンカ</t>
    </rPh>
    <rPh sb="15" eb="17">
      <t>ゼイヌ</t>
    </rPh>
    <rPh sb="19" eb="21">
      <t>カカク</t>
    </rPh>
    <rPh sb="21" eb="22">
      <t>テン</t>
    </rPh>
    <rPh sb="23" eb="25">
      <t>ケイサン</t>
    </rPh>
    <phoneticPr fontId="15"/>
  </si>
  <si>
    <t>④　２年目（　　○○年度）、３年目（　　○○年度）については、別途物件明細等をお知らせした後、本表及び後記４の具体的な
　販路（予定）を提出していただくことになります。</t>
    <rPh sb="3" eb="5">
      <t>ネンメ</t>
    </rPh>
    <rPh sb="10" eb="12">
      <t>ネンド</t>
    </rPh>
    <rPh sb="15" eb="17">
      <t>ネンメ</t>
    </rPh>
    <rPh sb="22" eb="24">
      <t>ネンド</t>
    </rPh>
    <rPh sb="31" eb="33">
      <t>ベット</t>
    </rPh>
    <rPh sb="33" eb="37">
      <t>ブッケンメイサイ</t>
    </rPh>
    <rPh sb="37" eb="38">
      <t>トウ</t>
    </rPh>
    <rPh sb="40" eb="41">
      <t>シ</t>
    </rPh>
    <rPh sb="45" eb="46">
      <t>ゴ</t>
    </rPh>
    <rPh sb="47" eb="49">
      <t>ホンピョウ</t>
    </rPh>
    <rPh sb="49" eb="50">
      <t>オヨ</t>
    </rPh>
    <rPh sb="51" eb="53">
      <t>コウキ</t>
    </rPh>
    <rPh sb="55" eb="58">
      <t>グタイテキ</t>
    </rPh>
    <rPh sb="61" eb="62">
      <t>ハン</t>
    </rPh>
    <rPh sb="62" eb="63">
      <t>ロ</t>
    </rPh>
    <rPh sb="64" eb="66">
      <t>ヨテイ</t>
    </rPh>
    <rPh sb="68" eb="70">
      <t>テイシュツ</t>
    </rPh>
    <phoneticPr fontId="15"/>
  </si>
  <si>
    <t>⑤　実際の購入価格は、国の予定価格以上かつ希望する購入価格以上となります。</t>
    <rPh sb="2" eb="4">
      <t>ジッサイ</t>
    </rPh>
    <rPh sb="5" eb="7">
      <t>コウニュウ</t>
    </rPh>
    <rPh sb="7" eb="9">
      <t>カカク</t>
    </rPh>
    <rPh sb="11" eb="12">
      <t>クニ</t>
    </rPh>
    <rPh sb="13" eb="15">
      <t>ヨテイ</t>
    </rPh>
    <rPh sb="15" eb="17">
      <t>カカク</t>
    </rPh>
    <rPh sb="17" eb="19">
      <t>イジョウ</t>
    </rPh>
    <rPh sb="21" eb="23">
      <t>キボウ</t>
    </rPh>
    <rPh sb="25" eb="27">
      <t>コウニュウ</t>
    </rPh>
    <rPh sb="27" eb="29">
      <t>カカク</t>
    </rPh>
    <rPh sb="29" eb="31">
      <t>イジョウ</t>
    </rPh>
    <phoneticPr fontId="15"/>
  </si>
  <si>
    <t>　　年　　月　　日　</t>
    <rPh sb="2" eb="3">
      <t>ネン</t>
    </rPh>
    <rPh sb="5" eb="6">
      <t>ガツ</t>
    </rPh>
    <rPh sb="8" eb="9">
      <t>ヒ</t>
    </rPh>
    <phoneticPr fontId="15"/>
  </si>
  <si>
    <t>　　　　年　　月　　日</t>
    <phoneticPr fontId="15"/>
  </si>
  <si>
    <t>商号又は名称</t>
    <phoneticPr fontId="15"/>
  </si>
  <si>
    <t>住所</t>
    <phoneticPr fontId="15"/>
  </si>
  <si>
    <t>□製材　□2×4　□合単板　□LVL　□集成材　□チップ　□オガ粉　
□流通　□発電　□住宅メーカー　□製紙　□素材生産　□造林</t>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rPh sb="62" eb="64">
      <t>ゾウリン</t>
    </rPh>
    <phoneticPr fontId="15"/>
  </si>
  <si>
    <t>国有林材の安定供給システムに係る企画提案書</t>
    <rPh sb="14" eb="15">
      <t>カカ</t>
    </rPh>
    <rPh sb="16" eb="18">
      <t>キカク</t>
    </rPh>
    <phoneticPr fontId="15"/>
  </si>
  <si>
    <t>□可　　□否</t>
    <rPh sb="1" eb="2">
      <t>カ</t>
    </rPh>
    <rPh sb="5" eb="6">
      <t>ヒ</t>
    </rPh>
    <phoneticPr fontId="15"/>
  </si>
  <si>
    <t>ﾒｰﾙｱﾄﾞﾚｽ</t>
    <phoneticPr fontId="15"/>
  </si>
  <si>
    <r>
      <t>単位:m</t>
    </r>
    <r>
      <rPr>
        <sz val="8"/>
        <rFont val="ＭＳ Ｐゴシック"/>
        <family val="3"/>
        <charset val="128"/>
      </rPr>
      <t>3</t>
    </r>
    <rPh sb="0" eb="2">
      <t>タンイ</t>
    </rPh>
    <phoneticPr fontId="15"/>
  </si>
  <si>
    <r>
      <t>単位:m</t>
    </r>
    <r>
      <rPr>
        <sz val="8"/>
        <rFont val="ＭＳ Ｐゴシック"/>
        <family val="3"/>
        <charset val="128"/>
      </rPr>
      <t>3</t>
    </r>
    <r>
      <rPr>
        <sz val="11"/>
        <rFont val="ＭＳ Ｐゴシック"/>
        <family val="3"/>
        <charset val="128"/>
      </rPr>
      <t>/年</t>
    </r>
    <rPh sb="0" eb="2">
      <t>タンイ</t>
    </rPh>
    <rPh sb="6" eb="7">
      <t>ネン</t>
    </rPh>
    <phoneticPr fontId="15"/>
  </si>
  <si>
    <r>
      <t>円/m</t>
    </r>
    <r>
      <rPr>
        <sz val="8"/>
        <rFont val="ＭＳ Ｐゴシック"/>
        <family val="3"/>
        <charset val="128"/>
      </rPr>
      <t>3</t>
    </r>
    <phoneticPr fontId="15"/>
  </si>
  <si>
    <r>
      <t>4　具体的な販路（予定）</t>
    </r>
    <r>
      <rPr>
        <sz val="8"/>
        <rFont val="ＭＳ Ｐゴシック"/>
        <family val="3"/>
        <charset val="128"/>
      </rPr>
      <t>※1</t>
    </r>
    <rPh sb="2" eb="5">
      <t>グタイテキ</t>
    </rPh>
    <rPh sb="6" eb="8">
      <t>ハンロ</t>
    </rPh>
    <rPh sb="9" eb="11">
      <t>ヨテイ</t>
    </rPh>
    <phoneticPr fontId="15"/>
  </si>
  <si>
    <r>
      <t>加工品等の販売先</t>
    </r>
    <r>
      <rPr>
        <sz val="8"/>
        <rFont val="ＭＳ Ｐゴシック"/>
        <family val="3"/>
        <charset val="128"/>
      </rPr>
      <t>※3</t>
    </r>
    <rPh sb="0" eb="2">
      <t>カコウ</t>
    </rPh>
    <rPh sb="2" eb="3">
      <t>ヒン</t>
    </rPh>
    <rPh sb="3" eb="4">
      <t>トウ</t>
    </rPh>
    <rPh sb="5" eb="8">
      <t>ハンバイサキ</t>
    </rPh>
    <phoneticPr fontId="15"/>
  </si>
  <si>
    <r>
      <t>数量(m</t>
    </r>
    <r>
      <rPr>
        <sz val="8"/>
        <rFont val="ＭＳ Ｐゴシック"/>
        <family val="3"/>
        <charset val="128"/>
      </rPr>
      <t>3</t>
    </r>
    <r>
      <rPr>
        <sz val="11"/>
        <rFont val="ＭＳ Ｐゴシック"/>
        <family val="3"/>
        <charset val="128"/>
      </rPr>
      <t>)(丸太)</t>
    </r>
    <rPh sb="0" eb="2">
      <t>スウリョウ</t>
    </rPh>
    <rPh sb="7" eb="9">
      <t>マルタ</t>
    </rPh>
    <phoneticPr fontId="15"/>
  </si>
  <si>
    <r>
      <t>非住宅又は輸出の実績</t>
    </r>
    <r>
      <rPr>
        <sz val="8"/>
        <rFont val="ＭＳ Ｐゴシック"/>
        <family val="3"/>
        <charset val="128"/>
      </rPr>
      <t>※4</t>
    </r>
    <rPh sb="0" eb="1">
      <t>ヒ</t>
    </rPh>
    <rPh sb="1" eb="3">
      <t>ジュウタク</t>
    </rPh>
    <rPh sb="3" eb="4">
      <t>マタ</t>
    </rPh>
    <rPh sb="5" eb="7">
      <t>ユシュツ</t>
    </rPh>
    <rPh sb="8" eb="10">
      <t>ジッセキ</t>
    </rPh>
    <phoneticPr fontId="15"/>
  </si>
  <si>
    <r>
      <t>m</t>
    </r>
    <r>
      <rPr>
        <sz val="8"/>
        <rFont val="ＭＳ Ｐゴシック"/>
        <family val="3"/>
        <charset val="128"/>
      </rPr>
      <t>3</t>
    </r>
    <phoneticPr fontId="15"/>
  </si>
  <si>
    <t>【留意事項】
※1　別紙様式１「国有林材の安定供給システム申請書」の内容と整合を図ってください。
※2　共同申請の場合は、申請者全員を対象にこの表を作成してください。その際、販売先が多い場合は、適宜販売先を
    追加してください。
※3　加工品等の販売先が多数の場合は、販売先の業態ごと（例：製材工場、ハウスメーカー等）にまとめて記載いただい
    ても構いません。
※4　非住宅用又は輸出用として製造又は販売する場合、丸太を供給する場合のみチェックを入れてください。
※5　数量の単位がm3となっていますが、生トンを取引の基準としている事業者は、2購入希望価格に記載されたトン数
    （予定数量(ｔ)）を用いて数量を記載してください。</t>
    <rPh sb="1" eb="3">
      <t>リュウイ</t>
    </rPh>
    <rPh sb="3" eb="5">
      <t>ジコウ</t>
    </rPh>
    <rPh sb="10" eb="14">
      <t>ベッシヨウシキ</t>
    </rPh>
    <rPh sb="121" eb="124">
      <t>カコウヒン</t>
    </rPh>
    <rPh sb="124" eb="125">
      <t>トウ</t>
    </rPh>
    <rPh sb="278" eb="282">
      <t>コウニュウキボウ</t>
    </rPh>
    <rPh sb="282" eb="284">
      <t>カカク</t>
    </rPh>
    <rPh sb="285" eb="287">
      <t>キサイ</t>
    </rPh>
    <rPh sb="292" eb="293">
      <t>スウ</t>
    </rPh>
    <rPh sb="299" eb="303">
      <t>ヨテイスウリョウ</t>
    </rPh>
    <phoneticPr fontId="15"/>
  </si>
  <si>
    <t>【留意事項】
○　申請時における取組状況について、新規性に関する事項の有無にかかわらず記入してください。
○　複数の事業者が共同で申請する場合は該当する事業者すべてについて記入してください。
○　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都道府県や市町村等地方公共団体の策定した計画等に申請者の施設の新設、拡充、導入等が位置づけられ
  ている場合はその計画等の名称を記入してください(※3)。
○　需要拡大に係る国策との整合に関する事項に該当する取組を申請時に行っている場合は、いつからどのよう
  な取組を行っているのか、今後どのような取組を行う予定なのか具体的に記入してください。</t>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3" eb="235">
      <t>バアイ</t>
    </rPh>
    <rPh sb="238" eb="240">
      <t>ケイカク</t>
    </rPh>
    <rPh sb="240" eb="241">
      <t>トウ</t>
    </rPh>
    <rPh sb="242" eb="244">
      <t>メイショウ</t>
    </rPh>
    <rPh sb="245" eb="247">
      <t>キニュウ</t>
    </rPh>
    <rPh sb="288" eb="291">
      <t>シンセイジ</t>
    </rPh>
    <rPh sb="324" eb="326">
      <t>コンゴ</t>
    </rPh>
    <rPh sb="331" eb="333">
      <t>トリクミ</t>
    </rPh>
    <rPh sb="334" eb="335">
      <t>オコナ</t>
    </rPh>
    <rPh sb="336" eb="338">
      <t>ヨテイ</t>
    </rPh>
    <phoneticPr fontId="15"/>
  </si>
  <si>
    <t>【留意事項】　
○　申請者別に事業の形態をチェックしてください。複数の事業形態を有する事業者は、主たる形態
    にチェックしてください。ここで分類した事業の形態を取組評価点の算定において利用します。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51" eb="53">
      <t>ケイタイ</t>
    </rPh>
    <rPh sb="73" eb="75">
      <t>ブンルイ</t>
    </rPh>
    <rPh sb="77" eb="79">
      <t>ジギョウ</t>
    </rPh>
    <rPh sb="80" eb="82">
      <t>ケイタイ</t>
    </rPh>
    <rPh sb="83" eb="85">
      <t>トリクミ</t>
    </rPh>
    <rPh sb="85" eb="88">
      <t>ヒョウカテン</t>
    </rPh>
    <rPh sb="89" eb="91">
      <t>サンテイ</t>
    </rPh>
    <rPh sb="95" eb="97">
      <t>リヨウ</t>
    </rPh>
    <phoneticPr fontId="15"/>
  </si>
  <si>
    <r>
      <t>新設・拡充・導入別</t>
    </r>
    <r>
      <rPr>
        <sz val="8"/>
        <rFont val="ＭＳ Ｐゴシック"/>
        <family val="3"/>
        <charset val="128"/>
      </rPr>
      <t>※1</t>
    </r>
    <rPh sb="0" eb="2">
      <t>シンセツ</t>
    </rPh>
    <rPh sb="3" eb="5">
      <t>カクジュウ</t>
    </rPh>
    <rPh sb="6" eb="8">
      <t>ドウニュウ</t>
    </rPh>
    <rPh sb="8" eb="9">
      <t>ベツ</t>
    </rPh>
    <phoneticPr fontId="15"/>
  </si>
  <si>
    <r>
      <t>補助金の種類</t>
    </r>
    <r>
      <rPr>
        <sz val="8"/>
        <rFont val="ＭＳ Ｐゴシック"/>
        <family val="3"/>
        <charset val="128"/>
      </rPr>
      <t>※2</t>
    </r>
    <rPh sb="0" eb="3">
      <t>ホジョキン</t>
    </rPh>
    <rPh sb="4" eb="6">
      <t>シュルイ</t>
    </rPh>
    <phoneticPr fontId="15"/>
  </si>
  <si>
    <r>
      <t>計画等への位置づけ</t>
    </r>
    <r>
      <rPr>
        <sz val="8"/>
        <rFont val="ＭＳ Ｐゴシック"/>
        <family val="3"/>
        <charset val="128"/>
      </rPr>
      <t>※3</t>
    </r>
    <rPh sb="0" eb="2">
      <t>ケイカク</t>
    </rPh>
    <rPh sb="2" eb="3">
      <t>トウ</t>
    </rPh>
    <rPh sb="5" eb="7">
      <t>イチ</t>
    </rPh>
    <phoneticPr fontId="15"/>
  </si>
  <si>
    <t>　　 以降の公告に提出したものと内容に異同がない場合に限り、添付書類の省略を可能とします。</t>
    <phoneticPr fontId="15"/>
  </si>
  <si>
    <t>　　 ただし、省略する場合は、省略欄に○を記入のうえ、備考欄に「〇年度第〇号物件と同様」等を記入ください。</t>
    <rPh sb="7" eb="9">
      <t>ショウリャク</t>
    </rPh>
    <rPh sb="11" eb="13">
      <t>バアイ</t>
    </rPh>
    <rPh sb="15" eb="17">
      <t>ショウリャク</t>
    </rPh>
    <rPh sb="17" eb="18">
      <t>ラン</t>
    </rPh>
    <rPh sb="21" eb="23">
      <t>キニュウ</t>
    </rPh>
    <rPh sb="27" eb="29">
      <t>ビコウ</t>
    </rPh>
    <rPh sb="29" eb="30">
      <t>ラン</t>
    </rPh>
    <rPh sb="33" eb="35">
      <t>ネンド</t>
    </rPh>
    <rPh sb="35" eb="36">
      <t>ダイ</t>
    </rPh>
    <rPh sb="37" eb="38">
      <t>ゴウ</t>
    </rPh>
    <rPh sb="38" eb="40">
      <t>ブッケン</t>
    </rPh>
    <rPh sb="41" eb="43">
      <t>ドウヨウ</t>
    </rPh>
    <rPh sb="44" eb="45">
      <t>トウ</t>
    </rPh>
    <rPh sb="46" eb="48">
      <t>キニュウ</t>
    </rPh>
    <phoneticPr fontId="15"/>
  </si>
  <si>
    <t>過去3年間に若手(35歳未満)の新規雇用があり申請の日まで雇用が継続していることを証明できる書類の写し（任意様式可）</t>
    <rPh sb="41" eb="43">
      <t>ショウメイ</t>
    </rPh>
    <rPh sb="46" eb="48">
      <t>ショルイ</t>
    </rPh>
    <rPh sb="49" eb="50">
      <t>ウツ</t>
    </rPh>
    <rPh sb="52" eb="54">
      <t>ニンイ</t>
    </rPh>
    <rPh sb="54" eb="56">
      <t>ヨウシキ</t>
    </rPh>
    <rPh sb="56" eb="57">
      <t>カ</t>
    </rPh>
    <phoneticPr fontId="15"/>
  </si>
  <si>
    <t>※　本公告にて複数物件に応募する場合は、１物件に添付書類があれば、内容に異同がない場合に限り、その他の物</t>
    <rPh sb="2" eb="5">
      <t>ホンコウコク</t>
    </rPh>
    <rPh sb="7" eb="11">
      <t>フクスウブッケン</t>
    </rPh>
    <rPh sb="12" eb="14">
      <t>オウボ</t>
    </rPh>
    <rPh sb="16" eb="18">
      <t>バアイ</t>
    </rPh>
    <phoneticPr fontId="15"/>
  </si>
  <si>
    <t xml:space="preserve"> 　　件については省略が可能です。</t>
    <phoneticPr fontId="13"/>
  </si>
  <si>
    <t>※  企画提案書の作成に当たっては、様式に記載する留意事項等を参照してください。</t>
  </si>
  <si>
    <t>氏名　　　　　　</t>
    <phoneticPr fontId="15"/>
  </si>
  <si>
    <t>担当部署・役職</t>
    <phoneticPr fontId="13"/>
  </si>
  <si>
    <t>電話番号　　　　　　</t>
    <phoneticPr fontId="15"/>
  </si>
  <si>
    <t>島根</t>
    <rPh sb="0" eb="2">
      <t>シマネ</t>
    </rPh>
    <phoneticPr fontId="15"/>
  </si>
  <si>
    <t>三重</t>
    <rPh sb="0" eb="2">
      <t>ミエ</t>
    </rPh>
    <phoneticPr fontId="13"/>
  </si>
  <si>
    <t>自動選別機・毎木</t>
  </si>
  <si>
    <t>←別添１「システム販売予定数量等（素材）」の数量検知方法が「毎木・自動選別機」となっている場合に限り、自動選別機を保有し、自動選別機で検知を行う場合は「自動選別機」、自動選別機を保有していない場合は「毎木」を選択して下さい。</t>
    <rPh sb="1" eb="3">
      <t>ベッテン</t>
    </rPh>
    <rPh sb="30" eb="31">
      <t>マイ</t>
    </rPh>
    <rPh sb="31" eb="32">
      <t>ボク</t>
    </rPh>
    <rPh sb="33" eb="35">
      <t>ジドウ</t>
    </rPh>
    <rPh sb="35" eb="38">
      <t>センベツキ</t>
    </rPh>
    <rPh sb="45" eb="47">
      <t>バアイ</t>
    </rPh>
    <rPh sb="48" eb="49">
      <t>カギ</t>
    </rPh>
    <rPh sb="51" eb="53">
      <t>ジドウ</t>
    </rPh>
    <rPh sb="53" eb="56">
      <t>センベツキ</t>
    </rPh>
    <rPh sb="57" eb="59">
      <t>ホユウ</t>
    </rPh>
    <rPh sb="61" eb="63">
      <t>ジドウ</t>
    </rPh>
    <rPh sb="63" eb="66">
      <t>センベツキ</t>
    </rPh>
    <rPh sb="67" eb="69">
      <t>ケンチ</t>
    </rPh>
    <rPh sb="70" eb="71">
      <t>オコナ</t>
    </rPh>
    <rPh sb="72" eb="74">
      <t>バアイ</t>
    </rPh>
    <rPh sb="76" eb="78">
      <t>ジドウ</t>
    </rPh>
    <rPh sb="78" eb="81">
      <t>センベツキ</t>
    </rPh>
    <rPh sb="83" eb="85">
      <t>ジドウ</t>
    </rPh>
    <rPh sb="85" eb="88">
      <t>センベツキ</t>
    </rPh>
    <rPh sb="89" eb="91">
      <t>ホユウ</t>
    </rPh>
    <rPh sb="96" eb="98">
      <t>バアイ</t>
    </rPh>
    <rPh sb="100" eb="101">
      <t>マイ</t>
    </rPh>
    <rPh sb="101" eb="102">
      <t>ボク</t>
    </rPh>
    <rPh sb="104" eb="106">
      <t>センタク</t>
    </rPh>
    <rPh sb="108" eb="109">
      <t>クダ</t>
    </rPh>
    <phoneticPr fontId="15"/>
  </si>
  <si>
    <t>樹材種</t>
    <rPh sb="0" eb="1">
      <t>キ</t>
    </rPh>
    <rPh sb="1" eb="3">
      <t>ザイシュ</t>
    </rPh>
    <phoneticPr fontId="17"/>
  </si>
  <si>
    <t>長級　　　　（m）</t>
    <rPh sb="0" eb="2">
      <t>チョウキュウ</t>
    </rPh>
    <phoneticPr fontId="17"/>
  </si>
  <si>
    <t>径級　　　　（cm）</t>
    <rPh sb="0" eb="2">
      <t>ケイキュウ</t>
    </rPh>
    <phoneticPr fontId="17"/>
  </si>
  <si>
    <t>予定材積　　　　（㎥）</t>
    <rPh sb="0" eb="2">
      <t>ヨテイ</t>
    </rPh>
    <rPh sb="2" eb="4">
      <t>ザイセキ</t>
    </rPh>
    <phoneticPr fontId="17"/>
  </si>
  <si>
    <t>購入単価　　　（円／㎥）</t>
    <rPh sb="0" eb="2">
      <t>コウニュウ</t>
    </rPh>
    <rPh sb="2" eb="4">
      <t>タンカ</t>
    </rPh>
    <rPh sb="8" eb="9">
      <t>エン</t>
    </rPh>
    <phoneticPr fontId="17"/>
  </si>
  <si>
    <t>購入価格　　　　　　（円）</t>
    <rPh sb="0" eb="2">
      <t>コウニュウ</t>
    </rPh>
    <rPh sb="2" eb="4">
      <t>カカク</t>
    </rPh>
    <rPh sb="11" eb="12">
      <t>エン</t>
    </rPh>
    <phoneticPr fontId="17"/>
  </si>
  <si>
    <t>8～13</t>
    <phoneticPr fontId="17"/>
  </si>
  <si>
    <t>14～16</t>
    <phoneticPr fontId="17"/>
  </si>
  <si>
    <t>18～28</t>
    <phoneticPr fontId="17"/>
  </si>
  <si>
    <t>30上</t>
    <rPh sb="2" eb="3">
      <t>カミ</t>
    </rPh>
    <phoneticPr fontId="17"/>
  </si>
  <si>
    <t>【留意事項】
①　各銘柄の材質は素材の日本農林規格で、中の素材（径級14～28cm）にあって
　は２等、大の素材（径級30cm上）にあっては２等・３等が中心です。
②　希望する購入単価（消費税及び地方消費税を除いた金額、以下「税抜」とい
　う。）を該当欄に記入ください。ただし、公告に記載のない樹材種については
　記入不要です。
③　予定材積が空欄の径級についても、現場の状況等によって一部出材される場
　合もあることから購入単価（税抜）を記入してください。
④　採材に関する希望がある場合は、長級欄の※〔　〕中に○を記入してくださ
　い。なお、採材に当たっては、極力希望に添えるよう努めますが、現場の状況
　等によって希望に添えない場合もありますので、その際はご了承ください。
⑤　検知方法欄には自動選別機又は毎木を記入してください。
⑥　合計欄の購入単価（税抜）で価格点を計算します。
⑦　実際の購入価格は国の予定価格以上かつ希望する購入価格以上となります。</t>
    <rPh sb="1" eb="3">
      <t>リュウイ</t>
    </rPh>
    <rPh sb="3" eb="5">
      <t>ジコウ</t>
    </rPh>
    <rPh sb="32" eb="34">
      <t>ケイキュウ</t>
    </rPh>
    <rPh sb="50" eb="51">
      <t>トウ</t>
    </rPh>
    <rPh sb="57" eb="59">
      <t>ケイキュウ</t>
    </rPh>
    <rPh sb="63" eb="64">
      <t>カミ</t>
    </rPh>
    <rPh sb="74" eb="75">
      <t>トウ</t>
    </rPh>
    <rPh sb="84" eb="86">
      <t>キボウ</t>
    </rPh>
    <rPh sb="88" eb="90">
      <t>コウニュウ</t>
    </rPh>
    <rPh sb="90" eb="92">
      <t>タンカ</t>
    </rPh>
    <rPh sb="107" eb="109">
      <t>キンガク</t>
    </rPh>
    <rPh sb="110" eb="112">
      <t>イカ</t>
    </rPh>
    <rPh sb="113" eb="115">
      <t>ゼイヌ</t>
    </rPh>
    <rPh sb="124" eb="126">
      <t>ガイトウ</t>
    </rPh>
    <rPh sb="126" eb="127">
      <t>ラン</t>
    </rPh>
    <rPh sb="128" eb="130">
      <t>キニュウ</t>
    </rPh>
    <rPh sb="139" eb="141">
      <t>コウコク</t>
    </rPh>
    <rPh sb="142" eb="144">
      <t>キサイ</t>
    </rPh>
    <rPh sb="159" eb="161">
      <t>フヨウ</t>
    </rPh>
    <rPh sb="167" eb="169">
      <t>ヨテイ</t>
    </rPh>
    <rPh sb="169" eb="171">
      <t>ザイセキ</t>
    </rPh>
    <rPh sb="172" eb="174">
      <t>クウラン</t>
    </rPh>
    <rPh sb="183" eb="185">
      <t>ゲンバ</t>
    </rPh>
    <rPh sb="186" eb="188">
      <t>ジョウキョウ</t>
    </rPh>
    <rPh sb="188" eb="189">
      <t>ナド</t>
    </rPh>
    <rPh sb="193" eb="195">
      <t>イチブ</t>
    </rPh>
    <rPh sb="195" eb="196">
      <t>シュツ</t>
    </rPh>
    <rPh sb="196" eb="197">
      <t>ザイ</t>
    </rPh>
    <rPh sb="211" eb="213">
      <t>コウニュウ</t>
    </rPh>
    <rPh sb="216" eb="218">
      <t>ゼイヌ</t>
    </rPh>
    <rPh sb="232" eb="233">
      <t>サイ</t>
    </rPh>
    <rPh sb="233" eb="234">
      <t>ザイ</t>
    </rPh>
    <rPh sb="235" eb="236">
      <t>カン</t>
    </rPh>
    <rPh sb="238" eb="240">
      <t>キボウ</t>
    </rPh>
    <rPh sb="243" eb="245">
      <t>バアイ</t>
    </rPh>
    <rPh sb="247" eb="248">
      <t>チョウ</t>
    </rPh>
    <rPh sb="248" eb="249">
      <t>キュウ</t>
    </rPh>
    <rPh sb="249" eb="250">
      <t>ラン</t>
    </rPh>
    <rPh sb="255" eb="256">
      <t>ナカ</t>
    </rPh>
    <rPh sb="259" eb="261">
      <t>キニュウ</t>
    </rPh>
    <rPh sb="273" eb="274">
      <t>サイ</t>
    </rPh>
    <rPh sb="274" eb="275">
      <t>ザイ</t>
    </rPh>
    <rPh sb="276" eb="277">
      <t>ア</t>
    </rPh>
    <rPh sb="282" eb="284">
      <t>キョクリョク</t>
    </rPh>
    <rPh sb="284" eb="286">
      <t>キボウ</t>
    </rPh>
    <rPh sb="287" eb="288">
      <t>ソ</t>
    </rPh>
    <rPh sb="292" eb="293">
      <t>ツト</t>
    </rPh>
    <rPh sb="298" eb="300">
      <t>ゲンバ</t>
    </rPh>
    <rPh sb="301" eb="303">
      <t>ジョウキョウ</t>
    </rPh>
    <rPh sb="305" eb="306">
      <t>トウ</t>
    </rPh>
    <rPh sb="313" eb="314">
      <t>ソ</t>
    </rPh>
    <rPh sb="317" eb="319">
      <t>バアイ</t>
    </rPh>
    <rPh sb="329" eb="330">
      <t>サイ</t>
    </rPh>
    <rPh sb="332" eb="334">
      <t>リョウショウ</t>
    </rPh>
    <rPh sb="342" eb="344">
      <t>ケンチ</t>
    </rPh>
    <rPh sb="344" eb="346">
      <t>ホウホウ</t>
    </rPh>
    <rPh sb="346" eb="347">
      <t>ラン</t>
    </rPh>
    <rPh sb="349" eb="351">
      <t>ジドウ</t>
    </rPh>
    <rPh sb="351" eb="354">
      <t>センベツキ</t>
    </rPh>
    <rPh sb="354" eb="355">
      <t>マタ</t>
    </rPh>
    <rPh sb="356" eb="357">
      <t>マイ</t>
    </rPh>
    <rPh sb="357" eb="358">
      <t>キ</t>
    </rPh>
    <rPh sb="359" eb="361">
      <t>キニュウ</t>
    </rPh>
    <rPh sb="371" eb="373">
      <t>ゴウケイ</t>
    </rPh>
    <rPh sb="373" eb="374">
      <t>ラン</t>
    </rPh>
    <rPh sb="375" eb="377">
      <t>コウニュウ</t>
    </rPh>
    <rPh sb="377" eb="379">
      <t>タンカ</t>
    </rPh>
    <rPh sb="380" eb="382">
      <t>ゼイヌ</t>
    </rPh>
    <rPh sb="384" eb="386">
      <t>カカク</t>
    </rPh>
    <rPh sb="386" eb="387">
      <t>テン</t>
    </rPh>
    <rPh sb="388" eb="390">
      <t>ケイサン</t>
    </rPh>
    <rPh sb="397" eb="399">
      <t>ジッサイ</t>
    </rPh>
    <rPh sb="400" eb="402">
      <t>コウニュウ</t>
    </rPh>
    <rPh sb="402" eb="404">
      <t>カカク</t>
    </rPh>
    <rPh sb="405" eb="406">
      <t>クニ</t>
    </rPh>
    <rPh sb="407" eb="409">
      <t>ヨテイ</t>
    </rPh>
    <rPh sb="409" eb="411">
      <t>カカク</t>
    </rPh>
    <rPh sb="411" eb="413">
      <t>イジョウ</t>
    </rPh>
    <rPh sb="415" eb="417">
      <t>キボウ</t>
    </rPh>
    <rPh sb="419" eb="421">
      <t>コウニュウ</t>
    </rPh>
    <rPh sb="421" eb="423">
      <t>カカク</t>
    </rPh>
    <rPh sb="423" eb="425">
      <t>イジョウ</t>
    </rPh>
    <phoneticPr fontId="17"/>
  </si>
  <si>
    <t>※２ヵ年</t>
    <rPh sb="3" eb="4">
      <t>ネン</t>
    </rPh>
    <phoneticPr fontId="13"/>
  </si>
  <si>
    <t>京都大阪</t>
    <rPh sb="0" eb="4">
      <t>キョウトオオサカ</t>
    </rPh>
    <phoneticPr fontId="13"/>
  </si>
  <si>
    <t>兵庫</t>
    <rPh sb="0" eb="2">
      <t>ヒョウゴ</t>
    </rPh>
    <phoneticPr fontId="13"/>
  </si>
  <si>
    <t>毎木</t>
  </si>
  <si>
    <t>奈良</t>
    <rPh sb="0" eb="2">
      <t>ナラ</t>
    </rPh>
    <phoneticPr fontId="13"/>
  </si>
  <si>
    <t>山口</t>
    <rPh sb="0" eb="2">
      <t>ヤマグチ</t>
    </rPh>
    <phoneticPr fontId="15"/>
  </si>
  <si>
    <t>島根</t>
    <rPh sb="0" eb="2">
      <t>シマネ</t>
    </rPh>
    <phoneticPr fontId="13"/>
  </si>
  <si>
    <t>岡山</t>
    <rPh sb="0" eb="2">
      <t>オカヤマ</t>
    </rPh>
    <phoneticPr fontId="13"/>
  </si>
  <si>
    <t>広島</t>
    <rPh sb="0" eb="2">
      <t>ヒロシマ</t>
    </rPh>
    <phoneticPr fontId="13"/>
  </si>
  <si>
    <t>山口</t>
    <rPh sb="0" eb="2">
      <t>ヤマグチ</t>
    </rPh>
    <phoneticPr fontId="13"/>
  </si>
  <si>
    <t>　　</t>
  </si>
  <si>
    <t>鳥取</t>
    <rPh sb="0" eb="2">
      <t>トットリ</t>
    </rPh>
    <phoneticPr fontId="13"/>
  </si>
  <si>
    <t>層積検知</t>
  </si>
  <si>
    <t>※3ヵ年</t>
    <rPh sb="3" eb="4">
      <t>ネン</t>
    </rPh>
    <phoneticPr fontId="13"/>
  </si>
  <si>
    <t>福井</t>
    <rPh sb="0" eb="2">
      <t>フクイ</t>
    </rPh>
    <phoneticPr fontId="13"/>
  </si>
  <si>
    <t>広島北部</t>
    <rPh sb="0" eb="4">
      <t>ヒロシマホクブ</t>
    </rPh>
    <phoneticPr fontId="13"/>
  </si>
  <si>
    <t>石川</t>
    <rPh sb="0" eb="2">
      <t>イシカワ</t>
    </rPh>
    <phoneticPr fontId="15"/>
  </si>
  <si>
    <t>石川</t>
    <rPh sb="0" eb="2">
      <t>イシカワ</t>
    </rPh>
    <phoneticPr fontId="13"/>
  </si>
  <si>
    <t>※2ヵ年</t>
    <rPh sb="3" eb="4">
      <t>ネン</t>
    </rPh>
    <phoneticPr fontId="13"/>
  </si>
  <si>
    <t>滋賀</t>
    <rPh sb="0" eb="2">
      <t>シガ</t>
    </rPh>
    <phoneticPr fontId="13"/>
  </si>
  <si>
    <t>　　 公告に提出したものと内容に異同がない場合に限り、添付書類の省略を可能とします。</t>
    <phoneticPr fontId="15"/>
  </si>
  <si>
    <t>　　また、令和８年４月１日以降の公告日におけるシステム販売への申請が２回目以降となる場合も、令和８年４月１日</t>
    <rPh sb="5" eb="7">
      <t>レイワ</t>
    </rPh>
    <rPh sb="8" eb="9">
      <t>ネン</t>
    </rPh>
    <rPh sb="10" eb="11">
      <t>ガツ</t>
    </rPh>
    <rPh sb="12" eb="13">
      <t>ニチ</t>
    </rPh>
    <rPh sb="13" eb="15">
      <t>イコウ</t>
    </rPh>
    <rPh sb="16" eb="18">
      <t>コウコク</t>
    </rPh>
    <rPh sb="18" eb="19">
      <t>ビ</t>
    </rPh>
    <rPh sb="27" eb="29">
      <t>ハンバイ</t>
    </rPh>
    <rPh sb="31" eb="33">
      <t>シンセイ</t>
    </rPh>
    <rPh sb="35" eb="37">
      <t>カイメ</t>
    </rPh>
    <rPh sb="37" eb="39">
      <t>イコウ</t>
    </rPh>
    <rPh sb="42" eb="44">
      <t>バアイ</t>
    </rPh>
    <rPh sb="46" eb="48">
      <t>レイワ</t>
    </rPh>
    <rPh sb="49" eb="50">
      <t>ネン</t>
    </rPh>
    <rPh sb="51" eb="52">
      <t>ガツ</t>
    </rPh>
    <rPh sb="53" eb="54">
      <t>ニチ</t>
    </rPh>
    <phoneticPr fontId="15"/>
  </si>
  <si>
    <r>
      <rPr>
        <sz val="11"/>
        <color rgb="FFFF0000"/>
        <rFont val="ＭＳ Ｐゴシック"/>
        <family val="3"/>
        <charset val="128"/>
      </rPr>
      <t>※　</t>
    </r>
    <r>
      <rPr>
        <u/>
        <sz val="11"/>
        <color rgb="FFFF0000"/>
        <rFont val="ＭＳ Ｐゴシック"/>
        <family val="3"/>
        <charset val="128"/>
      </rPr>
      <t>本公告は令和８年度（令和８年４月１日以降で）最初の公告であり、令和７年度と内容に異同がない場合でも添付書類</t>
    </r>
    <rPh sb="47" eb="49">
      <t>バアイ</t>
    </rPh>
    <rPh sb="51" eb="55">
      <t>テンプショルイ</t>
    </rPh>
    <phoneticPr fontId="15"/>
  </si>
  <si>
    <r>
      <rPr>
        <sz val="11"/>
        <color rgb="FFFF0000"/>
        <rFont val="ＭＳ Ｐゴシック"/>
        <family val="3"/>
        <charset val="128"/>
      </rPr>
      <t>　</t>
    </r>
    <r>
      <rPr>
        <u/>
        <sz val="11"/>
        <color rgb="FFFF0000"/>
        <rFont val="ＭＳ Ｐゴシック"/>
        <family val="3"/>
        <charset val="128"/>
      </rPr>
      <t>の省略はできないので留意してください。</t>
    </r>
    <rPh sb="2" eb="4">
      <t>ショウリャク</t>
    </rPh>
    <rPh sb="11" eb="13">
      <t>リュウイ</t>
    </rPh>
    <phoneticPr fontId="15"/>
  </si>
  <si>
    <r>
      <rPr>
        <sz val="11"/>
        <color rgb="FFFF0000"/>
        <rFont val="ＭＳ Ｐゴシック"/>
        <family val="3"/>
        <charset val="128"/>
      </rPr>
      <t xml:space="preserve">　　 </t>
    </r>
    <r>
      <rPr>
        <u/>
        <sz val="11"/>
        <color rgb="FFFF0000"/>
        <rFont val="ＭＳ Ｐゴシック"/>
        <family val="3"/>
        <charset val="128"/>
      </rPr>
      <t>ただし、本公告にて複数物件に応募する場合は、１物件に添付書類があればその他の物件については省略可能です。</t>
    </r>
    <rPh sb="50" eb="52">
      <t>カノウ</t>
    </rPh>
    <phoneticPr fontId="15"/>
  </si>
  <si>
    <t>※　令和８年４月１日以降の公告日におけるシステム販売への申請が２回目以降となる場合は、令和８年４月１日以降の</t>
    <rPh sb="2" eb="4">
      <t>レイワ</t>
    </rPh>
    <rPh sb="5" eb="6">
      <t>ネン</t>
    </rPh>
    <rPh sb="7" eb="8">
      <t>ガツ</t>
    </rPh>
    <rPh sb="9" eb="10">
      <t>ニチ</t>
    </rPh>
    <rPh sb="10" eb="12">
      <t>イコウ</t>
    </rPh>
    <rPh sb="13" eb="15">
      <t>コウコク</t>
    </rPh>
    <rPh sb="15" eb="16">
      <t>ビ</t>
    </rPh>
    <rPh sb="24" eb="26">
      <t>ハンバイ</t>
    </rPh>
    <rPh sb="28" eb="30">
      <t>シンセイ</t>
    </rPh>
    <rPh sb="32" eb="34">
      <t>カイメ</t>
    </rPh>
    <rPh sb="34" eb="36">
      <t>イコウ</t>
    </rPh>
    <rPh sb="39" eb="41">
      <t>バアイ</t>
    </rPh>
    <rPh sb="43" eb="45">
      <t>レイワ</t>
    </rPh>
    <rPh sb="46" eb="47">
      <t>ネン</t>
    </rPh>
    <rPh sb="48" eb="49">
      <t>ガツ</t>
    </rPh>
    <rPh sb="50" eb="51">
      <t>ニチ</t>
    </rPh>
    <rPh sb="51" eb="53">
      <t>イコウ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</si>
</sst>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0_ "/>
    <numFmt numFmtId="178" formatCode="#,##0.000_);[Red]\(#,##0.000\)"/>
    <numFmt numFmtId="179" formatCode="#,##0.000_ "/>
    <numFmt numFmtId="180" formatCode="0.0"/>
    <numFmt numFmtId="181" formatCode="#,##0.0_);[Red]\(#,##0.0\)"/>
    <numFmt numFmtId="182" formatCode="#,##0_);[Red]\(#,##0\)"/>
    <numFmt numFmtId="183" formatCode="0_ "/>
    <numFmt numFmtId="184" formatCode="#,##0.0_ "/>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2"/>
      <name val="ＭＳ ゴシック"/>
      <family val="3"/>
      <charset val="128"/>
    </font>
    <font>
      <sz val="6"/>
      <name val="Yu Gothic"/>
      <family val="2"/>
      <charset val="128"/>
      <scheme val="minor"/>
    </font>
    <font>
      <sz val="11"/>
      <color theme="1"/>
      <name val="Yu Gothic"/>
      <family val="3"/>
      <charset val="128"/>
      <scheme val="minor"/>
    </font>
    <font>
      <sz val="6"/>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sz val="11"/>
      <color theme="1"/>
      <name val="ＭＳ Ｐゴシック"/>
      <family val="3"/>
      <charset val="128"/>
    </font>
    <font>
      <b/>
      <sz val="11"/>
      <name val="ＭＳ Ｐゴシック"/>
      <family val="3"/>
      <charset val="128"/>
    </font>
    <font>
      <sz val="10"/>
      <color theme="1"/>
      <name val="ＭＳ Ｐゴシック"/>
      <family val="3"/>
      <charset val="128"/>
    </font>
    <font>
      <sz val="11"/>
      <color rgb="FFFF0000"/>
      <name val="ＭＳ Ｐゴシック"/>
      <family val="3"/>
      <charset val="128"/>
    </font>
    <font>
      <sz val="12"/>
      <color theme="1"/>
      <name val="ＭＳ Ｐゴシック"/>
      <family val="3"/>
      <charset val="128"/>
    </font>
    <font>
      <b/>
      <sz val="11"/>
      <color rgb="FFFF0000"/>
      <name val="ＭＳ Ｐゴシック"/>
      <family val="3"/>
      <charset val="128"/>
    </font>
    <font>
      <sz val="8"/>
      <name val="ＭＳ Ｐゴシック"/>
      <family val="3"/>
      <charset val="128"/>
    </font>
    <font>
      <b/>
      <sz val="16"/>
      <name val="ＭＳ Ｐゴシック"/>
      <family val="3"/>
      <charset val="128"/>
    </font>
    <font>
      <sz val="14"/>
      <name val="ＭＳ Ｐゴシック"/>
      <family val="3"/>
      <charset val="128"/>
    </font>
    <font>
      <i/>
      <sz val="11"/>
      <name val="ＭＳ Ｐゴシック"/>
      <family val="3"/>
      <charset val="128"/>
    </font>
    <font>
      <sz val="11"/>
      <name val="ＭＳ ゴシック"/>
      <family val="3"/>
      <charset val="128"/>
    </font>
    <font>
      <sz val="10.5"/>
      <name val="ＭＳ ゴシック"/>
      <family val="3"/>
      <charset val="128"/>
    </font>
    <font>
      <b/>
      <sz val="14"/>
      <color rgb="FFFF0000"/>
      <name val="ＭＳ Ｐゴシック"/>
      <family val="3"/>
      <charset val="128"/>
    </font>
    <font>
      <b/>
      <sz val="10"/>
      <color rgb="FFFF0000"/>
      <name val="ＭＳ Ｐゴシック"/>
      <family val="3"/>
      <charset val="128"/>
    </font>
    <font>
      <u/>
      <sz val="11"/>
      <color rgb="FFFF000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1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otted">
        <color indexed="64"/>
      </left>
      <right/>
      <top style="dashed">
        <color indexed="64"/>
      </top>
      <bottom/>
      <diagonal/>
    </border>
    <border>
      <left/>
      <right style="dotted">
        <color indexed="64"/>
      </right>
      <top style="dash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diagonal/>
    </border>
    <border>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s>
  <cellStyleXfs count="28">
    <xf numFmtId="0" fontId="0" fillId="0" borderId="0"/>
    <xf numFmtId="0" fontId="12" fillId="0" borderId="0">
      <alignment vertical="center"/>
    </xf>
    <xf numFmtId="0" fontId="16"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1" fillId="0" borderId="0">
      <alignment vertical="center"/>
    </xf>
    <xf numFmtId="38" fontId="16"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207">
    <xf numFmtId="0" fontId="0" fillId="0" borderId="0" xfId="0"/>
    <xf numFmtId="0" fontId="14" fillId="0" borderId="0" xfId="1" applyFont="1" applyAlignment="1">
      <alignment horizontal="left" vertical="center"/>
    </xf>
    <xf numFmtId="0" fontId="14" fillId="0" borderId="0" xfId="1" applyFont="1" applyAlignment="1">
      <alignment horizontal="justify" vertical="center"/>
    </xf>
    <xf numFmtId="0" fontId="19" fillId="0" borderId="0" xfId="1" applyFont="1">
      <alignment vertical="center"/>
    </xf>
    <xf numFmtId="0" fontId="19" fillId="0" borderId="0" xfId="0" applyFont="1" applyAlignment="1">
      <alignment vertical="center"/>
    </xf>
    <xf numFmtId="0" fontId="21" fillId="0" borderId="0" xfId="1" applyFont="1">
      <alignment vertical="center"/>
    </xf>
    <xf numFmtId="0" fontId="19" fillId="0" borderId="0" xfId="2" applyFont="1">
      <alignment vertical="center"/>
    </xf>
    <xf numFmtId="0" fontId="21" fillId="0" borderId="0" xfId="2" applyFont="1">
      <alignment vertical="center"/>
    </xf>
    <xf numFmtId="0" fontId="19" fillId="0" borderId="0" xfId="2" applyFont="1" applyAlignment="1">
      <alignment horizontal="right" vertical="center"/>
    </xf>
    <xf numFmtId="0" fontId="18" fillId="0" borderId="0" xfId="2" applyFont="1">
      <alignment vertical="center"/>
    </xf>
    <xf numFmtId="0" fontId="21" fillId="0" borderId="25" xfId="2" applyFont="1" applyBorder="1" applyAlignment="1">
      <alignment horizontal="center" vertical="center"/>
    </xf>
    <xf numFmtId="0" fontId="21" fillId="0" borderId="0" xfId="2" applyFont="1" applyAlignment="1">
      <alignment horizontal="center" vertical="center"/>
    </xf>
    <xf numFmtId="0" fontId="19" fillId="0" borderId="29" xfId="2" applyFont="1" applyBorder="1" applyAlignment="1">
      <alignment horizontal="center" vertical="center"/>
    </xf>
    <xf numFmtId="0" fontId="19" fillId="0" borderId="32" xfId="2" applyFont="1" applyBorder="1" applyAlignment="1">
      <alignment horizontal="center" vertical="center" wrapText="1"/>
    </xf>
    <xf numFmtId="0" fontId="23" fillId="0" borderId="2" xfId="2" applyFont="1" applyBorder="1" applyAlignment="1">
      <alignment horizontal="center" vertical="center"/>
    </xf>
    <xf numFmtId="0" fontId="23" fillId="0" borderId="2" xfId="2" applyFont="1" applyBorder="1">
      <alignment vertical="center"/>
    </xf>
    <xf numFmtId="0" fontId="24" fillId="0" borderId="0" xfId="2" applyFont="1">
      <alignment vertical="center"/>
    </xf>
    <xf numFmtId="0" fontId="19" fillId="0" borderId="40" xfId="1" applyFont="1" applyBorder="1" applyAlignment="1">
      <alignment vertical="center" shrinkToFit="1"/>
    </xf>
    <xf numFmtId="0" fontId="22" fillId="0" borderId="0" xfId="1" applyFont="1">
      <alignment vertical="center"/>
    </xf>
    <xf numFmtId="0" fontId="19" fillId="0" borderId="79" xfId="1" applyFont="1" applyBorder="1">
      <alignment vertical="center"/>
    </xf>
    <xf numFmtId="0" fontId="19" fillId="0" borderId="80" xfId="1" applyFont="1" applyBorder="1">
      <alignment vertical="center"/>
    </xf>
    <xf numFmtId="0" fontId="19" fillId="0" borderId="81" xfId="1" applyFont="1" applyBorder="1">
      <alignment vertical="center"/>
    </xf>
    <xf numFmtId="0" fontId="19" fillId="0" borderId="77" xfId="1" applyFont="1" applyBorder="1" applyAlignment="1">
      <alignment horizontal="left" vertical="center" indent="1"/>
    </xf>
    <xf numFmtId="0" fontId="19" fillId="0" borderId="78" xfId="1" applyFont="1" applyBorder="1">
      <alignment vertical="center"/>
    </xf>
    <xf numFmtId="0" fontId="19" fillId="0" borderId="74" xfId="1" applyFont="1" applyBorder="1" applyAlignment="1">
      <alignment horizontal="left" vertical="center" indent="1"/>
    </xf>
    <xf numFmtId="0" fontId="19" fillId="0" borderId="75" xfId="1" applyFont="1" applyBorder="1">
      <alignment vertical="center"/>
    </xf>
    <xf numFmtId="0" fontId="19" fillId="0" borderId="76" xfId="1" applyFont="1" applyBorder="1">
      <alignment vertical="center"/>
    </xf>
    <xf numFmtId="0" fontId="19" fillId="0" borderId="5" xfId="1" applyFont="1" applyBorder="1">
      <alignment vertical="center"/>
    </xf>
    <xf numFmtId="0" fontId="20" fillId="0" borderId="0" xfId="2" applyFont="1">
      <alignment vertical="center"/>
    </xf>
    <xf numFmtId="0" fontId="20" fillId="0" borderId="0" xfId="2" applyFont="1" applyAlignment="1">
      <alignment horizontal="right" vertical="center"/>
    </xf>
    <xf numFmtId="0" fontId="25" fillId="0" borderId="0" xfId="2" applyFont="1">
      <alignment vertical="center"/>
    </xf>
    <xf numFmtId="0" fontId="23" fillId="0" borderId="0" xfId="2" applyFont="1">
      <alignment vertical="center"/>
    </xf>
    <xf numFmtId="0" fontId="21" fillId="0" borderId="82" xfId="2" applyFont="1" applyBorder="1" applyAlignment="1">
      <alignment horizontal="center" vertical="center"/>
    </xf>
    <xf numFmtId="0" fontId="21" fillId="0" borderId="41" xfId="2" applyFont="1" applyBorder="1" applyAlignment="1">
      <alignment horizontal="center" vertical="center"/>
    </xf>
    <xf numFmtId="0" fontId="21" fillId="0" borderId="0" xfId="2" applyFont="1" applyAlignment="1">
      <alignment horizontal="right" vertical="center"/>
    </xf>
    <xf numFmtId="0" fontId="21" fillId="0" borderId="41" xfId="2" applyFont="1" applyBorder="1" applyAlignment="1">
      <alignment horizontal="left" vertical="center"/>
    </xf>
    <xf numFmtId="0" fontId="21" fillId="0" borderId="42" xfId="2" applyFont="1" applyBorder="1" applyAlignment="1">
      <alignment horizontal="center" vertical="center"/>
    </xf>
    <xf numFmtId="0" fontId="21" fillId="0" borderId="43" xfId="2" applyFont="1" applyBorder="1" applyAlignment="1">
      <alignment horizontal="center" vertical="center"/>
    </xf>
    <xf numFmtId="0" fontId="21" fillId="0" borderId="44" xfId="2" applyFont="1" applyBorder="1" applyAlignment="1">
      <alignment horizontal="center" vertical="center"/>
    </xf>
    <xf numFmtId="0" fontId="21" fillId="0" borderId="40" xfId="2" applyFont="1" applyBorder="1" applyAlignment="1">
      <alignment horizontal="center" vertical="center"/>
    </xf>
    <xf numFmtId="0" fontId="21" fillId="0" borderId="23" xfId="2" applyFont="1" applyBorder="1" applyAlignment="1">
      <alignment horizontal="center" vertical="center"/>
    </xf>
    <xf numFmtId="0" fontId="21" fillId="0" borderId="24" xfId="2" applyFont="1" applyBorder="1" applyAlignment="1">
      <alignment horizontal="center" vertical="center"/>
    </xf>
    <xf numFmtId="0" fontId="21" fillId="0" borderId="44" xfId="2" applyFont="1" applyBorder="1">
      <alignment vertical="center"/>
    </xf>
    <xf numFmtId="0" fontId="21" fillId="0" borderId="46" xfId="2" applyFont="1" applyBorder="1" applyAlignment="1">
      <alignment horizontal="right" vertical="center"/>
    </xf>
    <xf numFmtId="0" fontId="21" fillId="0" borderId="48" xfId="2" applyFont="1" applyBorder="1" applyAlignment="1">
      <alignment horizontal="left" vertical="center"/>
    </xf>
    <xf numFmtId="0" fontId="21" fillId="0" borderId="41" xfId="2" applyFont="1" applyBorder="1">
      <alignment vertical="center"/>
    </xf>
    <xf numFmtId="0" fontId="21" fillId="0" borderId="87" xfId="2" applyFont="1" applyBorder="1" applyAlignment="1">
      <alignment horizontal="center" vertical="center"/>
    </xf>
    <xf numFmtId="0" fontId="21" fillId="0" borderId="12" xfId="2" applyFont="1" applyBorder="1" applyAlignment="1">
      <alignment horizontal="center" vertical="center"/>
    </xf>
    <xf numFmtId="0" fontId="21" fillId="0" borderId="12" xfId="2" applyFont="1" applyBorder="1">
      <alignment vertical="center"/>
    </xf>
    <xf numFmtId="0" fontId="21" fillId="0" borderId="88" xfId="2" applyFont="1" applyBorder="1">
      <alignment vertical="center"/>
    </xf>
    <xf numFmtId="0" fontId="21" fillId="0" borderId="89" xfId="2" applyFont="1" applyBorder="1">
      <alignment vertical="center"/>
    </xf>
    <xf numFmtId="0" fontId="21" fillId="0" borderId="27" xfId="2" applyFont="1" applyBorder="1">
      <alignment vertical="center"/>
    </xf>
    <xf numFmtId="0" fontId="21" fillId="0" borderId="31" xfId="2" applyFont="1" applyBorder="1">
      <alignment vertical="center"/>
    </xf>
    <xf numFmtId="0" fontId="21" fillId="0" borderId="90" xfId="2" applyFont="1" applyBorder="1">
      <alignment vertical="center"/>
    </xf>
    <xf numFmtId="182" fontId="23" fillId="0" borderId="2" xfId="6" applyNumberFormat="1" applyFont="1" applyBorder="1" applyAlignment="1">
      <alignment horizontal="right" vertical="center"/>
    </xf>
    <xf numFmtId="182" fontId="23" fillId="0" borderId="2" xfId="6" applyNumberFormat="1" applyFont="1" applyBorder="1">
      <alignment vertical="center"/>
    </xf>
    <xf numFmtId="0" fontId="22" fillId="0" borderId="0" xfId="7" applyFont="1">
      <alignment vertical="center"/>
    </xf>
    <xf numFmtId="0" fontId="19" fillId="0" borderId="0" xfId="7" applyFont="1">
      <alignment vertical="center"/>
    </xf>
    <xf numFmtId="0" fontId="21" fillId="0" borderId="0" xfId="7" applyFont="1">
      <alignment vertical="center"/>
    </xf>
    <xf numFmtId="0" fontId="19" fillId="0" borderId="5" xfId="7" applyFont="1" applyBorder="1" applyAlignment="1">
      <alignment horizontal="center" vertical="center"/>
    </xf>
    <xf numFmtId="0" fontId="19" fillId="0" borderId="5" xfId="7" applyFont="1" applyBorder="1">
      <alignment vertical="center"/>
    </xf>
    <xf numFmtId="0" fontId="24" fillId="0" borderId="0" xfId="7" applyFont="1">
      <alignment vertical="center"/>
    </xf>
    <xf numFmtId="0" fontId="14" fillId="0" borderId="0" xfId="1" applyFont="1" applyAlignment="1">
      <alignment horizontal="distributed" vertical="justify"/>
    </xf>
    <xf numFmtId="0" fontId="19" fillId="0" borderId="40" xfId="0" applyFont="1" applyBorder="1" applyAlignment="1">
      <alignment vertical="center" shrinkToFit="1"/>
    </xf>
    <xf numFmtId="0" fontId="18" fillId="0" borderId="5" xfId="0" applyFont="1" applyBorder="1" applyAlignment="1">
      <alignment horizontal="left" vertical="center"/>
    </xf>
    <xf numFmtId="0" fontId="14" fillId="0" borderId="0" xfId="1" applyFont="1" applyAlignment="1">
      <alignment horizontal="distributed" vertical="center"/>
    </xf>
    <xf numFmtId="0" fontId="19" fillId="0" borderId="0" xfId="1" applyFont="1" applyAlignment="1">
      <alignment vertical="center" wrapText="1"/>
    </xf>
    <xf numFmtId="0" fontId="14" fillId="0" borderId="0" xfId="1" applyFont="1">
      <alignment vertical="center"/>
    </xf>
    <xf numFmtId="0" fontId="18" fillId="0" borderId="0" xfId="0" applyFont="1" applyAlignment="1">
      <alignment horizontal="center" vertical="center"/>
    </xf>
    <xf numFmtId="0" fontId="19" fillId="0" borderId="1" xfId="0" applyFont="1" applyBorder="1" applyAlignment="1">
      <alignment vertical="center"/>
    </xf>
    <xf numFmtId="0" fontId="19" fillId="0" borderId="2"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19" fillId="0" borderId="5" xfId="0" applyFont="1" applyBorder="1" applyAlignment="1">
      <alignment vertical="center"/>
    </xf>
    <xf numFmtId="0" fontId="19" fillId="0" borderId="0" xfId="0" applyFont="1" applyAlignment="1">
      <alignment horizontal="left" vertical="center"/>
    </xf>
    <xf numFmtId="0" fontId="19" fillId="0" borderId="11" xfId="0" applyFont="1" applyBorder="1" applyAlignment="1">
      <alignment vertical="center"/>
    </xf>
    <xf numFmtId="0" fontId="19" fillId="0" borderId="12" xfId="0" applyFont="1" applyBorder="1" applyAlignment="1">
      <alignment vertical="center"/>
    </xf>
    <xf numFmtId="0" fontId="19" fillId="0" borderId="13" xfId="0" applyFont="1" applyBorder="1" applyAlignment="1">
      <alignment vertical="center"/>
    </xf>
    <xf numFmtId="0" fontId="22" fillId="0" borderId="0" xfId="0" applyFont="1" applyAlignment="1">
      <alignment vertical="center"/>
    </xf>
    <xf numFmtId="0" fontId="19" fillId="0" borderId="5" xfId="0" applyFont="1" applyBorder="1" applyAlignment="1">
      <alignment vertical="center" shrinkToFit="1"/>
    </xf>
    <xf numFmtId="0" fontId="19" fillId="0" borderId="5" xfId="0" applyFont="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center" vertical="center" wrapText="1"/>
    </xf>
    <xf numFmtId="0" fontId="19" fillId="0" borderId="0" xfId="1" applyFont="1" applyAlignment="1">
      <alignment horizontal="right" vertical="center"/>
    </xf>
    <xf numFmtId="0" fontId="22" fillId="0" borderId="0" xfId="1" applyFont="1" applyAlignment="1">
      <alignment horizontal="left" vertical="center"/>
    </xf>
    <xf numFmtId="0" fontId="19" fillId="0" borderId="0" xfId="1" applyFont="1" applyAlignment="1">
      <alignment horizontal="center" vertical="center"/>
    </xf>
    <xf numFmtId="9" fontId="19" fillId="0" borderId="5" xfId="4" applyFont="1" applyBorder="1" applyAlignment="1">
      <alignment horizontal="left" vertical="center" shrinkToFit="1"/>
    </xf>
    <xf numFmtId="38" fontId="19" fillId="0" borderId="5" xfId="3" applyFont="1" applyBorder="1" applyAlignment="1">
      <alignment vertical="center"/>
    </xf>
    <xf numFmtId="0" fontId="19" fillId="0" borderId="5" xfId="1" applyFont="1" applyBorder="1" applyAlignment="1">
      <alignment horizontal="left" vertical="center" shrinkToFit="1"/>
    </xf>
    <xf numFmtId="38" fontId="19" fillId="0" borderId="5" xfId="3" applyFont="1" applyBorder="1">
      <alignment vertical="center"/>
    </xf>
    <xf numFmtId="38" fontId="19" fillId="0" borderId="0" xfId="3" applyFont="1" applyBorder="1">
      <alignment vertical="center"/>
    </xf>
    <xf numFmtId="0" fontId="19" fillId="0" borderId="0" xfId="1" applyFont="1" applyAlignment="1">
      <alignment horizontal="left" vertical="center"/>
    </xf>
    <xf numFmtId="38" fontId="19" fillId="0" borderId="5" xfId="3" applyFont="1" applyBorder="1" applyAlignment="1">
      <alignment horizontal="center" vertical="center" shrinkToFit="1"/>
    </xf>
    <xf numFmtId="38" fontId="19" fillId="0" borderId="5" xfId="3" applyFont="1" applyBorder="1" applyAlignment="1">
      <alignment horizontal="right" vertical="center"/>
    </xf>
    <xf numFmtId="0" fontId="19" fillId="0" borderId="5" xfId="1" applyFont="1" applyBorder="1" applyAlignment="1">
      <alignment horizontal="right" vertical="center"/>
    </xf>
    <xf numFmtId="38" fontId="19" fillId="0" borderId="0" xfId="3" applyFont="1" applyBorder="1" applyAlignment="1">
      <alignment horizontal="right" vertical="center"/>
    </xf>
    <xf numFmtId="0" fontId="19" fillId="0" borderId="5" xfId="1" applyFont="1" applyBorder="1" applyAlignment="1">
      <alignment vertical="center" shrinkToFit="1"/>
    </xf>
    <xf numFmtId="0" fontId="19" fillId="0" borderId="5" xfId="1" applyFont="1" applyBorder="1" applyAlignment="1">
      <alignment horizontal="center" vertical="center" wrapText="1" shrinkToFit="1"/>
    </xf>
    <xf numFmtId="38" fontId="19" fillId="0" borderId="5" xfId="3" applyFont="1" applyBorder="1" applyAlignment="1">
      <alignment horizontal="center" vertical="center"/>
    </xf>
    <xf numFmtId="0" fontId="19" fillId="0" borderId="0" xfId="1" applyFont="1" applyAlignment="1">
      <alignment horizontal="center" vertical="center" wrapText="1"/>
    </xf>
    <xf numFmtId="38" fontId="19" fillId="0" borderId="0" xfId="3" applyFont="1" applyBorder="1" applyAlignment="1">
      <alignment horizontal="center" vertical="center"/>
    </xf>
    <xf numFmtId="0" fontId="30" fillId="0" borderId="0" xfId="1" applyFont="1" applyAlignment="1">
      <alignment horizontal="left" vertical="center" indent="1"/>
    </xf>
    <xf numFmtId="0" fontId="22" fillId="0" borderId="0" xfId="1" applyFont="1" applyAlignment="1">
      <alignment horizontal="left" vertical="center" indent="1"/>
    </xf>
    <xf numFmtId="0" fontId="19" fillId="0" borderId="22" xfId="1" applyFont="1" applyBorder="1" applyAlignment="1">
      <alignment horizontal="left" vertical="center"/>
    </xf>
    <xf numFmtId="0" fontId="19" fillId="0" borderId="46" xfId="1" applyFont="1" applyBorder="1" applyAlignment="1">
      <alignment horizontal="left" vertical="center" shrinkToFit="1"/>
    </xf>
    <xf numFmtId="0" fontId="19" fillId="0" borderId="48" xfId="1" applyFont="1" applyBorder="1" applyAlignment="1">
      <alignment horizontal="center" vertical="center" shrinkToFit="1"/>
    </xf>
    <xf numFmtId="0" fontId="19" fillId="0" borderId="5" xfId="3" applyNumberFormat="1" applyFont="1" applyBorder="1" applyAlignment="1">
      <alignment horizontal="right" vertical="center"/>
    </xf>
    <xf numFmtId="9" fontId="19" fillId="0" borderId="0" xfId="4" applyFont="1" applyBorder="1">
      <alignment vertical="center"/>
    </xf>
    <xf numFmtId="9" fontId="19" fillId="0" borderId="5" xfId="4" applyFont="1" applyBorder="1">
      <alignment vertical="center"/>
    </xf>
    <xf numFmtId="0" fontId="19" fillId="0" borderId="5" xfId="4" applyNumberFormat="1" applyFont="1" applyBorder="1" applyAlignment="1">
      <alignment vertical="center"/>
    </xf>
    <xf numFmtId="9" fontId="19" fillId="0" borderId="5" xfId="4" applyFont="1" applyBorder="1" applyAlignment="1">
      <alignment vertical="center"/>
    </xf>
    <xf numFmtId="0" fontId="19" fillId="0" borderId="0" xfId="1" applyFont="1" applyAlignment="1">
      <alignment horizontal="center" vertical="center" shrinkToFit="1"/>
    </xf>
    <xf numFmtId="9" fontId="19" fillId="0" borderId="0" xfId="4" applyFont="1" applyBorder="1" applyAlignment="1">
      <alignment vertical="center"/>
    </xf>
    <xf numFmtId="0" fontId="19" fillId="0" borderId="42" xfId="1" applyFont="1" applyBorder="1" applyAlignment="1">
      <alignment vertical="center" shrinkToFit="1"/>
    </xf>
    <xf numFmtId="0" fontId="19" fillId="0" borderId="24" xfId="1" applyFont="1" applyBorder="1">
      <alignment vertical="center"/>
    </xf>
    <xf numFmtId="9" fontId="19" fillId="0" borderId="5" xfId="1" applyNumberFormat="1" applyFont="1" applyBorder="1">
      <alignment vertical="center"/>
    </xf>
    <xf numFmtId="0" fontId="19" fillId="0" borderId="5" xfId="4" applyNumberFormat="1" applyFont="1" applyBorder="1">
      <alignment vertical="center"/>
    </xf>
    <xf numFmtId="0" fontId="19" fillId="0" borderId="5" xfId="3" applyNumberFormat="1" applyFont="1" applyBorder="1">
      <alignment vertical="center"/>
    </xf>
    <xf numFmtId="0" fontId="19" fillId="0" borderId="42" xfId="1" applyFont="1" applyBorder="1">
      <alignment vertical="center"/>
    </xf>
    <xf numFmtId="0" fontId="19" fillId="0" borderId="0" xfId="1" applyFont="1" applyAlignment="1">
      <alignment vertical="center" shrinkToFit="1"/>
    </xf>
    <xf numFmtId="0" fontId="19" fillId="0" borderId="46" xfId="1" applyFont="1" applyBorder="1">
      <alignment vertical="center"/>
    </xf>
    <xf numFmtId="38" fontId="19" fillId="0" borderId="10" xfId="3" applyFont="1" applyBorder="1">
      <alignment vertical="center"/>
    </xf>
    <xf numFmtId="38" fontId="19" fillId="0" borderId="0" xfId="1" applyNumberFormat="1" applyFont="1">
      <alignment vertical="center"/>
    </xf>
    <xf numFmtId="0" fontId="19" fillId="0" borderId="9" xfId="1" applyFont="1" applyBorder="1">
      <alignment vertical="center"/>
    </xf>
    <xf numFmtId="9" fontId="19" fillId="0" borderId="5" xfId="4" applyFont="1" applyBorder="1" applyAlignment="1">
      <alignment vertical="center" wrapText="1"/>
    </xf>
    <xf numFmtId="0" fontId="19" fillId="0" borderId="10" xfId="1" applyFont="1" applyBorder="1">
      <alignment vertical="center"/>
    </xf>
    <xf numFmtId="0" fontId="19" fillId="0" borderId="5" xfId="1" applyFont="1" applyBorder="1" applyAlignment="1">
      <alignment horizontal="right" vertical="center" shrinkToFit="1"/>
    </xf>
    <xf numFmtId="180" fontId="19" fillId="0" borderId="5" xfId="1" applyNumberFormat="1" applyFont="1" applyBorder="1">
      <alignment vertical="center"/>
    </xf>
    <xf numFmtId="0" fontId="22" fillId="0" borderId="0" xfId="0" applyFont="1" applyAlignment="1">
      <alignment horizontal="left" vertical="center"/>
    </xf>
    <xf numFmtId="0" fontId="19" fillId="0" borderId="0" xfId="0" applyFont="1" applyAlignment="1">
      <alignment vertical="center" shrinkToFit="1"/>
    </xf>
    <xf numFmtId="0" fontId="19" fillId="0" borderId="0" xfId="0" applyFont="1" applyAlignment="1">
      <alignment horizontal="center" vertical="center"/>
    </xf>
    <xf numFmtId="0" fontId="19" fillId="0" borderId="60" xfId="0" applyFont="1" applyBorder="1" applyAlignment="1">
      <alignment vertical="center"/>
    </xf>
    <xf numFmtId="0" fontId="19" fillId="0" borderId="39" xfId="0" applyFont="1" applyBorder="1" applyAlignment="1">
      <alignment vertical="center"/>
    </xf>
    <xf numFmtId="0" fontId="19" fillId="0" borderId="61" xfId="0" applyFont="1" applyBorder="1" applyAlignment="1">
      <alignment vertical="center"/>
    </xf>
    <xf numFmtId="0" fontId="19" fillId="0" borderId="45" xfId="0" applyFont="1" applyBorder="1" applyAlignment="1">
      <alignment vertical="center"/>
    </xf>
    <xf numFmtId="0" fontId="19" fillId="0" borderId="60" xfId="0" applyFont="1" applyBorder="1" applyAlignment="1">
      <alignment vertical="center" shrinkToFit="1"/>
    </xf>
    <xf numFmtId="0" fontId="19" fillId="0" borderId="60" xfId="1" applyFont="1" applyBorder="1" applyAlignment="1">
      <alignment vertical="center" shrinkToFit="1"/>
    </xf>
    <xf numFmtId="0" fontId="19" fillId="0" borderId="39" xfId="1" applyFont="1" applyBorder="1">
      <alignment vertical="center"/>
    </xf>
    <xf numFmtId="0" fontId="19" fillId="0" borderId="61" xfId="1" applyFont="1" applyBorder="1">
      <alignment vertical="center"/>
    </xf>
    <xf numFmtId="0" fontId="19" fillId="0" borderId="45" xfId="1" applyFont="1" applyBorder="1">
      <alignment vertical="center"/>
    </xf>
    <xf numFmtId="0" fontId="19" fillId="0" borderId="45" xfId="0" applyFont="1" applyBorder="1" applyAlignment="1">
      <alignment horizontal="left" vertical="center"/>
    </xf>
    <xf numFmtId="0" fontId="22" fillId="0" borderId="0" xfId="0" applyFont="1" applyAlignment="1">
      <alignment horizontal="center" vertical="center"/>
    </xf>
    <xf numFmtId="0" fontId="19" fillId="0" borderId="45" xfId="1" applyFont="1" applyBorder="1" applyAlignment="1">
      <alignment horizontal="left" vertical="center"/>
    </xf>
    <xf numFmtId="0" fontId="19" fillId="0" borderId="4" xfId="0" applyFont="1" applyBorder="1" applyAlignment="1">
      <alignment vertical="center" wrapText="1" shrinkToFit="1"/>
    </xf>
    <xf numFmtId="0" fontId="19" fillId="0" borderId="54" xfId="0" applyFont="1" applyBorder="1" applyAlignment="1">
      <alignment vertical="center"/>
    </xf>
    <xf numFmtId="0" fontId="19" fillId="0" borderId="4" xfId="1" applyFont="1" applyBorder="1" applyAlignment="1">
      <alignment vertical="center" wrapText="1" shrinkToFit="1"/>
    </xf>
    <xf numFmtId="0" fontId="19" fillId="0" borderId="54" xfId="1" applyFont="1" applyBorder="1">
      <alignment vertical="center"/>
    </xf>
    <xf numFmtId="0" fontId="19" fillId="0" borderId="11" xfId="0" applyFont="1" applyBorder="1" applyAlignment="1">
      <alignment vertical="center" wrapText="1"/>
    </xf>
    <xf numFmtId="0" fontId="19" fillId="0" borderId="13" xfId="0" applyFont="1" applyBorder="1" applyAlignment="1">
      <alignment vertical="center" wrapText="1"/>
    </xf>
    <xf numFmtId="0" fontId="19" fillId="0" borderId="62" xfId="0" applyFont="1" applyBorder="1" applyAlignment="1">
      <alignment vertical="center" wrapText="1"/>
    </xf>
    <xf numFmtId="0" fontId="19" fillId="0" borderId="63" xfId="0" applyFont="1" applyBorder="1" applyAlignment="1">
      <alignment vertical="center"/>
    </xf>
    <xf numFmtId="0" fontId="19" fillId="0" borderId="62" xfId="1" applyFont="1" applyBorder="1" applyAlignment="1">
      <alignment vertical="center" wrapText="1"/>
    </xf>
    <xf numFmtId="0" fontId="19" fillId="0" borderId="63" xfId="1" applyFont="1" applyBorder="1">
      <alignment vertical="center"/>
    </xf>
    <xf numFmtId="0" fontId="19" fillId="0" borderId="0" xfId="0" applyFont="1" applyAlignment="1">
      <alignment vertical="center" wrapText="1" shrinkToFit="1"/>
    </xf>
    <xf numFmtId="0" fontId="19" fillId="0" borderId="33" xfId="0" applyFont="1" applyBorder="1" applyAlignment="1">
      <alignment vertical="center"/>
    </xf>
    <xf numFmtId="0" fontId="19" fillId="0" borderId="40" xfId="0" applyFont="1" applyBorder="1" applyAlignment="1">
      <alignment vertical="center"/>
    </xf>
    <xf numFmtId="0" fontId="19" fillId="0" borderId="0" xfId="0" applyFont="1" applyAlignment="1">
      <alignment vertical="center" wrapText="1"/>
    </xf>
    <xf numFmtId="38" fontId="19" fillId="0" borderId="5" xfId="3" applyFont="1" applyBorder="1" applyAlignment="1">
      <alignment horizontal="center" vertical="center" wrapText="1"/>
    </xf>
    <xf numFmtId="0" fontId="14" fillId="0" borderId="0" xfId="1" applyFont="1" applyAlignment="1">
      <alignment horizontal="center" vertical="center"/>
    </xf>
    <xf numFmtId="0" fontId="19" fillId="0" borderId="0" xfId="0" applyFont="1" applyAlignment="1">
      <alignment horizontal="left" vertical="center" wrapText="1" indent="1"/>
    </xf>
    <xf numFmtId="0" fontId="18" fillId="0" borderId="5" xfId="0" applyFont="1" applyBorder="1" applyAlignment="1">
      <alignment horizontal="center" vertical="center"/>
    </xf>
    <xf numFmtId="0" fontId="19" fillId="0" borderId="7" xfId="0" applyFont="1" applyBorder="1" applyAlignment="1">
      <alignment vertical="center"/>
    </xf>
    <xf numFmtId="0" fontId="19" fillId="0" borderId="22" xfId="1" applyFont="1" applyBorder="1" applyAlignment="1">
      <alignment horizontal="center" vertical="center" wrapText="1"/>
    </xf>
    <xf numFmtId="0" fontId="19" fillId="0" borderId="5" xfId="1" applyFont="1" applyBorder="1" applyAlignment="1">
      <alignment horizontal="center" vertical="center" shrinkToFit="1"/>
    </xf>
    <xf numFmtId="0" fontId="19" fillId="0" borderId="22" xfId="1" applyFont="1" applyBorder="1" applyAlignment="1">
      <alignment horizontal="left" vertical="center" shrinkToFit="1"/>
    </xf>
    <xf numFmtId="0" fontId="19" fillId="0" borderId="22" xfId="1" applyFont="1" applyBorder="1" applyAlignment="1">
      <alignment horizontal="center" vertical="center"/>
    </xf>
    <xf numFmtId="0" fontId="19" fillId="0" borderId="24" xfId="1" applyFont="1" applyBorder="1" applyAlignment="1">
      <alignment horizontal="center" vertical="center"/>
    </xf>
    <xf numFmtId="0" fontId="19" fillId="0" borderId="5" xfId="1" applyFont="1" applyBorder="1" applyAlignment="1">
      <alignment horizontal="center" vertical="center"/>
    </xf>
    <xf numFmtId="0" fontId="19" fillId="0" borderId="24" xfId="1" applyFont="1" applyBorder="1" applyAlignment="1">
      <alignment horizontal="center" vertical="center" shrinkToFit="1"/>
    </xf>
    <xf numFmtId="0" fontId="19" fillId="0" borderId="44" xfId="1" applyFont="1" applyBorder="1" applyAlignment="1">
      <alignment horizontal="right" vertical="center"/>
    </xf>
    <xf numFmtId="0" fontId="19" fillId="0" borderId="5" xfId="1" applyFont="1" applyBorder="1" applyAlignment="1">
      <alignment horizontal="center" vertical="center" wrapText="1"/>
    </xf>
    <xf numFmtId="0" fontId="19" fillId="0" borderId="5" xfId="1" applyFont="1" applyBorder="1" applyAlignment="1">
      <alignment vertical="center" wrapText="1"/>
    </xf>
    <xf numFmtId="0" fontId="19" fillId="0" borderId="24" xfId="1" applyFont="1" applyBorder="1" applyAlignment="1">
      <alignment vertical="center" wrapText="1"/>
    </xf>
    <xf numFmtId="0" fontId="19" fillId="0" borderId="24" xfId="1" applyFont="1" applyBorder="1" applyAlignment="1">
      <alignment horizontal="center" vertical="center" wrapText="1" shrinkToFit="1"/>
    </xf>
    <xf numFmtId="0" fontId="19" fillId="0" borderId="5" xfId="1" applyFont="1" applyBorder="1" applyAlignment="1">
      <alignment horizontal="left" vertical="center" wrapText="1"/>
    </xf>
    <xf numFmtId="0" fontId="19" fillId="0" borderId="0" xfId="1" applyFont="1" applyAlignment="1">
      <alignment horizontal="left" vertical="center" indent="1"/>
    </xf>
    <xf numFmtId="0" fontId="19" fillId="0" borderId="5" xfId="1" applyFont="1" applyBorder="1" applyAlignment="1">
      <alignment horizontal="left" vertical="center" wrapText="1" shrinkToFit="1"/>
    </xf>
    <xf numFmtId="0" fontId="18" fillId="0" borderId="0" xfId="1" applyFont="1" applyAlignment="1">
      <alignment horizontal="center" vertical="center"/>
    </xf>
    <xf numFmtId="0" fontId="31" fillId="0" borderId="0" xfId="1" applyFont="1">
      <alignment vertical="center"/>
    </xf>
    <xf numFmtId="0" fontId="32" fillId="0" borderId="0" xfId="1" applyFont="1" applyAlignment="1">
      <alignment horizontal="justify" vertical="center"/>
    </xf>
    <xf numFmtId="0" fontId="19" fillId="0" borderId="0" xfId="1" applyFont="1" applyAlignment="1">
      <alignment horizontal="left" vertical="center" indent="2"/>
    </xf>
    <xf numFmtId="0" fontId="19" fillId="0" borderId="0" xfId="1" applyFont="1" applyAlignment="1">
      <alignment horizontal="left" vertical="top" wrapText="1"/>
    </xf>
    <xf numFmtId="0" fontId="21" fillId="0" borderId="27" xfId="2" applyFont="1" applyBorder="1" applyAlignment="1">
      <alignment horizontal="center" vertical="center"/>
    </xf>
    <xf numFmtId="0" fontId="22" fillId="0" borderId="0" xfId="2" applyFont="1" applyAlignment="1">
      <alignment horizontal="left" vertical="center"/>
    </xf>
    <xf numFmtId="0" fontId="19" fillId="0" borderId="0" xfId="2" applyFont="1" applyAlignment="1">
      <alignment vertical="center" wrapText="1"/>
    </xf>
    <xf numFmtId="0" fontId="21" fillId="0" borderId="5" xfId="2" applyFont="1" applyBorder="1" applyAlignment="1">
      <alignment horizontal="center" vertical="center"/>
    </xf>
    <xf numFmtId="0" fontId="21" fillId="0" borderId="83" xfId="2" applyFont="1" applyBorder="1" applyAlignment="1">
      <alignment horizontal="center" vertical="center"/>
    </xf>
    <xf numFmtId="0" fontId="21" fillId="0" borderId="0" xfId="18" applyFont="1">
      <alignment vertical="center"/>
    </xf>
    <xf numFmtId="0" fontId="19" fillId="0" borderId="0" xfId="18" applyFont="1">
      <alignment vertical="center"/>
    </xf>
    <xf numFmtId="0" fontId="24" fillId="0" borderId="0" xfId="18" applyFont="1" applyAlignment="1">
      <alignment horizontal="center" vertical="center"/>
    </xf>
    <xf numFmtId="0" fontId="19" fillId="0" borderId="5" xfId="18" applyFont="1" applyBorder="1" applyAlignment="1">
      <alignment horizontal="center" vertical="center"/>
    </xf>
    <xf numFmtId="0" fontId="21" fillId="0" borderId="0" xfId="18" applyFont="1" applyAlignment="1">
      <alignment horizontal="right" vertical="center"/>
    </xf>
    <xf numFmtId="0" fontId="25" fillId="0" borderId="0" xfId="18" applyFont="1">
      <alignment vertical="center"/>
    </xf>
    <xf numFmtId="0" fontId="23" fillId="0" borderId="0" xfId="18" applyFont="1">
      <alignment vertical="center"/>
    </xf>
    <xf numFmtId="0" fontId="23" fillId="0" borderId="0" xfId="18" applyFont="1" applyAlignment="1">
      <alignment horizontal="right" vertical="center"/>
    </xf>
    <xf numFmtId="0" fontId="21" fillId="0" borderId="25" xfId="18" applyFont="1" applyBorder="1" applyAlignment="1">
      <alignment horizontal="center" vertical="center"/>
    </xf>
    <xf numFmtId="0" fontId="21" fillId="0" borderId="28" xfId="18" applyFont="1" applyBorder="1" applyAlignment="1">
      <alignment horizontal="center" vertical="center"/>
    </xf>
    <xf numFmtId="0" fontId="21" fillId="0" borderId="0" xfId="18" applyFont="1" applyAlignment="1">
      <alignment horizontal="center" vertical="center"/>
    </xf>
    <xf numFmtId="0" fontId="23" fillId="0" borderId="0" xfId="18" applyFont="1" applyAlignment="1">
      <alignment horizontal="center" vertical="center"/>
    </xf>
    <xf numFmtId="0" fontId="19" fillId="0" borderId="29" xfId="18" applyFont="1" applyBorder="1" applyAlignment="1">
      <alignment horizontal="center" vertical="center"/>
    </xf>
    <xf numFmtId="0" fontId="19" fillId="0" borderId="32" xfId="18" applyFont="1" applyBorder="1" applyAlignment="1">
      <alignment horizontal="center" vertical="center" wrapText="1"/>
    </xf>
    <xf numFmtId="0" fontId="19" fillId="0" borderId="49" xfId="18" applyFont="1" applyBorder="1" applyAlignment="1">
      <alignment horizontal="center" vertical="center"/>
    </xf>
    <xf numFmtId="0" fontId="19" fillId="0" borderId="10" xfId="18" applyFont="1" applyBorder="1" applyAlignment="1">
      <alignment horizontal="center" vertical="center"/>
    </xf>
    <xf numFmtId="0" fontId="19" fillId="0" borderId="55" xfId="18" applyFont="1" applyBorder="1" applyAlignment="1">
      <alignment horizontal="center" vertical="center"/>
    </xf>
    <xf numFmtId="0" fontId="19" fillId="0" borderId="8" xfId="18" applyFont="1" applyBorder="1" applyAlignment="1">
      <alignment horizontal="center" vertical="center"/>
    </xf>
    <xf numFmtId="0" fontId="21" fillId="0" borderId="29" xfId="18" applyFont="1" applyBorder="1" applyAlignment="1">
      <alignment horizontal="center" vertical="center"/>
    </xf>
    <xf numFmtId="0" fontId="21" fillId="0" borderId="32" xfId="18" applyFont="1" applyBorder="1">
      <alignment vertical="center"/>
    </xf>
    <xf numFmtId="0" fontId="23" fillId="0" borderId="2" xfId="18" applyFont="1" applyBorder="1" applyAlignment="1">
      <alignment horizontal="center" vertical="center" shrinkToFit="1"/>
    </xf>
    <xf numFmtId="0" fontId="21" fillId="0" borderId="2" xfId="18" applyFont="1" applyBorder="1" applyAlignment="1">
      <alignment horizontal="center" vertical="center" shrinkToFit="1"/>
    </xf>
    <xf numFmtId="0" fontId="21" fillId="0" borderId="2" xfId="18" applyFont="1" applyBorder="1">
      <alignment vertical="center"/>
    </xf>
    <xf numFmtId="0" fontId="23" fillId="0" borderId="0" xfId="18" applyFont="1" applyAlignment="1">
      <alignment horizontal="center" vertical="center" shrinkToFit="1"/>
    </xf>
    <xf numFmtId="0" fontId="21" fillId="0" borderId="0" xfId="18" applyFont="1" applyAlignment="1">
      <alignment horizontal="center" vertical="center" shrinkToFit="1"/>
    </xf>
    <xf numFmtId="0" fontId="19" fillId="0" borderId="0" xfId="18" applyFont="1" applyAlignment="1">
      <alignment vertical="center" shrinkToFit="1"/>
    </xf>
    <xf numFmtId="0" fontId="20" fillId="0" borderId="0" xfId="18" applyFont="1" applyAlignment="1">
      <alignment horizontal="center" vertical="center" shrinkToFit="1"/>
    </xf>
    <xf numFmtId="0" fontId="19" fillId="0" borderId="0" xfId="18" applyFont="1" applyAlignment="1">
      <alignment horizontal="center" vertical="center" shrinkToFit="1"/>
    </xf>
    <xf numFmtId="0" fontId="20" fillId="0" borderId="0" xfId="18" applyFont="1">
      <alignment vertical="center"/>
    </xf>
    <xf numFmtId="0" fontId="20" fillId="0" borderId="6" xfId="18" applyFont="1" applyBorder="1">
      <alignment vertical="center"/>
    </xf>
    <xf numFmtId="0" fontId="20" fillId="0" borderId="5" xfId="18" applyFont="1" applyBorder="1" applyAlignment="1">
      <alignment horizontal="distributed" vertical="center"/>
    </xf>
    <xf numFmtId="0" fontId="20" fillId="0" borderId="0" xfId="18" applyFont="1" applyAlignment="1">
      <alignment horizontal="distributed" vertical="center"/>
    </xf>
    <xf numFmtId="0" fontId="20" fillId="0" borderId="0" xfId="18" applyFont="1" applyAlignment="1">
      <alignment vertical="center" wrapText="1"/>
    </xf>
    <xf numFmtId="0" fontId="19" fillId="0" borderId="0" xfId="18" applyFont="1" applyAlignment="1">
      <alignment vertical="center" wrapText="1"/>
    </xf>
    <xf numFmtId="0" fontId="20" fillId="0" borderId="0" xfId="18" applyFont="1" applyAlignment="1">
      <alignment horizontal="left" vertical="center"/>
    </xf>
    <xf numFmtId="0" fontId="18" fillId="0" borderId="0" xfId="2" applyFont="1" applyAlignment="1">
      <alignment horizontal="center" vertical="center"/>
    </xf>
    <xf numFmtId="0" fontId="19" fillId="0" borderId="0" xfId="2" applyFont="1" applyAlignment="1">
      <alignment horizontal="center" vertical="center"/>
    </xf>
    <xf numFmtId="0" fontId="21" fillId="0" borderId="50" xfId="2" applyFont="1" applyBorder="1" applyAlignment="1">
      <alignment horizontal="center" vertical="center"/>
    </xf>
    <xf numFmtId="0" fontId="19" fillId="0" borderId="5" xfId="2" applyFont="1" applyBorder="1" applyAlignment="1">
      <alignment horizontal="center" vertical="center"/>
    </xf>
    <xf numFmtId="0" fontId="21" fillId="0" borderId="4" xfId="2" applyFont="1" applyBorder="1" applyAlignment="1">
      <alignment horizontal="center" vertical="center"/>
    </xf>
    <xf numFmtId="0" fontId="21" fillId="0" borderId="7" xfId="2" applyFont="1" applyBorder="1" applyAlignment="1">
      <alignment horizontal="center" vertical="center"/>
    </xf>
    <xf numFmtId="0" fontId="21" fillId="3" borderId="28" xfId="2" applyFont="1" applyFill="1" applyBorder="1" applyAlignment="1">
      <alignment horizontal="center" vertical="center" shrinkToFit="1"/>
    </xf>
    <xf numFmtId="0" fontId="19" fillId="0" borderId="91" xfId="2" applyFont="1" applyBorder="1" applyAlignment="1">
      <alignment horizontal="center" vertical="center" wrapText="1"/>
    </xf>
    <xf numFmtId="0" fontId="19" fillId="0" borderId="34" xfId="2" applyFont="1" applyBorder="1" applyAlignment="1">
      <alignment horizontal="center" vertical="center"/>
    </xf>
    <xf numFmtId="0" fontId="19" fillId="0" borderId="2" xfId="2" applyFont="1" applyBorder="1" applyAlignment="1">
      <alignment horizontal="center" vertical="center"/>
    </xf>
    <xf numFmtId="183" fontId="19" fillId="0" borderId="35" xfId="2" applyNumberFormat="1" applyFont="1" applyBorder="1" applyAlignment="1">
      <alignment wrapText="1"/>
    </xf>
    <xf numFmtId="0" fontId="19" fillId="0" borderId="92" xfId="2" applyFont="1" applyBorder="1" applyAlignment="1">
      <alignment horizontal="center" vertical="center"/>
    </xf>
    <xf numFmtId="176" fontId="19" fillId="0" borderId="39" xfId="2" applyNumberFormat="1" applyFont="1" applyBorder="1" applyAlignment="1">
      <alignment horizontal="right" vertical="center"/>
    </xf>
    <xf numFmtId="0" fontId="19" fillId="0" borderId="6" xfId="2" applyFont="1" applyBorder="1" applyAlignment="1">
      <alignment horizontal="center" vertical="center"/>
    </xf>
    <xf numFmtId="183" fontId="19" fillId="0" borderId="41" xfId="2" applyNumberFormat="1" applyFont="1" applyBorder="1" applyAlignment="1">
      <alignment horizontal="center" vertical="center" wrapText="1"/>
    </xf>
    <xf numFmtId="176" fontId="19" fillId="0" borderId="45" xfId="2" applyNumberFormat="1" applyFont="1" applyBorder="1" applyAlignment="1">
      <alignment horizontal="right" vertical="center"/>
    </xf>
    <xf numFmtId="0" fontId="20" fillId="0" borderId="6" xfId="2" applyFont="1" applyBorder="1" applyAlignment="1">
      <alignment horizontal="center" vertical="center"/>
    </xf>
    <xf numFmtId="0" fontId="20" fillId="3" borderId="0" xfId="2" applyFont="1" applyFill="1" applyAlignment="1">
      <alignment horizontal="center" vertical="center"/>
    </xf>
    <xf numFmtId="183" fontId="20" fillId="0" borderId="41" xfId="2" applyNumberFormat="1" applyFont="1" applyBorder="1">
      <alignment vertical="center"/>
    </xf>
    <xf numFmtId="183" fontId="19" fillId="0" borderId="41" xfId="2" applyNumberFormat="1" applyFont="1" applyBorder="1" applyAlignment="1">
      <alignment vertical="top"/>
    </xf>
    <xf numFmtId="0" fontId="19" fillId="0" borderId="8" xfId="2" applyFont="1" applyBorder="1" applyAlignment="1">
      <alignment horizontal="center" vertical="center"/>
    </xf>
    <xf numFmtId="0" fontId="19" fillId="0" borderId="42" xfId="2" applyFont="1" applyBorder="1" applyAlignment="1">
      <alignment horizontal="center" vertical="center"/>
    </xf>
    <xf numFmtId="0" fontId="19" fillId="0" borderId="43" xfId="2" applyFont="1" applyBorder="1" applyAlignment="1">
      <alignment horizontal="center" vertical="center"/>
    </xf>
    <xf numFmtId="183" fontId="19" fillId="0" borderId="44" xfId="2" applyNumberFormat="1" applyFont="1" applyBorder="1" applyAlignment="1">
      <alignment wrapText="1"/>
    </xf>
    <xf numFmtId="0" fontId="34" fillId="3" borderId="0" xfId="2" applyFont="1" applyFill="1" applyAlignment="1">
      <alignment horizontal="center" vertical="center"/>
    </xf>
    <xf numFmtId="0" fontId="19" fillId="0" borderId="46" xfId="2" applyFont="1" applyBorder="1" applyAlignment="1">
      <alignment horizontal="center" vertical="center"/>
    </xf>
    <xf numFmtId="0" fontId="19" fillId="0" borderId="47" xfId="2" applyFont="1" applyBorder="1" applyAlignment="1">
      <alignment horizontal="center" vertical="center"/>
    </xf>
    <xf numFmtId="183" fontId="19" fillId="0" borderId="48" xfId="2" applyNumberFormat="1" applyFont="1" applyBorder="1" applyAlignment="1">
      <alignment vertical="top"/>
    </xf>
    <xf numFmtId="0" fontId="19" fillId="0" borderId="93" xfId="2" applyFont="1" applyBorder="1" applyAlignment="1">
      <alignment horizontal="center" vertical="center"/>
    </xf>
    <xf numFmtId="0" fontId="19" fillId="0" borderId="97" xfId="2" applyFont="1" applyBorder="1">
      <alignment vertical="center"/>
    </xf>
    <xf numFmtId="176" fontId="19" fillId="0" borderId="98" xfId="2" applyNumberFormat="1" applyFont="1" applyBorder="1" applyAlignment="1">
      <alignment horizontal="right" vertical="center"/>
    </xf>
    <xf numFmtId="0" fontId="21" fillId="0" borderId="9" xfId="2" applyFont="1" applyBorder="1">
      <alignment vertical="center"/>
    </xf>
    <xf numFmtId="176" fontId="21" fillId="0" borderId="54" xfId="2" applyNumberFormat="1" applyFont="1" applyBorder="1" applyAlignment="1">
      <alignment horizontal="right" vertical="center"/>
    </xf>
    <xf numFmtId="0" fontId="21" fillId="0" borderId="29" xfId="2" applyFont="1" applyBorder="1" applyAlignment="1">
      <alignment horizontal="center" vertical="center"/>
    </xf>
    <xf numFmtId="0" fontId="21" fillId="0" borderId="32" xfId="2" applyFont="1" applyBorder="1">
      <alignment vertical="center"/>
    </xf>
    <xf numFmtId="176" fontId="21" fillId="0" borderId="91" xfId="2" applyNumberFormat="1" applyFont="1" applyBorder="1" applyAlignment="1">
      <alignment horizontal="right" vertical="center"/>
    </xf>
    <xf numFmtId="184" fontId="23" fillId="0" borderId="2" xfId="2" applyNumberFormat="1" applyFont="1" applyBorder="1" applyAlignment="1">
      <alignment horizontal="right" vertical="center"/>
    </xf>
    <xf numFmtId="176" fontId="23" fillId="0" borderId="2" xfId="2" applyNumberFormat="1" applyFont="1" applyBorder="1" applyAlignment="1">
      <alignment horizontal="right" vertical="center"/>
    </xf>
    <xf numFmtId="0" fontId="19" fillId="0" borderId="0" xfId="20" applyFont="1">
      <alignment vertical="center"/>
    </xf>
    <xf numFmtId="0" fontId="21" fillId="3" borderId="0" xfId="20" applyFont="1" applyFill="1" applyAlignment="1">
      <alignment horizontal="center" vertical="center"/>
    </xf>
    <xf numFmtId="0" fontId="26" fillId="3" borderId="0" xfId="20" applyFont="1" applyFill="1" applyAlignment="1">
      <alignment horizontal="center" vertical="center"/>
    </xf>
    <xf numFmtId="0" fontId="21" fillId="3" borderId="47" xfId="20" applyFont="1" applyFill="1" applyBorder="1" applyAlignment="1">
      <alignment horizontal="center" vertical="center"/>
    </xf>
    <xf numFmtId="0" fontId="21" fillId="0" borderId="0" xfId="21" applyFont="1">
      <alignment vertical="center"/>
    </xf>
    <xf numFmtId="0" fontId="19" fillId="0" borderId="0" xfId="21" applyFont="1" applyAlignment="1">
      <alignment vertical="center" wrapText="1"/>
    </xf>
    <xf numFmtId="0" fontId="20" fillId="0" borderId="0" xfId="21" applyFont="1">
      <alignment vertical="center"/>
    </xf>
    <xf numFmtId="0" fontId="20" fillId="0" borderId="0" xfId="21" applyFont="1" applyAlignment="1">
      <alignment vertical="center" wrapText="1"/>
    </xf>
    <xf numFmtId="0" fontId="20" fillId="0" borderId="0" xfId="21" applyFont="1" applyAlignment="1">
      <alignment horizontal="left" vertical="center"/>
    </xf>
    <xf numFmtId="0" fontId="19" fillId="0" borderId="0" xfId="21" applyFont="1">
      <alignment vertical="center"/>
    </xf>
    <xf numFmtId="0" fontId="20" fillId="0" borderId="0" xfId="21" applyFont="1" applyAlignment="1">
      <alignment horizontal="distributed" vertical="center"/>
    </xf>
    <xf numFmtId="0" fontId="20" fillId="0" borderId="6" xfId="21" applyFont="1" applyBorder="1">
      <alignment vertical="center"/>
    </xf>
    <xf numFmtId="0" fontId="20" fillId="0" borderId="5" xfId="21" applyFont="1" applyBorder="1" applyAlignment="1">
      <alignment horizontal="distributed" vertical="center"/>
    </xf>
    <xf numFmtId="0" fontId="19" fillId="0" borderId="0" xfId="21" applyFont="1" applyAlignment="1">
      <alignment horizontal="center" vertical="center" shrinkToFit="1"/>
    </xf>
    <xf numFmtId="0" fontId="20" fillId="0" borderId="0" xfId="21" applyFont="1" applyAlignment="1">
      <alignment horizontal="center" vertical="center" shrinkToFit="1"/>
    </xf>
    <xf numFmtId="0" fontId="19" fillId="0" borderId="0" xfId="21" applyFont="1" applyAlignment="1">
      <alignment vertical="center" shrinkToFit="1"/>
    </xf>
    <xf numFmtId="0" fontId="21" fillId="0" borderId="0" xfId="21" applyFont="1" applyAlignment="1">
      <alignment horizontal="center" vertical="center" shrinkToFit="1"/>
    </xf>
    <xf numFmtId="0" fontId="23" fillId="0" borderId="0" xfId="21" applyFont="1" applyAlignment="1">
      <alignment horizontal="center" vertical="center" shrinkToFit="1"/>
    </xf>
    <xf numFmtId="0" fontId="21" fillId="0" borderId="2" xfId="21" applyFont="1" applyBorder="1">
      <alignment vertical="center"/>
    </xf>
    <xf numFmtId="0" fontId="21" fillId="0" borderId="2" xfId="21" applyFont="1" applyBorder="1" applyAlignment="1">
      <alignment horizontal="center" vertical="center" shrinkToFit="1"/>
    </xf>
    <xf numFmtId="0" fontId="23" fillId="0" borderId="2" xfId="21" applyFont="1" applyBorder="1" applyAlignment="1">
      <alignment horizontal="center" vertical="center" shrinkToFit="1"/>
    </xf>
    <xf numFmtId="0" fontId="21" fillId="0" borderId="32" xfId="21" applyFont="1" applyBorder="1">
      <alignment vertical="center"/>
    </xf>
    <xf numFmtId="0" fontId="21" fillId="0" borderId="29" xfId="21" applyFont="1" applyBorder="1" applyAlignment="1">
      <alignment horizontal="center" vertical="center"/>
    </xf>
    <xf numFmtId="0" fontId="19" fillId="0" borderId="8" xfId="21" applyFont="1" applyBorder="1" applyAlignment="1">
      <alignment horizontal="center" vertical="center"/>
    </xf>
    <xf numFmtId="0" fontId="19" fillId="0" borderId="55" xfId="21" applyFont="1" applyBorder="1" applyAlignment="1">
      <alignment horizontal="center" vertical="center"/>
    </xf>
    <xf numFmtId="0" fontId="19" fillId="0" borderId="10" xfId="21" applyFont="1" applyBorder="1" applyAlignment="1">
      <alignment horizontal="center" vertical="center"/>
    </xf>
    <xf numFmtId="0" fontId="19" fillId="0" borderId="49" xfId="21" applyFont="1" applyBorder="1" applyAlignment="1">
      <alignment horizontal="center" vertical="center"/>
    </xf>
    <xf numFmtId="0" fontId="19" fillId="0" borderId="32" xfId="21" applyFont="1" applyBorder="1" applyAlignment="1">
      <alignment horizontal="center" vertical="center" wrapText="1"/>
    </xf>
    <xf numFmtId="0" fontId="19" fillId="0" borderId="29" xfId="21" applyFont="1" applyBorder="1" applyAlignment="1">
      <alignment horizontal="center" vertical="center"/>
    </xf>
    <xf numFmtId="0" fontId="21" fillId="0" borderId="0" xfId="21" applyFont="1" applyAlignment="1">
      <alignment horizontal="center" vertical="center"/>
    </xf>
    <xf numFmtId="0" fontId="23" fillId="0" borderId="0" xfId="21" applyFont="1">
      <alignment vertical="center"/>
    </xf>
    <xf numFmtId="0" fontId="23" fillId="0" borderId="0" xfId="21" applyFont="1" applyAlignment="1">
      <alignment horizontal="center" vertical="center"/>
    </xf>
    <xf numFmtId="0" fontId="21" fillId="0" borderId="28" xfId="21" applyFont="1" applyBorder="1" applyAlignment="1">
      <alignment horizontal="center" vertical="center"/>
    </xf>
    <xf numFmtId="0" fontId="21" fillId="0" borderId="25" xfId="21" applyFont="1" applyBorder="1" applyAlignment="1">
      <alignment horizontal="center" vertical="center"/>
    </xf>
    <xf numFmtId="0" fontId="25" fillId="0" borderId="0" xfId="21" applyFont="1">
      <alignment vertical="center"/>
    </xf>
    <xf numFmtId="0" fontId="23" fillId="0" borderId="0" xfId="21" applyFont="1" applyAlignment="1">
      <alignment horizontal="right" vertical="center"/>
    </xf>
    <xf numFmtId="0" fontId="21" fillId="0" borderId="0" xfId="21" applyFont="1" applyAlignment="1">
      <alignment horizontal="right" vertical="center"/>
    </xf>
    <xf numFmtId="0" fontId="19" fillId="0" borderId="5" xfId="21" applyFont="1" applyBorder="1" applyAlignment="1">
      <alignment horizontal="center" vertical="center"/>
    </xf>
    <xf numFmtId="0" fontId="24" fillId="0" borderId="0" xfId="21" applyFont="1" applyAlignment="1">
      <alignment horizontal="center" vertical="center"/>
    </xf>
    <xf numFmtId="0" fontId="14" fillId="0" borderId="0" xfId="1" applyFont="1" applyAlignment="1">
      <alignment horizontal="center" vertical="center" shrinkToFit="1"/>
    </xf>
    <xf numFmtId="0" fontId="19" fillId="0" borderId="0" xfId="24" applyFont="1">
      <alignment vertical="center"/>
    </xf>
    <xf numFmtId="0" fontId="21" fillId="3" borderId="0" xfId="24" applyFont="1" applyFill="1" applyAlignment="1">
      <alignment horizontal="center" vertical="center"/>
    </xf>
    <xf numFmtId="0" fontId="26" fillId="3" borderId="0" xfId="24" applyFont="1" applyFill="1" applyAlignment="1">
      <alignment horizontal="center" vertical="center"/>
    </xf>
    <xf numFmtId="0" fontId="21" fillId="3" borderId="47" xfId="24" applyFont="1" applyFill="1" applyBorder="1" applyAlignment="1">
      <alignment horizontal="center" vertical="center"/>
    </xf>
    <xf numFmtId="0" fontId="21" fillId="0" borderId="0" xfId="25" applyFont="1">
      <alignment vertical="center"/>
    </xf>
    <xf numFmtId="0" fontId="19" fillId="0" borderId="0" xfId="25" applyFont="1">
      <alignment vertical="center"/>
    </xf>
    <xf numFmtId="0" fontId="24" fillId="0" borderId="0" xfId="25" applyFont="1" applyAlignment="1">
      <alignment horizontal="center" vertical="center"/>
    </xf>
    <xf numFmtId="0" fontId="19" fillId="0" borderId="5" xfId="25" applyFont="1" applyBorder="1" applyAlignment="1">
      <alignment horizontal="center" vertical="center"/>
    </xf>
    <xf numFmtId="0" fontId="21" fillId="0" borderId="0" xfId="25" applyFont="1" applyAlignment="1">
      <alignment horizontal="right" vertical="center"/>
    </xf>
    <xf numFmtId="0" fontId="25" fillId="0" borderId="0" xfId="25" applyFont="1">
      <alignment vertical="center"/>
    </xf>
    <xf numFmtId="0" fontId="23" fillId="0" borderId="0" xfId="25" applyFont="1">
      <alignment vertical="center"/>
    </xf>
    <xf numFmtId="0" fontId="23" fillId="0" borderId="0" xfId="25" applyFont="1" applyAlignment="1">
      <alignment horizontal="right" vertical="center"/>
    </xf>
    <xf numFmtId="0" fontId="21" fillId="0" borderId="25" xfId="25" applyFont="1" applyBorder="1" applyAlignment="1">
      <alignment horizontal="center" vertical="center"/>
    </xf>
    <xf numFmtId="0" fontId="21" fillId="0" borderId="28" xfId="25" applyFont="1" applyBorder="1" applyAlignment="1">
      <alignment horizontal="center" vertical="center"/>
    </xf>
    <xf numFmtId="0" fontId="21" fillId="0" borderId="0" xfId="25" applyFont="1" applyAlignment="1">
      <alignment horizontal="center" vertical="center"/>
    </xf>
    <xf numFmtId="0" fontId="23" fillId="0" borderId="0" xfId="25" applyFont="1" applyAlignment="1">
      <alignment horizontal="center" vertical="center"/>
    </xf>
    <xf numFmtId="0" fontId="19" fillId="0" borderId="29" xfId="25" applyFont="1" applyBorder="1" applyAlignment="1">
      <alignment horizontal="center" vertical="center"/>
    </xf>
    <xf numFmtId="0" fontId="19" fillId="0" borderId="32" xfId="25" applyFont="1" applyBorder="1" applyAlignment="1">
      <alignment horizontal="center" vertical="center" wrapText="1"/>
    </xf>
    <xf numFmtId="0" fontId="19" fillId="0" borderId="49" xfId="25" applyFont="1" applyBorder="1" applyAlignment="1">
      <alignment horizontal="center" vertical="center"/>
    </xf>
    <xf numFmtId="0" fontId="19" fillId="0" borderId="10" xfId="25" applyFont="1" applyBorder="1" applyAlignment="1">
      <alignment horizontal="center" vertical="center"/>
    </xf>
    <xf numFmtId="0" fontId="19" fillId="0" borderId="55" xfId="25" applyFont="1" applyBorder="1" applyAlignment="1">
      <alignment horizontal="center" vertical="center"/>
    </xf>
    <xf numFmtId="0" fontId="19" fillId="0" borderId="8" xfId="25" applyFont="1" applyBorder="1" applyAlignment="1">
      <alignment horizontal="center" vertical="center"/>
    </xf>
    <xf numFmtId="0" fontId="21" fillId="0" borderId="29" xfId="25" applyFont="1" applyBorder="1" applyAlignment="1">
      <alignment horizontal="center" vertical="center"/>
    </xf>
    <xf numFmtId="0" fontId="21" fillId="0" borderId="32" xfId="25" applyFont="1" applyBorder="1">
      <alignment vertical="center"/>
    </xf>
    <xf numFmtId="0" fontId="23" fillId="0" borderId="2" xfId="25" applyFont="1" applyBorder="1" applyAlignment="1">
      <alignment horizontal="center" vertical="center" shrinkToFit="1"/>
    </xf>
    <xf numFmtId="0" fontId="21" fillId="0" borderId="2" xfId="25" applyFont="1" applyBorder="1" applyAlignment="1">
      <alignment horizontal="center" vertical="center" shrinkToFit="1"/>
    </xf>
    <xf numFmtId="0" fontId="21" fillId="0" borderId="2" xfId="25" applyFont="1" applyBorder="1">
      <alignment vertical="center"/>
    </xf>
    <xf numFmtId="0" fontId="23" fillId="0" borderId="0" xfId="25" applyFont="1" applyAlignment="1">
      <alignment horizontal="center" vertical="center" shrinkToFit="1"/>
    </xf>
    <xf numFmtId="0" fontId="21" fillId="0" borderId="0" xfId="25" applyFont="1" applyAlignment="1">
      <alignment horizontal="center" vertical="center" shrinkToFit="1"/>
    </xf>
    <xf numFmtId="0" fontId="19" fillId="0" borderId="0" xfId="25" applyFont="1" applyAlignment="1">
      <alignment vertical="center" shrinkToFit="1"/>
    </xf>
    <xf numFmtId="0" fontId="20" fillId="0" borderId="0" xfId="25" applyFont="1" applyAlignment="1">
      <alignment horizontal="center" vertical="center" shrinkToFit="1"/>
    </xf>
    <xf numFmtId="0" fontId="19" fillId="0" borderId="0" xfId="25" applyFont="1" applyAlignment="1">
      <alignment horizontal="center" vertical="center" shrinkToFit="1"/>
    </xf>
    <xf numFmtId="0" fontId="20" fillId="0" borderId="0" xfId="25" applyFont="1">
      <alignment vertical="center"/>
    </xf>
    <xf numFmtId="0" fontId="20" fillId="0" borderId="6" xfId="25" applyFont="1" applyBorder="1">
      <alignment vertical="center"/>
    </xf>
    <xf numFmtId="0" fontId="20" fillId="0" borderId="5" xfId="25" applyFont="1" applyBorder="1" applyAlignment="1">
      <alignment horizontal="distributed" vertical="center"/>
    </xf>
    <xf numFmtId="0" fontId="20" fillId="0" borderId="0" xfId="25" applyFont="1" applyAlignment="1">
      <alignment horizontal="distributed" vertical="center"/>
    </xf>
    <xf numFmtId="0" fontId="20" fillId="0" borderId="0" xfId="25" applyFont="1" applyAlignment="1">
      <alignment vertical="center" wrapText="1"/>
    </xf>
    <xf numFmtId="0" fontId="19" fillId="0" borderId="0" xfId="25" applyFont="1" applyAlignment="1">
      <alignment vertical="center" wrapText="1"/>
    </xf>
    <xf numFmtId="0" fontId="20" fillId="0" borderId="0" xfId="25" applyFont="1" applyAlignment="1">
      <alignment horizontal="left" vertical="center"/>
    </xf>
    <xf numFmtId="0" fontId="21" fillId="0" borderId="0" xfId="27" applyFont="1">
      <alignment vertical="center"/>
    </xf>
    <xf numFmtId="0" fontId="19" fillId="0" borderId="0" xfId="27" applyFont="1" applyAlignment="1">
      <alignment vertical="center" wrapText="1"/>
    </xf>
    <xf numFmtId="0" fontId="20" fillId="0" borderId="0" xfId="27" applyFont="1">
      <alignment vertical="center"/>
    </xf>
    <xf numFmtId="0" fontId="20" fillId="0" borderId="0" xfId="27" applyFont="1" applyAlignment="1">
      <alignment vertical="center" wrapText="1"/>
    </xf>
    <xf numFmtId="0" fontId="20" fillId="0" borderId="0" xfId="27" applyFont="1" applyAlignment="1">
      <alignment horizontal="left" vertical="center"/>
    </xf>
    <xf numFmtId="0" fontId="19" fillId="0" borderId="0" xfId="27" applyFont="1">
      <alignment vertical="center"/>
    </xf>
    <xf numFmtId="0" fontId="20" fillId="0" borderId="0" xfId="27" applyFont="1" applyAlignment="1">
      <alignment horizontal="distributed" vertical="center"/>
    </xf>
    <xf numFmtId="0" fontId="20" fillId="0" borderId="6" xfId="27" applyFont="1" applyBorder="1">
      <alignment vertical="center"/>
    </xf>
    <xf numFmtId="0" fontId="20" fillId="0" borderId="5" xfId="27" applyFont="1" applyBorder="1" applyAlignment="1">
      <alignment horizontal="distributed" vertical="center"/>
    </xf>
    <xf numFmtId="0" fontId="19" fillId="0" borderId="0" xfId="27" applyFont="1" applyAlignment="1">
      <alignment horizontal="center" vertical="center" shrinkToFit="1"/>
    </xf>
    <xf numFmtId="0" fontId="20" fillId="0" borderId="0" xfId="27" applyFont="1" applyAlignment="1">
      <alignment horizontal="center" vertical="center" shrinkToFit="1"/>
    </xf>
    <xf numFmtId="0" fontId="19" fillId="0" borderId="0" xfId="27" applyFont="1" applyAlignment="1">
      <alignment vertical="center" shrinkToFit="1"/>
    </xf>
    <xf numFmtId="0" fontId="21" fillId="0" borderId="0" xfId="27" applyFont="1" applyAlignment="1">
      <alignment horizontal="center" vertical="center" shrinkToFit="1"/>
    </xf>
    <xf numFmtId="0" fontId="23" fillId="0" borderId="0" xfId="27" applyFont="1" applyAlignment="1">
      <alignment horizontal="center" vertical="center" shrinkToFit="1"/>
    </xf>
    <xf numFmtId="0" fontId="21" fillId="0" borderId="2" xfId="27" applyFont="1" applyBorder="1">
      <alignment vertical="center"/>
    </xf>
    <xf numFmtId="0" fontId="21" fillId="0" borderId="2" xfId="27" applyFont="1" applyBorder="1" applyAlignment="1">
      <alignment horizontal="center" vertical="center" shrinkToFit="1"/>
    </xf>
    <xf numFmtId="0" fontId="23" fillId="0" borderId="2" xfId="27" applyFont="1" applyBorder="1" applyAlignment="1">
      <alignment horizontal="center" vertical="center" shrinkToFit="1"/>
    </xf>
    <xf numFmtId="0" fontId="21" fillId="0" borderId="32" xfId="27" applyFont="1" applyBorder="1">
      <alignment vertical="center"/>
    </xf>
    <xf numFmtId="0" fontId="21" fillId="0" borderId="29" xfId="27" applyFont="1" applyBorder="1" applyAlignment="1">
      <alignment horizontal="center" vertical="center"/>
    </xf>
    <xf numFmtId="0" fontId="19" fillId="0" borderId="8" xfId="27" applyFont="1" applyBorder="1" applyAlignment="1">
      <alignment horizontal="center" vertical="center"/>
    </xf>
    <xf numFmtId="0" fontId="19" fillId="0" borderId="55" xfId="27" applyFont="1" applyBorder="1" applyAlignment="1">
      <alignment horizontal="center" vertical="center"/>
    </xf>
    <xf numFmtId="0" fontId="19" fillId="0" borderId="10" xfId="27" applyFont="1" applyBorder="1" applyAlignment="1">
      <alignment horizontal="center" vertical="center"/>
    </xf>
    <xf numFmtId="0" fontId="19" fillId="0" borderId="49" xfId="27" applyFont="1" applyBorder="1" applyAlignment="1">
      <alignment horizontal="center" vertical="center"/>
    </xf>
    <xf numFmtId="0" fontId="19" fillId="0" borderId="32" xfId="27" applyFont="1" applyBorder="1" applyAlignment="1">
      <alignment horizontal="center" vertical="center" wrapText="1"/>
    </xf>
    <xf numFmtId="0" fontId="19" fillId="0" borderId="29" xfId="27" applyFont="1" applyBorder="1" applyAlignment="1">
      <alignment horizontal="center" vertical="center"/>
    </xf>
    <xf numFmtId="0" fontId="21" fillId="0" borderId="0" xfId="27" applyFont="1" applyAlignment="1">
      <alignment horizontal="center" vertical="center"/>
    </xf>
    <xf numFmtId="0" fontId="23" fillId="0" borderId="0" xfId="27" applyFont="1">
      <alignment vertical="center"/>
    </xf>
    <xf numFmtId="0" fontId="23" fillId="0" borderId="0" xfId="27" applyFont="1" applyAlignment="1">
      <alignment horizontal="center" vertical="center"/>
    </xf>
    <xf numFmtId="0" fontId="21" fillId="0" borderId="28" xfId="27" applyFont="1" applyBorder="1" applyAlignment="1">
      <alignment horizontal="center" vertical="center"/>
    </xf>
    <xf numFmtId="0" fontId="21" fillId="0" borderId="25" xfId="27" applyFont="1" applyBorder="1" applyAlignment="1">
      <alignment horizontal="center" vertical="center"/>
    </xf>
    <xf numFmtId="0" fontId="25" fillId="0" borderId="0" xfId="27" applyFont="1">
      <alignment vertical="center"/>
    </xf>
    <xf numFmtId="0" fontId="23" fillId="0" borderId="0" xfId="27" applyFont="1" applyAlignment="1">
      <alignment horizontal="right" vertical="center"/>
    </xf>
    <xf numFmtId="0" fontId="21" fillId="0" borderId="0" xfId="27" applyFont="1" applyAlignment="1">
      <alignment horizontal="right" vertical="center"/>
    </xf>
    <xf numFmtId="0" fontId="19" fillId="0" borderId="5" xfId="27" applyFont="1" applyBorder="1" applyAlignment="1">
      <alignment horizontal="center" vertical="center"/>
    </xf>
    <xf numFmtId="0" fontId="24" fillId="0" borderId="0" xfId="27" applyFont="1" applyAlignment="1">
      <alignment horizontal="center" vertical="center"/>
    </xf>
    <xf numFmtId="0" fontId="24" fillId="0" borderId="0" xfId="1" applyFont="1">
      <alignment vertical="center"/>
    </xf>
    <xf numFmtId="0" fontId="35" fillId="0" borderId="0" xfId="1" applyFont="1">
      <alignment vertical="center"/>
    </xf>
    <xf numFmtId="0" fontId="14" fillId="0" borderId="0" xfId="1" applyFont="1" applyAlignment="1">
      <alignment horizontal="center" vertical="center"/>
    </xf>
    <xf numFmtId="0" fontId="31" fillId="0" borderId="0" xfId="1" applyFont="1" applyAlignment="1">
      <alignment horizontal="center" vertical="center"/>
    </xf>
    <xf numFmtId="0" fontId="31" fillId="0" borderId="0" xfId="1" applyFont="1">
      <alignmen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8" fillId="0" borderId="0" xfId="0" applyFont="1" applyAlignment="1">
      <alignment vertical="center"/>
    </xf>
    <xf numFmtId="0" fontId="18" fillId="0" borderId="5" xfId="0" applyFont="1" applyBorder="1" applyAlignment="1">
      <alignment horizontal="center" vertical="center"/>
    </xf>
    <xf numFmtId="0" fontId="19" fillId="0" borderId="6" xfId="0" applyFont="1" applyBorder="1" applyAlignment="1">
      <alignment horizontal="right" vertical="center"/>
    </xf>
    <xf numFmtId="0" fontId="19" fillId="0" borderId="7" xfId="0" applyFont="1" applyBorder="1" applyAlignment="1">
      <alignment vertical="center"/>
    </xf>
    <xf numFmtId="0" fontId="19" fillId="0" borderId="5" xfId="0" applyFont="1" applyBorder="1" applyAlignment="1">
      <alignment horizontal="left" vertical="center" wrapText="1"/>
    </xf>
    <xf numFmtId="0" fontId="19" fillId="0" borderId="5" xfId="0" applyFont="1" applyBorder="1" applyAlignment="1">
      <alignment horizontal="left" vertical="center"/>
    </xf>
    <xf numFmtId="0" fontId="29" fillId="0" borderId="4" xfId="0" applyFont="1" applyBorder="1" applyAlignment="1">
      <alignment horizontal="center" vertical="center"/>
    </xf>
    <xf numFmtId="0" fontId="29" fillId="0" borderId="0" xfId="0" applyFont="1" applyAlignment="1">
      <alignment horizontal="center" vertical="center"/>
    </xf>
    <xf numFmtId="0" fontId="29" fillId="0" borderId="7" xfId="0" applyFont="1" applyBorder="1" applyAlignment="1">
      <alignment horizontal="center" vertical="center"/>
    </xf>
    <xf numFmtId="0" fontId="19" fillId="0" borderId="14" xfId="0" applyFont="1" applyBorder="1" applyAlignment="1">
      <alignment horizontal="left" vertical="center" wrapText="1" indent="1"/>
    </xf>
    <xf numFmtId="0" fontId="19" fillId="0" borderId="15" xfId="0" applyFont="1" applyBorder="1" applyAlignment="1">
      <alignment horizontal="left" vertical="center" wrapText="1" indent="1"/>
    </xf>
    <xf numFmtId="0" fontId="19" fillId="0" borderId="16" xfId="0" applyFont="1" applyBorder="1" applyAlignment="1">
      <alignment horizontal="left" vertical="center" wrapText="1" indent="1"/>
    </xf>
    <xf numFmtId="0" fontId="19" fillId="0" borderId="17" xfId="0" applyFont="1" applyBorder="1" applyAlignment="1">
      <alignment horizontal="left" vertical="center" wrapText="1" indent="1"/>
    </xf>
    <xf numFmtId="0" fontId="19" fillId="0" borderId="0" xfId="0" applyFont="1" applyAlignment="1">
      <alignment horizontal="left" vertical="center" wrapText="1" indent="1"/>
    </xf>
    <xf numFmtId="0" fontId="19" fillId="0" borderId="18" xfId="0" applyFont="1" applyBorder="1" applyAlignment="1">
      <alignment horizontal="left" vertical="center" wrapText="1" indent="1"/>
    </xf>
    <xf numFmtId="0" fontId="19" fillId="0" borderId="19" xfId="0" applyFont="1" applyBorder="1" applyAlignment="1">
      <alignment horizontal="left" vertical="center" wrapText="1" indent="1"/>
    </xf>
    <xf numFmtId="0" fontId="19" fillId="0" borderId="20" xfId="0" applyFont="1" applyBorder="1" applyAlignment="1">
      <alignment horizontal="left" vertical="center" wrapText="1" indent="1"/>
    </xf>
    <xf numFmtId="0" fontId="19" fillId="0" borderId="21" xfId="0" applyFont="1" applyBorder="1" applyAlignment="1">
      <alignment horizontal="left" vertical="center" wrapText="1" indent="1"/>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0" xfId="2" applyFont="1" applyAlignment="1">
      <alignment vertical="top" wrapText="1"/>
    </xf>
    <xf numFmtId="0" fontId="21" fillId="0" borderId="51" xfId="2" applyFont="1" applyBorder="1" applyAlignment="1">
      <alignment horizontal="center" vertical="center"/>
    </xf>
    <xf numFmtId="0" fontId="21" fillId="0" borderId="52" xfId="2" applyFont="1" applyBorder="1" applyAlignment="1">
      <alignment horizontal="center" vertical="center"/>
    </xf>
    <xf numFmtId="0" fontId="21" fillId="0" borderId="53" xfId="2" applyFont="1" applyBorder="1" applyAlignment="1">
      <alignment horizontal="center" vertical="center"/>
    </xf>
    <xf numFmtId="184" fontId="21" fillId="0" borderId="42" xfId="21" applyNumberFormat="1" applyFont="1" applyBorder="1">
      <alignment vertical="center"/>
    </xf>
    <xf numFmtId="184" fontId="21" fillId="0" borderId="43" xfId="21" applyNumberFormat="1" applyFont="1" applyBorder="1">
      <alignment vertical="center"/>
    </xf>
    <xf numFmtId="184" fontId="21" fillId="0" borderId="44" xfId="21" applyNumberFormat="1" applyFont="1" applyBorder="1">
      <alignment vertical="center"/>
    </xf>
    <xf numFmtId="176" fontId="19" fillId="0" borderId="42" xfId="2" applyNumberFormat="1" applyFont="1" applyBorder="1">
      <alignment vertical="center"/>
    </xf>
    <xf numFmtId="176" fontId="19" fillId="0" borderId="43" xfId="2" applyNumberFormat="1" applyFont="1" applyBorder="1">
      <alignment vertical="center"/>
    </xf>
    <xf numFmtId="176" fontId="19" fillId="0" borderId="44" xfId="2" applyNumberFormat="1" applyFont="1" applyBorder="1">
      <alignment vertical="center"/>
    </xf>
    <xf numFmtId="0" fontId="21" fillId="0" borderId="30" xfId="2" applyFont="1" applyBorder="1" applyAlignment="1">
      <alignment horizontal="center" vertical="center"/>
    </xf>
    <xf numFmtId="0" fontId="21" fillId="0" borderId="27" xfId="2" applyFont="1" applyBorder="1" applyAlignment="1">
      <alignment horizontal="center" vertical="center"/>
    </xf>
    <xf numFmtId="0" fontId="21" fillId="0" borderId="31" xfId="2" applyFont="1" applyBorder="1" applyAlignment="1">
      <alignment horizontal="center" vertical="center"/>
    </xf>
    <xf numFmtId="184" fontId="21" fillId="0" borderId="30" xfId="21" applyNumberFormat="1" applyFont="1" applyBorder="1">
      <alignment vertical="center"/>
    </xf>
    <xf numFmtId="184" fontId="21" fillId="0" borderId="27" xfId="21" applyNumberFormat="1" applyFont="1" applyBorder="1">
      <alignment vertical="center"/>
    </xf>
    <xf numFmtId="184" fontId="21" fillId="0" borderId="31" xfId="21" applyNumberFormat="1" applyFont="1" applyBorder="1">
      <alignment vertical="center"/>
    </xf>
    <xf numFmtId="176" fontId="21" fillId="0" borderId="30" xfId="21" applyNumberFormat="1" applyFont="1" applyBorder="1">
      <alignment vertical="center"/>
    </xf>
    <xf numFmtId="176" fontId="21" fillId="0" borderId="27" xfId="21" applyNumberFormat="1" applyFont="1" applyBorder="1">
      <alignment vertical="center"/>
    </xf>
    <xf numFmtId="176" fontId="21" fillId="0" borderId="31" xfId="21" applyNumberFormat="1" applyFont="1" applyBorder="1">
      <alignment vertical="center"/>
    </xf>
    <xf numFmtId="0" fontId="19" fillId="0" borderId="49" xfId="2" applyFont="1" applyBorder="1" applyAlignment="1">
      <alignment horizontal="center" vertical="center"/>
    </xf>
    <xf numFmtId="0" fontId="19" fillId="0" borderId="40" xfId="2" applyFont="1" applyBorder="1" applyAlignment="1">
      <alignment horizontal="center" vertical="center"/>
    </xf>
    <xf numFmtId="184" fontId="19" fillId="2" borderId="99" xfId="21" applyNumberFormat="1" applyFont="1" applyFill="1" applyBorder="1">
      <alignment vertical="center"/>
    </xf>
    <xf numFmtId="184" fontId="19" fillId="2" borderId="100" xfId="21" applyNumberFormat="1" applyFont="1" applyFill="1" applyBorder="1">
      <alignment vertical="center"/>
    </xf>
    <xf numFmtId="184" fontId="19" fillId="2" borderId="101" xfId="21" applyNumberFormat="1" applyFont="1" applyFill="1" applyBorder="1">
      <alignment vertical="center"/>
    </xf>
    <xf numFmtId="176" fontId="19" fillId="3" borderId="99" xfId="21" applyNumberFormat="1" applyFont="1" applyFill="1" applyBorder="1">
      <alignment vertical="center"/>
    </xf>
    <xf numFmtId="176" fontId="19" fillId="3" borderId="100" xfId="21" applyNumberFormat="1" applyFont="1" applyFill="1" applyBorder="1">
      <alignment vertical="center"/>
    </xf>
    <xf numFmtId="176" fontId="19" fillId="3" borderId="101" xfId="21" applyNumberFormat="1" applyFont="1" applyFill="1" applyBorder="1">
      <alignment vertical="center"/>
    </xf>
    <xf numFmtId="184" fontId="19" fillId="2" borderId="22" xfId="21" applyNumberFormat="1" applyFont="1" applyFill="1" applyBorder="1">
      <alignment vertical="center"/>
    </xf>
    <xf numFmtId="184" fontId="19" fillId="2" borderId="23" xfId="21" applyNumberFormat="1" applyFont="1" applyFill="1" applyBorder="1">
      <alignment vertical="center"/>
    </xf>
    <xf numFmtId="184" fontId="19" fillId="2" borderId="24" xfId="21" applyNumberFormat="1" applyFont="1" applyFill="1" applyBorder="1">
      <alignment vertical="center"/>
    </xf>
    <xf numFmtId="176" fontId="19" fillId="3" borderId="22" xfId="21" applyNumberFormat="1" applyFont="1" applyFill="1" applyBorder="1">
      <alignment vertical="center"/>
    </xf>
    <xf numFmtId="176" fontId="19" fillId="3" borderId="23" xfId="21" applyNumberFormat="1" applyFont="1" applyFill="1" applyBorder="1">
      <alignment vertical="center"/>
    </xf>
    <xf numFmtId="176" fontId="19" fillId="3" borderId="24" xfId="21" applyNumberFormat="1" applyFont="1" applyFill="1" applyBorder="1">
      <alignment vertical="center"/>
    </xf>
    <xf numFmtId="0" fontId="19" fillId="0" borderId="94" xfId="2" applyFont="1" applyBorder="1" applyAlignment="1">
      <alignment horizontal="center" vertical="center"/>
    </xf>
    <xf numFmtId="0" fontId="19" fillId="0" borderId="95" xfId="2" applyFont="1" applyBorder="1" applyAlignment="1">
      <alignment horizontal="center" vertical="center"/>
    </xf>
    <xf numFmtId="0" fontId="19" fillId="0" borderId="96" xfId="2" applyFont="1" applyBorder="1" applyAlignment="1">
      <alignment horizontal="center" vertical="center"/>
    </xf>
    <xf numFmtId="184" fontId="19" fillId="0" borderId="94" xfId="2" applyNumberFormat="1" applyFont="1" applyBorder="1">
      <alignment vertical="center"/>
    </xf>
    <xf numFmtId="184" fontId="19" fillId="0" borderId="95" xfId="2" applyNumberFormat="1" applyFont="1" applyBorder="1">
      <alignment vertical="center"/>
    </xf>
    <xf numFmtId="184" fontId="19" fillId="0" borderId="96" xfId="2" applyNumberFormat="1" applyFont="1" applyBorder="1">
      <alignment vertical="center"/>
    </xf>
    <xf numFmtId="176" fontId="19" fillId="0" borderId="94" xfId="2" applyNumberFormat="1" applyFont="1" applyBorder="1">
      <alignment vertical="center"/>
    </xf>
    <xf numFmtId="176" fontId="19" fillId="0" borderId="95" xfId="2" applyNumberFormat="1" applyFont="1" applyBorder="1">
      <alignment vertical="center"/>
    </xf>
    <xf numFmtId="176" fontId="19" fillId="0" borderId="96" xfId="2" applyNumberFormat="1" applyFont="1" applyBorder="1">
      <alignment vertical="center"/>
    </xf>
    <xf numFmtId="0" fontId="33" fillId="0" borderId="0" xfId="2" applyFont="1" applyAlignment="1">
      <alignment vertical="top" wrapText="1"/>
    </xf>
    <xf numFmtId="0" fontId="19" fillId="0" borderId="30" xfId="2" applyFont="1" applyBorder="1" applyAlignment="1">
      <alignment horizontal="center" vertical="center" wrapText="1"/>
    </xf>
    <xf numFmtId="0" fontId="19" fillId="0" borderId="27" xfId="2" applyFont="1" applyBorder="1" applyAlignment="1">
      <alignment horizontal="center" vertical="center" wrapText="1"/>
    </xf>
    <xf numFmtId="0" fontId="19" fillId="0" borderId="31" xfId="2" applyFont="1" applyBorder="1" applyAlignment="1">
      <alignment horizontal="center" vertical="center" wrapText="1"/>
    </xf>
    <xf numFmtId="0" fontId="19" fillId="0" borderId="33" xfId="2" applyFont="1" applyBorder="1" applyAlignment="1">
      <alignment horizontal="center" vertical="center"/>
    </xf>
    <xf numFmtId="184" fontId="19" fillId="2" borderId="36" xfId="21" applyNumberFormat="1" applyFont="1" applyFill="1" applyBorder="1">
      <alignment vertical="center"/>
    </xf>
    <xf numFmtId="184" fontId="19" fillId="2" borderId="37" xfId="21" applyNumberFormat="1" applyFont="1" applyFill="1" applyBorder="1">
      <alignment vertical="center"/>
    </xf>
    <xf numFmtId="184" fontId="19" fillId="2" borderId="38" xfId="21" applyNumberFormat="1" applyFont="1" applyFill="1" applyBorder="1">
      <alignment vertical="center"/>
    </xf>
    <xf numFmtId="176" fontId="19" fillId="3" borderId="36" xfId="21" applyNumberFormat="1" applyFont="1" applyFill="1" applyBorder="1">
      <alignment vertical="center"/>
    </xf>
    <xf numFmtId="176" fontId="19" fillId="3" borderId="37" xfId="21" applyNumberFormat="1" applyFont="1" applyFill="1" applyBorder="1">
      <alignment vertical="center"/>
    </xf>
    <xf numFmtId="176" fontId="19" fillId="3" borderId="38" xfId="21" applyNumberFormat="1" applyFont="1" applyFill="1" applyBorder="1">
      <alignment vertical="center"/>
    </xf>
    <xf numFmtId="0" fontId="22" fillId="0" borderId="0" xfId="2" applyFont="1" applyAlignment="1">
      <alignment horizontal="left" vertical="center"/>
    </xf>
    <xf numFmtId="0" fontId="19" fillId="0" borderId="0" xfId="2" applyFont="1" applyAlignment="1">
      <alignment horizontal="left" vertical="center"/>
    </xf>
    <xf numFmtId="0" fontId="18" fillId="0" borderId="0" xfId="2" applyFont="1" applyAlignment="1">
      <alignment horizontal="center" vertical="center"/>
    </xf>
    <xf numFmtId="0" fontId="19" fillId="0" borderId="0" xfId="2" applyFont="1" applyAlignment="1">
      <alignment horizontal="center" vertical="center"/>
    </xf>
    <xf numFmtId="0" fontId="19" fillId="0" borderId="0" xfId="2" applyFont="1" applyAlignment="1">
      <alignment vertical="center" wrapText="1"/>
    </xf>
    <xf numFmtId="0" fontId="21" fillId="2" borderId="26" xfId="21" applyFont="1" applyFill="1" applyBorder="1" applyAlignment="1">
      <alignment horizontal="center" vertical="center"/>
    </xf>
    <xf numFmtId="0" fontId="21" fillId="2" borderId="27" xfId="21" applyFont="1" applyFill="1" applyBorder="1" applyAlignment="1">
      <alignment horizontal="center" vertical="center"/>
    </xf>
    <xf numFmtId="0" fontId="21" fillId="2" borderId="28" xfId="21" applyFont="1" applyFill="1" applyBorder="1" applyAlignment="1">
      <alignment horizontal="center" vertical="center"/>
    </xf>
    <xf numFmtId="0" fontId="21" fillId="0" borderId="26" xfId="2" applyFont="1" applyBorder="1" applyAlignment="1">
      <alignment horizontal="center" vertical="center"/>
    </xf>
    <xf numFmtId="0" fontId="21" fillId="0" borderId="28" xfId="2" applyFont="1" applyBorder="1" applyAlignment="1">
      <alignment horizontal="center" vertical="center"/>
    </xf>
    <xf numFmtId="184" fontId="21" fillId="0" borderId="42" xfId="22" applyNumberFormat="1" applyFont="1" applyBorder="1">
      <alignment vertical="center"/>
    </xf>
    <xf numFmtId="184" fontId="21" fillId="0" borderId="43" xfId="22" applyNumberFormat="1" applyFont="1" applyBorder="1">
      <alignment vertical="center"/>
    </xf>
    <xf numFmtId="184" fontId="21" fillId="0" borderId="44" xfId="22" applyNumberFormat="1" applyFont="1" applyBorder="1">
      <alignment vertical="center"/>
    </xf>
    <xf numFmtId="184" fontId="21" fillId="0" borderId="30" xfId="22" applyNumberFormat="1" applyFont="1" applyBorder="1">
      <alignment vertical="center"/>
    </xf>
    <xf numFmtId="184" fontId="21" fillId="0" borderId="27" xfId="22" applyNumberFormat="1" applyFont="1" applyBorder="1">
      <alignment vertical="center"/>
    </xf>
    <xf numFmtId="184" fontId="21" fillId="0" borderId="31" xfId="22" applyNumberFormat="1" applyFont="1" applyBorder="1">
      <alignment vertical="center"/>
    </xf>
    <xf numFmtId="176" fontId="21" fillId="0" borderId="30" xfId="22" applyNumberFormat="1" applyFont="1" applyBorder="1">
      <alignment vertical="center"/>
    </xf>
    <xf numFmtId="176" fontId="21" fillId="0" borderId="27" xfId="22" applyNumberFormat="1" applyFont="1" applyBorder="1">
      <alignment vertical="center"/>
    </xf>
    <xf numFmtId="176" fontId="21" fillId="0" borderId="31" xfId="22" applyNumberFormat="1" applyFont="1" applyBorder="1">
      <alignment vertical="center"/>
    </xf>
    <xf numFmtId="176" fontId="19" fillId="0" borderId="109" xfId="2" applyNumberFormat="1" applyFont="1" applyBorder="1" applyAlignment="1">
      <alignment horizontal="center" vertical="center"/>
    </xf>
    <xf numFmtId="176" fontId="19" fillId="0" borderId="54" xfId="2" applyNumberFormat="1" applyFont="1" applyBorder="1" applyAlignment="1">
      <alignment horizontal="center" vertical="center"/>
    </xf>
    <xf numFmtId="176" fontId="19" fillId="0" borderId="103" xfId="2" applyNumberFormat="1"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0" fontId="19" fillId="0" borderId="10" xfId="2" applyFont="1" applyBorder="1" applyAlignment="1">
      <alignment horizontal="center" vertical="center"/>
    </xf>
    <xf numFmtId="184" fontId="19" fillId="2" borderId="42" xfId="22" applyNumberFormat="1" applyFont="1" applyFill="1" applyBorder="1" applyAlignment="1">
      <alignment horizontal="right" vertical="center"/>
    </xf>
    <xf numFmtId="184" fontId="19" fillId="2" borderId="43" xfId="22" applyNumberFormat="1" applyFont="1" applyFill="1" applyBorder="1" applyAlignment="1">
      <alignment horizontal="right" vertical="center"/>
    </xf>
    <xf numFmtId="184" fontId="19" fillId="2" borderId="44" xfId="22" applyNumberFormat="1" applyFont="1" applyFill="1" applyBorder="1" applyAlignment="1">
      <alignment horizontal="right" vertical="center"/>
    </xf>
    <xf numFmtId="184" fontId="19" fillId="2" borderId="6" xfId="22" applyNumberFormat="1" applyFont="1" applyFill="1" applyBorder="1" applyAlignment="1">
      <alignment horizontal="right" vertical="center"/>
    </xf>
    <xf numFmtId="184" fontId="19" fillId="2" borderId="0" xfId="22" applyNumberFormat="1" applyFont="1" applyFill="1" applyAlignment="1">
      <alignment horizontal="right" vertical="center"/>
    </xf>
    <xf numFmtId="184" fontId="19" fillId="2" borderId="41" xfId="22" applyNumberFormat="1" applyFont="1" applyFill="1" applyBorder="1" applyAlignment="1">
      <alignment horizontal="right" vertical="center"/>
    </xf>
    <xf numFmtId="184" fontId="19" fillId="2" borderId="46" xfId="22" applyNumberFormat="1" applyFont="1" applyFill="1" applyBorder="1" applyAlignment="1">
      <alignment horizontal="right" vertical="center"/>
    </xf>
    <xf numFmtId="184" fontId="19" fillId="2" borderId="47" xfId="22" applyNumberFormat="1" applyFont="1" applyFill="1" applyBorder="1" applyAlignment="1">
      <alignment horizontal="right" vertical="center"/>
    </xf>
    <xf numFmtId="184" fontId="19" fillId="2" borderId="48" xfId="22" applyNumberFormat="1" applyFont="1" applyFill="1" applyBorder="1" applyAlignment="1">
      <alignment horizontal="right" vertical="center"/>
    </xf>
    <xf numFmtId="176" fontId="19" fillId="3" borderId="42" xfId="22" applyNumberFormat="1" applyFont="1" applyFill="1" applyBorder="1" applyAlignment="1">
      <alignment horizontal="center" vertical="center"/>
    </xf>
    <xf numFmtId="176" fontId="19" fillId="3" borderId="43" xfId="22" applyNumberFormat="1" applyFont="1" applyFill="1" applyBorder="1" applyAlignment="1">
      <alignment horizontal="center" vertical="center"/>
    </xf>
    <xf numFmtId="176" fontId="19" fillId="3" borderId="44" xfId="22" applyNumberFormat="1" applyFont="1" applyFill="1" applyBorder="1" applyAlignment="1">
      <alignment horizontal="center" vertical="center"/>
    </xf>
    <xf numFmtId="176" fontId="19" fillId="3" borderId="6" xfId="22" applyNumberFormat="1" applyFont="1" applyFill="1" applyBorder="1" applyAlignment="1">
      <alignment horizontal="center" vertical="center"/>
    </xf>
    <xf numFmtId="176" fontId="19" fillId="3" borderId="0" xfId="22" applyNumberFormat="1" applyFont="1" applyFill="1" applyAlignment="1">
      <alignment horizontal="center" vertical="center"/>
    </xf>
    <xf numFmtId="176" fontId="19" fillId="3" borderId="41" xfId="22" applyNumberFormat="1" applyFont="1" applyFill="1" applyBorder="1" applyAlignment="1">
      <alignment horizontal="center" vertical="center"/>
    </xf>
    <xf numFmtId="176" fontId="19" fillId="3" borderId="46" xfId="22" applyNumberFormat="1" applyFont="1" applyFill="1" applyBorder="1" applyAlignment="1">
      <alignment horizontal="center" vertical="center"/>
    </xf>
    <xf numFmtId="176" fontId="19" fillId="3" borderId="47" xfId="22" applyNumberFormat="1" applyFont="1" applyFill="1" applyBorder="1" applyAlignment="1">
      <alignment horizontal="center" vertical="center"/>
    </xf>
    <xf numFmtId="176" fontId="19" fillId="3" borderId="48" xfId="22" applyNumberFormat="1" applyFont="1" applyFill="1" applyBorder="1" applyAlignment="1">
      <alignment horizontal="center" vertical="center"/>
    </xf>
    <xf numFmtId="176" fontId="19" fillId="0" borderId="104" xfId="2" applyNumberFormat="1" applyFont="1" applyBorder="1" applyAlignment="1">
      <alignment horizontal="center" vertical="center"/>
    </xf>
    <xf numFmtId="0" fontId="19" fillId="0" borderId="105" xfId="2" applyFont="1" applyBorder="1" applyAlignment="1">
      <alignment horizontal="center" vertical="center"/>
    </xf>
    <xf numFmtId="184" fontId="19" fillId="2" borderId="106" xfId="22" applyNumberFormat="1" applyFont="1" applyFill="1" applyBorder="1" applyAlignment="1">
      <alignment horizontal="right" vertical="center"/>
    </xf>
    <xf numFmtId="184" fontId="19" fillId="2" borderId="107" xfId="22" applyNumberFormat="1" applyFont="1" applyFill="1" applyBorder="1" applyAlignment="1">
      <alignment horizontal="right" vertical="center"/>
    </xf>
    <xf numFmtId="184" fontId="19" fillId="2" borderId="108" xfId="22" applyNumberFormat="1" applyFont="1" applyFill="1" applyBorder="1" applyAlignment="1">
      <alignment horizontal="right" vertical="center"/>
    </xf>
    <xf numFmtId="176" fontId="19" fillId="3" borderId="106" xfId="22" applyNumberFormat="1" applyFont="1" applyFill="1" applyBorder="1" applyAlignment="1">
      <alignment horizontal="center" vertical="center"/>
    </xf>
    <xf numFmtId="176" fontId="19" fillId="3" borderId="107" xfId="22" applyNumberFormat="1" applyFont="1" applyFill="1" applyBorder="1" applyAlignment="1">
      <alignment horizontal="center" vertical="center"/>
    </xf>
    <xf numFmtId="176" fontId="19" fillId="3" borderId="108" xfId="22" applyNumberFormat="1" applyFont="1" applyFill="1" applyBorder="1" applyAlignment="1">
      <alignment horizontal="center" vertical="center"/>
    </xf>
    <xf numFmtId="0" fontId="19" fillId="0" borderId="90" xfId="2" applyFont="1" applyBorder="1" applyAlignment="1">
      <alignment horizontal="center" vertical="center"/>
    </xf>
    <xf numFmtId="184" fontId="19" fillId="2" borderId="34" xfId="22" applyNumberFormat="1" applyFont="1" applyFill="1" applyBorder="1" applyAlignment="1">
      <alignment horizontal="right" vertical="center"/>
    </xf>
    <xf numFmtId="184" fontId="19" fillId="2" borderId="2" xfId="22" applyNumberFormat="1" applyFont="1" applyFill="1" applyBorder="1" applyAlignment="1">
      <alignment horizontal="right" vertical="center"/>
    </xf>
    <xf numFmtId="184" fontId="19" fillId="2" borderId="35" xfId="22" applyNumberFormat="1" applyFont="1" applyFill="1" applyBorder="1" applyAlignment="1">
      <alignment horizontal="right" vertical="center"/>
    </xf>
    <xf numFmtId="176" fontId="19" fillId="3" borderId="34" xfId="22" applyNumberFormat="1" applyFont="1" applyFill="1" applyBorder="1" applyAlignment="1">
      <alignment horizontal="center" vertical="center"/>
    </xf>
    <xf numFmtId="176" fontId="19" fillId="3" borderId="2" xfId="22" applyNumberFormat="1" applyFont="1" applyFill="1" applyBorder="1" applyAlignment="1">
      <alignment horizontal="center" vertical="center"/>
    </xf>
    <xf numFmtId="176" fontId="19" fillId="3" borderId="35" xfId="22" applyNumberFormat="1" applyFont="1" applyFill="1" applyBorder="1" applyAlignment="1">
      <alignment horizontal="center" vertical="center"/>
    </xf>
    <xf numFmtId="176" fontId="19" fillId="0" borderId="102" xfId="2" applyNumberFormat="1" applyFont="1" applyBorder="1" applyAlignment="1">
      <alignment horizontal="center" vertical="center"/>
    </xf>
    <xf numFmtId="0" fontId="21" fillId="2" borderId="26" xfId="22" applyFont="1" applyFill="1" applyBorder="1" applyAlignment="1">
      <alignment horizontal="center" vertical="center"/>
    </xf>
    <xf numFmtId="0" fontId="21" fillId="2" borderId="27" xfId="22" applyFont="1" applyFill="1" applyBorder="1" applyAlignment="1">
      <alignment horizontal="center" vertical="center"/>
    </xf>
    <xf numFmtId="0" fontId="21" fillId="2" borderId="28" xfId="22" applyFont="1" applyFill="1" applyBorder="1" applyAlignment="1">
      <alignment horizontal="center" vertical="center"/>
    </xf>
    <xf numFmtId="184" fontId="21" fillId="0" borderId="42" xfId="23" applyNumberFormat="1" applyFont="1" applyBorder="1">
      <alignment vertical="center"/>
    </xf>
    <xf numFmtId="184" fontId="21" fillId="0" borderId="43" xfId="23" applyNumberFormat="1" applyFont="1" applyBorder="1">
      <alignment vertical="center"/>
    </xf>
    <xf numFmtId="184" fontId="21" fillId="0" borderId="44" xfId="23" applyNumberFormat="1" applyFont="1" applyBorder="1">
      <alignment vertical="center"/>
    </xf>
    <xf numFmtId="184" fontId="21" fillId="0" borderId="30" xfId="23" applyNumberFormat="1" applyFont="1" applyBorder="1">
      <alignment vertical="center"/>
    </xf>
    <xf numFmtId="184" fontId="21" fillId="0" borderId="27" xfId="23" applyNumberFormat="1" applyFont="1" applyBorder="1">
      <alignment vertical="center"/>
    </xf>
    <xf numFmtId="184" fontId="21" fillId="0" borderId="31" xfId="23" applyNumberFormat="1" applyFont="1" applyBorder="1">
      <alignment vertical="center"/>
    </xf>
    <xf numFmtId="176" fontId="21" fillId="0" borderId="30" xfId="23" applyNumberFormat="1" applyFont="1" applyBorder="1">
      <alignment vertical="center"/>
    </xf>
    <xf numFmtId="176" fontId="21" fillId="0" borderId="27" xfId="23" applyNumberFormat="1" applyFont="1" applyBorder="1">
      <alignment vertical="center"/>
    </xf>
    <xf numFmtId="176" fontId="21" fillId="0" borderId="31" xfId="23" applyNumberFormat="1" applyFont="1" applyBorder="1">
      <alignment vertical="center"/>
    </xf>
    <xf numFmtId="184" fontId="19" fillId="2" borderId="99" xfId="23" applyNumberFormat="1" applyFont="1" applyFill="1" applyBorder="1">
      <alignment vertical="center"/>
    </xf>
    <xf numFmtId="184" fontId="19" fillId="2" borderId="100" xfId="23" applyNumberFormat="1" applyFont="1" applyFill="1" applyBorder="1">
      <alignment vertical="center"/>
    </xf>
    <xf numFmtId="184" fontId="19" fillId="2" borderId="101" xfId="23" applyNumberFormat="1" applyFont="1" applyFill="1" applyBorder="1">
      <alignment vertical="center"/>
    </xf>
    <xf numFmtId="176" fontId="19" fillId="3" borderId="99" xfId="23" applyNumberFormat="1" applyFont="1" applyFill="1" applyBorder="1">
      <alignment vertical="center"/>
    </xf>
    <xf numFmtId="176" fontId="19" fillId="3" borderId="100" xfId="23" applyNumberFormat="1" applyFont="1" applyFill="1" applyBorder="1">
      <alignment vertical="center"/>
    </xf>
    <xf numFmtId="176" fontId="19" fillId="3" borderId="101" xfId="23" applyNumberFormat="1" applyFont="1" applyFill="1" applyBorder="1">
      <alignment vertical="center"/>
    </xf>
    <xf numFmtId="184" fontId="19" fillId="2" borderId="22" xfId="23" applyNumberFormat="1" applyFont="1" applyFill="1" applyBorder="1">
      <alignment vertical="center"/>
    </xf>
    <xf numFmtId="184" fontId="19" fillId="2" borderId="23" xfId="23" applyNumberFormat="1" applyFont="1" applyFill="1" applyBorder="1">
      <alignment vertical="center"/>
    </xf>
    <xf numFmtId="184" fontId="19" fillId="2" borderId="24" xfId="23" applyNumberFormat="1" applyFont="1" applyFill="1" applyBorder="1">
      <alignment vertical="center"/>
    </xf>
    <xf numFmtId="176" fontId="19" fillId="3" borderId="22" xfId="23" applyNumberFormat="1" applyFont="1" applyFill="1" applyBorder="1">
      <alignment vertical="center"/>
    </xf>
    <xf numFmtId="176" fontId="19" fillId="3" borderId="23" xfId="23" applyNumberFormat="1" applyFont="1" applyFill="1" applyBorder="1">
      <alignment vertical="center"/>
    </xf>
    <xf numFmtId="176" fontId="19" fillId="3" borderId="24" xfId="23" applyNumberFormat="1" applyFont="1" applyFill="1" applyBorder="1">
      <alignment vertical="center"/>
    </xf>
    <xf numFmtId="184" fontId="19" fillId="2" borderId="36" xfId="23" applyNumberFormat="1" applyFont="1" applyFill="1" applyBorder="1">
      <alignment vertical="center"/>
    </xf>
    <xf numFmtId="184" fontId="19" fillId="2" borderId="37" xfId="23" applyNumberFormat="1" applyFont="1" applyFill="1" applyBorder="1">
      <alignment vertical="center"/>
    </xf>
    <xf numFmtId="184" fontId="19" fillId="2" borderId="38" xfId="23" applyNumberFormat="1" applyFont="1" applyFill="1" applyBorder="1">
      <alignment vertical="center"/>
    </xf>
    <xf numFmtId="176" fontId="19" fillId="3" borderId="36" xfId="23" applyNumberFormat="1" applyFont="1" applyFill="1" applyBorder="1">
      <alignment vertical="center"/>
    </xf>
    <xf numFmtId="176" fontId="19" fillId="3" borderId="37" xfId="23" applyNumberFormat="1" applyFont="1" applyFill="1" applyBorder="1">
      <alignment vertical="center"/>
    </xf>
    <xf numFmtId="176" fontId="19" fillId="3" borderId="38" xfId="23" applyNumberFormat="1" applyFont="1" applyFill="1" applyBorder="1">
      <alignment vertical="center"/>
    </xf>
    <xf numFmtId="0" fontId="21" fillId="2" borderId="26" xfId="23" applyFont="1" applyFill="1" applyBorder="1" applyAlignment="1">
      <alignment horizontal="center" vertical="center"/>
    </xf>
    <xf numFmtId="0" fontId="21" fillId="2" borderId="27" xfId="23" applyFont="1" applyFill="1" applyBorder="1" applyAlignment="1">
      <alignment horizontal="center" vertical="center"/>
    </xf>
    <xf numFmtId="0" fontId="21" fillId="2" borderId="28" xfId="23" applyFont="1" applyFill="1" applyBorder="1" applyAlignment="1">
      <alignment horizontal="center" vertical="center"/>
    </xf>
    <xf numFmtId="0" fontId="24" fillId="0" borderId="2" xfId="2" applyFont="1" applyBorder="1" applyAlignment="1">
      <alignment horizontal="center" vertical="center"/>
    </xf>
    <xf numFmtId="0" fontId="24" fillId="0" borderId="12" xfId="2" applyFont="1" applyBorder="1" applyAlignment="1">
      <alignment horizontal="center" vertical="center"/>
    </xf>
    <xf numFmtId="0" fontId="20" fillId="0" borderId="0" xfId="21" applyFont="1" applyAlignment="1">
      <alignment vertical="center" wrapText="1"/>
    </xf>
    <xf numFmtId="0" fontId="20" fillId="0" borderId="0" xfId="21" applyFont="1">
      <alignment vertical="center"/>
    </xf>
    <xf numFmtId="0" fontId="20" fillId="0" borderId="0" xfId="21" applyFont="1" applyAlignment="1">
      <alignment vertical="top" wrapText="1"/>
    </xf>
    <xf numFmtId="0" fontId="19" fillId="0" borderId="0" xfId="21" applyFont="1">
      <alignment vertical="center"/>
    </xf>
    <xf numFmtId="0" fontId="19" fillId="0" borderId="0" xfId="21" applyFont="1" applyAlignment="1">
      <alignment vertical="center" wrapText="1"/>
    </xf>
    <xf numFmtId="0" fontId="20" fillId="0" borderId="42" xfId="21" applyFont="1" applyBorder="1" applyAlignment="1">
      <alignment horizontal="distributed" vertical="center"/>
    </xf>
    <xf numFmtId="0" fontId="20" fillId="0" borderId="44" xfId="21" applyFont="1" applyBorder="1" applyAlignment="1">
      <alignment horizontal="distributed" vertical="center"/>
    </xf>
    <xf numFmtId="0" fontId="20" fillId="0" borderId="22" xfId="21" applyFont="1" applyBorder="1">
      <alignment vertical="center"/>
    </xf>
    <xf numFmtId="0" fontId="20" fillId="0" borderId="23" xfId="21" applyFont="1" applyBorder="1">
      <alignment vertical="center"/>
    </xf>
    <xf numFmtId="0" fontId="20" fillId="0" borderId="24" xfId="21" applyFont="1" applyBorder="1">
      <alignment vertical="center"/>
    </xf>
    <xf numFmtId="0" fontId="20" fillId="0" borderId="46" xfId="21" applyFont="1" applyBorder="1" applyAlignment="1">
      <alignment horizontal="distributed" vertical="center"/>
    </xf>
    <xf numFmtId="0" fontId="20" fillId="0" borderId="48" xfId="21" applyFont="1" applyBorder="1" applyAlignment="1">
      <alignment horizontal="distributed" vertical="center"/>
    </xf>
    <xf numFmtId="0" fontId="20" fillId="0" borderId="22" xfId="21" applyFont="1" applyBorder="1" applyAlignment="1">
      <alignment horizontal="distributed" vertical="center"/>
    </xf>
    <xf numFmtId="0" fontId="20" fillId="0" borderId="23" xfId="21" applyFont="1" applyBorder="1" applyAlignment="1">
      <alignment horizontal="distributed" vertical="center"/>
    </xf>
    <xf numFmtId="0" fontId="20" fillId="0" borderId="24" xfId="21" applyFont="1" applyBorder="1" applyAlignment="1">
      <alignment horizontal="distributed" vertical="center"/>
    </xf>
    <xf numFmtId="0" fontId="20" fillId="0" borderId="43" xfId="21" applyFont="1" applyBorder="1" applyAlignment="1">
      <alignment horizontal="distributed" vertical="center"/>
    </xf>
    <xf numFmtId="0" fontId="20" fillId="0" borderId="22" xfId="21" applyFont="1" applyBorder="1" applyAlignment="1">
      <alignment horizontal="center" vertical="center"/>
    </xf>
    <xf numFmtId="0" fontId="20" fillId="0" borderId="23" xfId="21" applyFont="1" applyBorder="1" applyAlignment="1">
      <alignment horizontal="center" vertical="center"/>
    </xf>
    <xf numFmtId="0" fontId="20" fillId="0" borderId="24" xfId="21" applyFont="1" applyBorder="1" applyAlignment="1">
      <alignment horizontal="center" vertical="center"/>
    </xf>
    <xf numFmtId="0" fontId="20" fillId="0" borderId="42" xfId="21" applyFont="1" applyBorder="1" applyAlignment="1">
      <alignment horizontal="center" vertical="center"/>
    </xf>
    <xf numFmtId="0" fontId="20" fillId="0" borderId="43" xfId="21" applyFont="1" applyBorder="1" applyAlignment="1">
      <alignment horizontal="center" vertical="center"/>
    </xf>
    <xf numFmtId="0" fontId="20" fillId="0" borderId="44" xfId="21" applyFont="1" applyBorder="1" applyAlignment="1">
      <alignment horizontal="center" vertical="center"/>
    </xf>
    <xf numFmtId="0" fontId="20" fillId="0" borderId="46" xfId="21" applyFont="1" applyBorder="1" applyAlignment="1">
      <alignment horizontal="center" vertical="center"/>
    </xf>
    <xf numFmtId="0" fontId="20" fillId="0" borderId="47" xfId="21" applyFont="1" applyBorder="1" applyAlignment="1">
      <alignment horizontal="center" vertical="center"/>
    </xf>
    <xf numFmtId="0" fontId="20" fillId="0" borderId="48" xfId="21" applyFont="1" applyBorder="1" applyAlignment="1">
      <alignment horizontal="center" vertical="center"/>
    </xf>
    <xf numFmtId="0" fontId="20" fillId="0" borderId="42" xfId="21" applyFont="1" applyBorder="1">
      <alignment vertical="center"/>
    </xf>
    <xf numFmtId="0" fontId="20" fillId="0" borderId="43" xfId="21" applyFont="1" applyBorder="1">
      <alignment vertical="center"/>
    </xf>
    <xf numFmtId="0" fontId="20" fillId="0" borderId="44" xfId="21" applyFont="1" applyBorder="1">
      <alignment vertical="center"/>
    </xf>
    <xf numFmtId="0" fontId="20" fillId="0" borderId="46" xfId="21" applyFont="1" applyBorder="1">
      <alignment vertical="center"/>
    </xf>
    <xf numFmtId="0" fontId="20" fillId="0" borderId="47" xfId="21" applyFont="1" applyBorder="1">
      <alignment vertical="center"/>
    </xf>
    <xf numFmtId="0" fontId="20" fillId="0" borderId="48" xfId="21" applyFont="1" applyBorder="1">
      <alignment vertical="center"/>
    </xf>
    <xf numFmtId="177" fontId="19" fillId="0" borderId="51" xfId="21" applyNumberFormat="1" applyFont="1" applyBorder="1" applyAlignment="1">
      <alignment horizontal="center" vertical="center"/>
    </xf>
    <xf numFmtId="177" fontId="19" fillId="0" borderId="53" xfId="21" applyNumberFormat="1" applyFont="1" applyBorder="1" applyAlignment="1">
      <alignment horizontal="center" vertical="center"/>
    </xf>
    <xf numFmtId="179" fontId="21" fillId="0" borderId="51" xfId="21" applyNumberFormat="1" applyFont="1" applyBorder="1" applyAlignment="1">
      <alignment horizontal="right" vertical="center"/>
    </xf>
    <xf numFmtId="179" fontId="21" fillId="0" borderId="52" xfId="21" applyNumberFormat="1" applyFont="1" applyBorder="1" applyAlignment="1">
      <alignment horizontal="right" vertical="center"/>
    </xf>
    <xf numFmtId="3" fontId="19" fillId="3" borderId="51" xfId="21" applyNumberFormat="1" applyFont="1" applyFill="1" applyBorder="1">
      <alignment vertical="center"/>
    </xf>
    <xf numFmtId="3" fontId="19" fillId="3" borderId="52" xfId="21" applyNumberFormat="1" applyFont="1" applyFill="1" applyBorder="1">
      <alignment vertical="center"/>
    </xf>
    <xf numFmtId="3" fontId="19" fillId="3" borderId="53" xfId="21" applyNumberFormat="1" applyFont="1" applyFill="1" applyBorder="1">
      <alignment vertical="center"/>
    </xf>
    <xf numFmtId="3" fontId="21" fillId="0" borderId="51" xfId="21" applyNumberFormat="1" applyFont="1" applyBorder="1">
      <alignment vertical="center"/>
    </xf>
    <xf numFmtId="3" fontId="21" fillId="0" borderId="56" xfId="21" applyNumberFormat="1" applyFont="1" applyBorder="1">
      <alignment vertical="center"/>
    </xf>
    <xf numFmtId="0" fontId="19" fillId="0" borderId="0" xfId="21" applyFont="1" applyAlignment="1">
      <alignment vertical="top" shrinkToFit="1"/>
    </xf>
    <xf numFmtId="3" fontId="28" fillId="3" borderId="0" xfId="21" applyNumberFormat="1" applyFont="1" applyFill="1" applyAlignment="1">
      <alignment horizontal="center" vertical="center"/>
    </xf>
    <xf numFmtId="0" fontId="19" fillId="0" borderId="0" xfId="21" applyFont="1" applyAlignment="1">
      <alignment horizontal="left" vertical="center" wrapText="1" shrinkToFit="1"/>
    </xf>
    <xf numFmtId="0" fontId="26" fillId="0" borderId="4" xfId="21" applyFont="1" applyBorder="1" applyAlignment="1">
      <alignment vertical="center" wrapText="1"/>
    </xf>
    <xf numFmtId="0" fontId="26" fillId="0" borderId="0" xfId="21" applyFont="1" applyAlignment="1">
      <alignment vertical="center" wrapText="1"/>
    </xf>
    <xf numFmtId="0" fontId="21" fillId="0" borderId="30" xfId="21" applyFont="1" applyBorder="1" applyAlignment="1">
      <alignment horizontal="center" vertical="center"/>
    </xf>
    <xf numFmtId="0" fontId="21" fillId="0" borderId="31" xfId="21" applyFont="1" applyBorder="1" applyAlignment="1">
      <alignment horizontal="center" vertical="center"/>
    </xf>
    <xf numFmtId="179" fontId="21" fillId="0" borderId="30" xfId="21" applyNumberFormat="1" applyFont="1" applyBorder="1" applyAlignment="1">
      <alignment horizontal="right" vertical="center"/>
    </xf>
    <xf numFmtId="179" fontId="21" fillId="0" borderId="27" xfId="21" applyNumberFormat="1" applyFont="1" applyBorder="1" applyAlignment="1">
      <alignment horizontal="right" vertical="center"/>
    </xf>
    <xf numFmtId="3" fontId="21" fillId="0" borderId="30" xfId="21" applyNumberFormat="1" applyFont="1" applyBorder="1" applyAlignment="1">
      <alignment horizontal="center" vertical="center"/>
    </xf>
    <xf numFmtId="3" fontId="21" fillId="0" borderId="27" xfId="21" applyNumberFormat="1" applyFont="1" applyBorder="1" applyAlignment="1">
      <alignment horizontal="center" vertical="center"/>
    </xf>
    <xf numFmtId="3" fontId="21" fillId="0" borderId="31" xfId="21" applyNumberFormat="1" applyFont="1" applyBorder="1" applyAlignment="1">
      <alignment horizontal="center" vertical="center"/>
    </xf>
    <xf numFmtId="3" fontId="21" fillId="0" borderId="30" xfId="21" applyNumberFormat="1" applyFont="1" applyBorder="1">
      <alignment vertical="center"/>
    </xf>
    <xf numFmtId="3" fontId="21" fillId="0" borderId="28" xfId="21" applyNumberFormat="1" applyFont="1" applyBorder="1">
      <alignment vertical="center"/>
    </xf>
    <xf numFmtId="0" fontId="19" fillId="0" borderId="30" xfId="21" applyFont="1" applyBorder="1" applyAlignment="1">
      <alignment horizontal="center" vertical="center" wrapText="1"/>
    </xf>
    <xf numFmtId="0" fontId="19" fillId="0" borderId="31" xfId="21" applyFont="1" applyBorder="1" applyAlignment="1">
      <alignment horizontal="center" vertical="center" wrapText="1"/>
    </xf>
    <xf numFmtId="0" fontId="21" fillId="0" borderId="30" xfId="21" applyFont="1" applyBorder="1" applyAlignment="1">
      <alignment horizontal="center" vertical="center" wrapText="1" shrinkToFit="1"/>
    </xf>
    <xf numFmtId="0" fontId="21" fillId="0" borderId="27" xfId="21" applyFont="1" applyBorder="1" applyAlignment="1">
      <alignment horizontal="center" vertical="center" wrapText="1" shrinkToFit="1"/>
    </xf>
    <xf numFmtId="0" fontId="19" fillId="0" borderId="27" xfId="21" applyFont="1" applyBorder="1" applyAlignment="1">
      <alignment horizontal="center" vertical="center" wrapText="1"/>
    </xf>
    <xf numFmtId="0" fontId="21" fillId="0" borderId="30" xfId="21" applyFont="1" applyBorder="1" applyAlignment="1">
      <alignment horizontal="center" vertical="center" wrapText="1"/>
    </xf>
    <xf numFmtId="0" fontId="21" fillId="0" borderId="28" xfId="21" applyFont="1" applyBorder="1" applyAlignment="1">
      <alignment horizontal="center" vertical="center" wrapText="1"/>
    </xf>
    <xf numFmtId="177" fontId="19" fillId="0" borderId="36" xfId="21" applyNumberFormat="1" applyFont="1" applyBorder="1" applyAlignment="1">
      <alignment horizontal="center" vertical="center"/>
    </xf>
    <xf numFmtId="177" fontId="19" fillId="0" borderId="38" xfId="21" applyNumberFormat="1" applyFont="1" applyBorder="1" applyAlignment="1">
      <alignment horizontal="center" vertical="center"/>
    </xf>
    <xf numFmtId="179" fontId="21" fillId="0" borderId="36" xfId="21" applyNumberFormat="1" applyFont="1" applyBorder="1" applyAlignment="1">
      <alignment horizontal="right" vertical="center"/>
    </xf>
    <xf numFmtId="179" fontId="21" fillId="0" borderId="37" xfId="21" applyNumberFormat="1" applyFont="1" applyBorder="1" applyAlignment="1">
      <alignment horizontal="right" vertical="center"/>
    </xf>
    <xf numFmtId="3" fontId="19" fillId="3" borderId="36" xfId="21" applyNumberFormat="1" applyFont="1" applyFill="1" applyBorder="1">
      <alignment vertical="center"/>
    </xf>
    <xf numFmtId="3" fontId="19" fillId="3" borderId="37" xfId="21" applyNumberFormat="1" applyFont="1" applyFill="1" applyBorder="1">
      <alignment vertical="center"/>
    </xf>
    <xf numFmtId="3" fontId="19" fillId="3" borderId="38" xfId="21" applyNumberFormat="1" applyFont="1" applyFill="1" applyBorder="1">
      <alignment vertical="center"/>
    </xf>
    <xf numFmtId="3" fontId="21" fillId="0" borderId="34" xfId="21" applyNumberFormat="1" applyFont="1" applyBorder="1">
      <alignment vertical="center"/>
    </xf>
    <xf numFmtId="3" fontId="21" fillId="0" borderId="3" xfId="21" applyNumberFormat="1" applyFont="1" applyBorder="1">
      <alignment vertical="center"/>
    </xf>
    <xf numFmtId="178" fontId="21" fillId="0" borderId="30" xfId="21" applyNumberFormat="1" applyFont="1" applyBorder="1" applyAlignment="1">
      <alignment horizontal="right" vertical="center"/>
    </xf>
    <xf numFmtId="178" fontId="21" fillId="0" borderId="27" xfId="21" applyNumberFormat="1" applyFont="1" applyBorder="1" applyAlignment="1">
      <alignment horizontal="right" vertical="center"/>
    </xf>
    <xf numFmtId="0" fontId="21" fillId="0" borderId="12" xfId="21" applyFont="1" applyBorder="1">
      <alignment vertical="center"/>
    </xf>
    <xf numFmtId="176" fontId="21" fillId="0" borderId="26" xfId="21" applyNumberFormat="1" applyFont="1" applyBorder="1" applyAlignment="1">
      <alignment horizontal="center" vertical="center"/>
    </xf>
    <xf numFmtId="176" fontId="21" fillId="0" borderId="27" xfId="21" applyNumberFormat="1" applyFont="1" applyBorder="1" applyAlignment="1">
      <alignment horizontal="center" vertical="center"/>
    </xf>
    <xf numFmtId="176" fontId="21" fillId="0" borderId="30" xfId="21" applyNumberFormat="1" applyFont="1" applyBorder="1" applyAlignment="1">
      <alignment horizontal="center" vertical="center"/>
    </xf>
    <xf numFmtId="176" fontId="21" fillId="0" borderId="28" xfId="21" applyNumberFormat="1" applyFont="1" applyBorder="1" applyAlignment="1">
      <alignment horizontal="center" vertical="center"/>
    </xf>
    <xf numFmtId="178" fontId="21" fillId="0" borderId="36" xfId="21" applyNumberFormat="1" applyFont="1" applyBorder="1" applyAlignment="1">
      <alignment horizontal="right" vertical="center"/>
    </xf>
    <xf numFmtId="178" fontId="21" fillId="0" borderId="37" xfId="21" applyNumberFormat="1" applyFont="1" applyBorder="1" applyAlignment="1">
      <alignment horizontal="right" vertical="center"/>
    </xf>
    <xf numFmtId="3" fontId="19" fillId="0" borderId="34" xfId="21" applyNumberFormat="1" applyFont="1" applyBorder="1">
      <alignment vertical="center"/>
    </xf>
    <xf numFmtId="3" fontId="19" fillId="0" borderId="3" xfId="21" applyNumberFormat="1" applyFont="1" applyBorder="1">
      <alignment vertical="center"/>
    </xf>
    <xf numFmtId="178" fontId="21" fillId="0" borderId="51" xfId="21" applyNumberFormat="1" applyFont="1" applyBorder="1" applyAlignment="1">
      <alignment horizontal="right" vertical="center"/>
    </xf>
    <xf numFmtId="178" fontId="21" fillId="0" borderId="53" xfId="21" applyNumberFormat="1" applyFont="1" applyBorder="1" applyAlignment="1">
      <alignment horizontal="right" vertical="center"/>
    </xf>
    <xf numFmtId="3" fontId="19" fillId="0" borderId="51" xfId="21" applyNumberFormat="1" applyFont="1" applyBorder="1">
      <alignment vertical="center"/>
    </xf>
    <xf numFmtId="3" fontId="19" fillId="0" borderId="56" xfId="21" applyNumberFormat="1" applyFont="1" applyBorder="1">
      <alignment vertical="center"/>
    </xf>
    <xf numFmtId="0" fontId="19" fillId="0" borderId="30" xfId="21" applyFont="1" applyBorder="1" applyAlignment="1">
      <alignment horizontal="center" vertical="center" wrapText="1" shrinkToFit="1"/>
    </xf>
    <xf numFmtId="0" fontId="19" fillId="0" borderId="27" xfId="21" applyFont="1" applyBorder="1" applyAlignment="1">
      <alignment horizontal="center" vertical="center" wrapText="1" shrinkToFit="1"/>
    </xf>
    <xf numFmtId="0" fontId="19" fillId="0" borderId="28" xfId="21" applyFont="1" applyBorder="1" applyAlignment="1">
      <alignment horizontal="center" vertical="center" wrapText="1"/>
    </xf>
    <xf numFmtId="0" fontId="21" fillId="0" borderId="28" xfId="21" applyFont="1" applyBorder="1" applyAlignment="1">
      <alignment horizontal="center" vertical="center"/>
    </xf>
    <xf numFmtId="0" fontId="21" fillId="0" borderId="26" xfId="21" applyFont="1" applyBorder="1" applyAlignment="1">
      <alignment horizontal="center" vertical="center"/>
    </xf>
    <xf numFmtId="0" fontId="21" fillId="0" borderId="27" xfId="21" applyFont="1" applyBorder="1" applyAlignment="1">
      <alignment horizontal="center" vertical="center"/>
    </xf>
    <xf numFmtId="0" fontId="19" fillId="0" borderId="0" xfId="21" applyFont="1" applyAlignment="1">
      <alignment horizontal="left" vertical="center"/>
    </xf>
    <xf numFmtId="0" fontId="21" fillId="0" borderId="0" xfId="21" applyFont="1">
      <alignment vertical="center"/>
    </xf>
    <xf numFmtId="0" fontId="18" fillId="0" borderId="0" xfId="21" applyFont="1" applyAlignment="1">
      <alignment horizontal="center" vertical="center"/>
    </xf>
    <xf numFmtId="0" fontId="19" fillId="0" borderId="0" xfId="21" applyFont="1" applyAlignment="1">
      <alignment horizontal="center" vertical="center"/>
    </xf>
    <xf numFmtId="0" fontId="21" fillId="0" borderId="0" xfId="21" applyFont="1" applyAlignment="1">
      <alignment vertical="center" wrapText="1"/>
    </xf>
    <xf numFmtId="179" fontId="24" fillId="0" borderId="30" xfId="21" applyNumberFormat="1" applyFont="1" applyBorder="1" applyAlignment="1">
      <alignment horizontal="right" vertical="center"/>
    </xf>
    <xf numFmtId="179" fontId="24" fillId="0" borderId="27" xfId="21" applyNumberFormat="1" applyFont="1" applyBorder="1" applyAlignment="1">
      <alignment horizontal="right" vertical="center"/>
    </xf>
    <xf numFmtId="179" fontId="24" fillId="0" borderId="36" xfId="21" applyNumberFormat="1" applyFont="1" applyBorder="1" applyAlignment="1">
      <alignment horizontal="right" vertical="center"/>
    </xf>
    <xf numFmtId="179" fontId="24" fillId="0" borderId="37" xfId="21" applyNumberFormat="1" applyFont="1" applyBorder="1" applyAlignment="1">
      <alignment horizontal="right" vertical="center"/>
    </xf>
    <xf numFmtId="178" fontId="24" fillId="0" borderId="30" xfId="21" applyNumberFormat="1" applyFont="1" applyBorder="1" applyAlignment="1">
      <alignment horizontal="right" vertical="center"/>
    </xf>
    <xf numFmtId="178" fontId="24" fillId="0" borderId="27" xfId="21" applyNumberFormat="1" applyFont="1" applyBorder="1" applyAlignment="1">
      <alignment horizontal="right" vertical="center"/>
    </xf>
    <xf numFmtId="176" fontId="24" fillId="0" borderId="30" xfId="21" applyNumberFormat="1" applyFont="1" applyBorder="1" applyAlignment="1">
      <alignment horizontal="center" vertical="center"/>
    </xf>
    <xf numFmtId="176" fontId="24" fillId="0" borderId="28" xfId="21" applyNumberFormat="1" applyFont="1" applyBorder="1" applyAlignment="1">
      <alignment horizontal="center" vertical="center"/>
    </xf>
    <xf numFmtId="178" fontId="24" fillId="0" borderId="36" xfId="21" applyNumberFormat="1" applyFont="1" applyBorder="1" applyAlignment="1">
      <alignment horizontal="right" vertical="center"/>
    </xf>
    <xf numFmtId="178" fontId="24" fillId="0" borderId="37" xfId="21" applyNumberFormat="1" applyFont="1" applyBorder="1" applyAlignment="1">
      <alignment horizontal="right" vertical="center"/>
    </xf>
    <xf numFmtId="0" fontId="24" fillId="0" borderId="0" xfId="2" applyFont="1" applyAlignment="1">
      <alignment horizontal="center" vertical="center"/>
    </xf>
    <xf numFmtId="0" fontId="19" fillId="0" borderId="0" xfId="7" applyFont="1" applyAlignment="1">
      <alignment vertical="top" wrapText="1"/>
    </xf>
    <xf numFmtId="0" fontId="19" fillId="0" borderId="22" xfId="7" applyFont="1" applyBorder="1" applyAlignment="1">
      <alignment horizontal="center" vertical="center"/>
    </xf>
    <xf numFmtId="0" fontId="19" fillId="0" borderId="24" xfId="7" applyFont="1" applyBorder="1" applyAlignment="1">
      <alignment horizontal="center" vertical="center"/>
    </xf>
    <xf numFmtId="38" fontId="19" fillId="0" borderId="5" xfId="8" applyFont="1" applyBorder="1" applyAlignment="1">
      <alignment vertical="center"/>
    </xf>
    <xf numFmtId="0" fontId="19" fillId="0" borderId="5" xfId="7" applyFont="1" applyBorder="1">
      <alignment vertical="center"/>
    </xf>
    <xf numFmtId="3" fontId="20" fillId="0" borderId="22" xfId="7" applyNumberFormat="1" applyFont="1" applyBorder="1">
      <alignment vertical="center"/>
    </xf>
    <xf numFmtId="0" fontId="19" fillId="0" borderId="24" xfId="7" applyFont="1" applyBorder="1">
      <alignment vertical="center"/>
    </xf>
    <xf numFmtId="0" fontId="19" fillId="0" borderId="10" xfId="7" applyFont="1" applyBorder="1">
      <alignment vertical="center"/>
    </xf>
    <xf numFmtId="0" fontId="19" fillId="0" borderId="10" xfId="7" applyFont="1" applyBorder="1" applyAlignment="1">
      <alignment horizontal="center" vertical="center"/>
    </xf>
    <xf numFmtId="0" fontId="19" fillId="0" borderId="46" xfId="7" applyFont="1" applyBorder="1" applyAlignment="1">
      <alignment horizontal="center" vertical="center"/>
    </xf>
    <xf numFmtId="0" fontId="19" fillId="0" borderId="48" xfId="7" applyFont="1" applyBorder="1" applyAlignment="1">
      <alignment horizontal="center" vertical="center"/>
    </xf>
    <xf numFmtId="0" fontId="19" fillId="0" borderId="8" xfId="7" applyFont="1" applyBorder="1" applyAlignment="1">
      <alignment horizontal="center" vertical="center"/>
    </xf>
    <xf numFmtId="0" fontId="19" fillId="0" borderId="42" xfId="7" applyFont="1" applyBorder="1" applyAlignment="1">
      <alignment horizontal="center" vertical="center"/>
    </xf>
    <xf numFmtId="0" fontId="19" fillId="0" borderId="44" xfId="7" applyFont="1" applyBorder="1" applyAlignment="1">
      <alignment horizontal="center" vertical="center"/>
    </xf>
    <xf numFmtId="0" fontId="21" fillId="2" borderId="26" xfId="19" applyFont="1" applyFill="1" applyBorder="1" applyAlignment="1">
      <alignment horizontal="center" vertical="center"/>
    </xf>
    <xf numFmtId="0" fontId="21" fillId="2" borderId="27" xfId="19" applyFont="1" applyFill="1" applyBorder="1" applyAlignment="1">
      <alignment horizontal="center" vertical="center"/>
    </xf>
    <xf numFmtId="0" fontId="21" fillId="2" borderId="28" xfId="19" applyFont="1" applyFill="1" applyBorder="1" applyAlignment="1">
      <alignment horizontal="center" vertical="center"/>
    </xf>
    <xf numFmtId="184" fontId="19" fillId="2" borderId="36" xfId="19" applyNumberFormat="1" applyFont="1" applyFill="1" applyBorder="1">
      <alignment vertical="center"/>
    </xf>
    <xf numFmtId="184" fontId="19" fillId="2" borderId="37" xfId="19" applyNumberFormat="1" applyFont="1" applyFill="1" applyBorder="1">
      <alignment vertical="center"/>
    </xf>
    <xf numFmtId="184" fontId="19" fillId="2" borderId="38" xfId="19" applyNumberFormat="1" applyFont="1" applyFill="1" applyBorder="1">
      <alignment vertical="center"/>
    </xf>
    <xf numFmtId="176" fontId="19" fillId="3" borderId="36" xfId="19" applyNumberFormat="1" applyFont="1" applyFill="1" applyBorder="1">
      <alignment vertical="center"/>
    </xf>
    <xf numFmtId="176" fontId="19" fillId="3" borderId="37" xfId="19" applyNumberFormat="1" applyFont="1" applyFill="1" applyBorder="1">
      <alignment vertical="center"/>
    </xf>
    <xf numFmtId="176" fontId="19" fillId="3" borderId="38" xfId="19" applyNumberFormat="1" applyFont="1" applyFill="1" applyBorder="1">
      <alignment vertical="center"/>
    </xf>
    <xf numFmtId="184" fontId="19" fillId="2" borderId="22" xfId="19" applyNumberFormat="1" applyFont="1" applyFill="1" applyBorder="1">
      <alignment vertical="center"/>
    </xf>
    <xf numFmtId="184" fontId="19" fillId="2" borderId="23" xfId="19" applyNumberFormat="1" applyFont="1" applyFill="1" applyBorder="1">
      <alignment vertical="center"/>
    </xf>
    <xf numFmtId="184" fontId="19" fillId="2" borderId="24" xfId="19" applyNumberFormat="1" applyFont="1" applyFill="1" applyBorder="1">
      <alignment vertical="center"/>
    </xf>
    <xf numFmtId="176" fontId="19" fillId="3" borderId="22" xfId="19" applyNumberFormat="1" applyFont="1" applyFill="1" applyBorder="1">
      <alignment vertical="center"/>
    </xf>
    <xf numFmtId="176" fontId="19" fillId="3" borderId="23" xfId="19" applyNumberFormat="1" applyFont="1" applyFill="1" applyBorder="1">
      <alignment vertical="center"/>
    </xf>
    <xf numFmtId="176" fontId="19" fillId="3" borderId="24" xfId="19" applyNumberFormat="1" applyFont="1" applyFill="1" applyBorder="1">
      <alignment vertical="center"/>
    </xf>
    <xf numFmtId="184" fontId="19" fillId="2" borderId="99" xfId="19" applyNumberFormat="1" applyFont="1" applyFill="1" applyBorder="1">
      <alignment vertical="center"/>
    </xf>
    <xf numFmtId="184" fontId="19" fillId="2" borderId="100" xfId="19" applyNumberFormat="1" applyFont="1" applyFill="1" applyBorder="1">
      <alignment vertical="center"/>
    </xf>
    <xf numFmtId="184" fontId="19" fillId="2" borderId="101" xfId="19" applyNumberFormat="1" applyFont="1" applyFill="1" applyBorder="1">
      <alignment vertical="center"/>
    </xf>
    <xf numFmtId="176" fontId="19" fillId="3" borderId="99" xfId="19" applyNumberFormat="1" applyFont="1" applyFill="1" applyBorder="1">
      <alignment vertical="center"/>
    </xf>
    <xf numFmtId="176" fontId="19" fillId="3" borderId="100" xfId="19" applyNumberFormat="1" applyFont="1" applyFill="1" applyBorder="1">
      <alignment vertical="center"/>
    </xf>
    <xf numFmtId="176" fontId="19" fillId="3" borderId="101" xfId="19" applyNumberFormat="1" applyFont="1" applyFill="1" applyBorder="1">
      <alignment vertical="center"/>
    </xf>
    <xf numFmtId="184" fontId="21" fillId="0" borderId="42" xfId="19" applyNumberFormat="1" applyFont="1" applyBorder="1">
      <alignment vertical="center"/>
    </xf>
    <xf numFmtId="184" fontId="21" fillId="0" borderId="43" xfId="19" applyNumberFormat="1" applyFont="1" applyBorder="1">
      <alignment vertical="center"/>
    </xf>
    <xf numFmtId="184" fontId="21" fillId="0" borderId="44" xfId="19" applyNumberFormat="1" applyFont="1" applyBorder="1">
      <alignment vertical="center"/>
    </xf>
    <xf numFmtId="184" fontId="21" fillId="0" borderId="30" xfId="19" applyNumberFormat="1" applyFont="1" applyBorder="1">
      <alignment vertical="center"/>
    </xf>
    <xf numFmtId="184" fontId="21" fillId="0" borderId="27" xfId="19" applyNumberFormat="1" applyFont="1" applyBorder="1">
      <alignment vertical="center"/>
    </xf>
    <xf numFmtId="184" fontId="21" fillId="0" borderId="31" xfId="19" applyNumberFormat="1" applyFont="1" applyBorder="1">
      <alignment vertical="center"/>
    </xf>
    <xf numFmtId="176" fontId="21" fillId="0" borderId="30" xfId="19" applyNumberFormat="1" applyFont="1" applyBorder="1">
      <alignment vertical="center"/>
    </xf>
    <xf numFmtId="176" fontId="21" fillId="0" borderId="27" xfId="19" applyNumberFormat="1" applyFont="1" applyBorder="1">
      <alignment vertical="center"/>
    </xf>
    <xf numFmtId="176" fontId="21" fillId="0" borderId="31" xfId="19" applyNumberFormat="1" applyFont="1" applyBorder="1">
      <alignment vertical="center"/>
    </xf>
    <xf numFmtId="0" fontId="19" fillId="0" borderId="22" xfId="2" applyFont="1" applyBorder="1" applyAlignment="1">
      <alignment horizontal="center" vertical="center"/>
    </xf>
    <xf numFmtId="0" fontId="19" fillId="0" borderId="24" xfId="2" applyFont="1" applyBorder="1">
      <alignment vertical="center"/>
    </xf>
    <xf numFmtId="0" fontId="21" fillId="2" borderId="26" xfId="2" applyFont="1" applyFill="1" applyBorder="1" applyAlignment="1">
      <alignment horizontal="center" vertical="center"/>
    </xf>
    <xf numFmtId="0" fontId="21" fillId="2" borderId="27" xfId="20" applyFont="1" applyFill="1" applyBorder="1" applyAlignment="1">
      <alignment horizontal="center" vertical="center"/>
    </xf>
    <xf numFmtId="0" fontId="21" fillId="2" borderId="28" xfId="20" applyFont="1" applyFill="1" applyBorder="1" applyAlignment="1">
      <alignment horizontal="center" vertical="center"/>
    </xf>
    <xf numFmtId="0" fontId="21" fillId="2" borderId="26" xfId="20" applyFont="1" applyFill="1" applyBorder="1" applyAlignment="1">
      <alignment horizontal="center" vertical="center"/>
    </xf>
    <xf numFmtId="0" fontId="19" fillId="0" borderId="26" xfId="2" applyFont="1" applyBorder="1" applyAlignment="1">
      <alignment horizontal="center" vertical="center"/>
    </xf>
    <xf numFmtId="0" fontId="19" fillId="0" borderId="28" xfId="2" applyFont="1" applyBorder="1" applyAlignment="1">
      <alignment horizontal="center" vertical="center"/>
    </xf>
    <xf numFmtId="181" fontId="21" fillId="0" borderId="22" xfId="6" applyNumberFormat="1" applyFont="1" applyBorder="1" applyAlignment="1">
      <alignment vertical="center"/>
    </xf>
    <xf numFmtId="181" fontId="21" fillId="0" borderId="24" xfId="6" applyNumberFormat="1" applyFont="1" applyBorder="1" applyAlignment="1">
      <alignment vertical="center"/>
    </xf>
    <xf numFmtId="182" fontId="21" fillId="0" borderId="22" xfId="6" applyNumberFormat="1" applyFont="1" applyBorder="1" applyAlignment="1">
      <alignment vertical="center"/>
    </xf>
    <xf numFmtId="182" fontId="21" fillId="0" borderId="24" xfId="6" applyNumberFormat="1" applyFont="1" applyBorder="1" applyAlignment="1">
      <alignment vertical="center"/>
    </xf>
    <xf numFmtId="182" fontId="21" fillId="0" borderId="23" xfId="6" applyNumberFormat="1" applyFont="1" applyBorder="1" applyAlignment="1">
      <alignment vertical="center"/>
    </xf>
    <xf numFmtId="182" fontId="21" fillId="0" borderId="86" xfId="6" applyNumberFormat="1" applyFont="1" applyBorder="1" applyAlignment="1">
      <alignment vertical="center"/>
    </xf>
    <xf numFmtId="0" fontId="21" fillId="0" borderId="12" xfId="2" applyFont="1" applyBorder="1" applyAlignment="1">
      <alignment horizontal="left" vertical="center"/>
    </xf>
    <xf numFmtId="0" fontId="19" fillId="0" borderId="28" xfId="2" applyFont="1" applyBorder="1" applyAlignment="1">
      <alignment horizontal="center" vertical="center" wrapText="1"/>
    </xf>
    <xf numFmtId="0" fontId="21" fillId="0" borderId="83" xfId="2" applyFont="1" applyBorder="1" applyAlignment="1">
      <alignment horizontal="center" vertical="center"/>
    </xf>
    <xf numFmtId="0" fontId="21" fillId="0" borderId="50" xfId="2" applyFont="1" applyBorder="1" applyAlignment="1">
      <alignment horizontal="center" vertical="center"/>
    </xf>
    <xf numFmtId="0" fontId="21" fillId="0" borderId="49" xfId="2" applyFont="1" applyBorder="1" applyAlignment="1">
      <alignment horizontal="center" vertical="center"/>
    </xf>
    <xf numFmtId="0" fontId="21" fillId="0" borderId="10" xfId="2" applyFont="1" applyBorder="1" applyAlignment="1">
      <alignment horizontal="center" vertical="center"/>
    </xf>
    <xf numFmtId="0" fontId="21" fillId="0" borderId="5" xfId="2" applyFont="1" applyBorder="1" applyAlignment="1">
      <alignment horizontal="center" vertical="center"/>
    </xf>
    <xf numFmtId="181" fontId="21" fillId="2" borderId="34" xfId="6" applyNumberFormat="1" applyFont="1" applyFill="1" applyBorder="1" applyAlignment="1">
      <alignment vertical="center"/>
    </xf>
    <xf numFmtId="181" fontId="21" fillId="2" borderId="35" xfId="6" applyNumberFormat="1" applyFont="1" applyFill="1" applyBorder="1" applyAlignment="1">
      <alignment vertical="center"/>
    </xf>
    <xf numFmtId="181" fontId="21" fillId="2" borderId="46" xfId="6" applyNumberFormat="1" applyFont="1" applyFill="1" applyBorder="1" applyAlignment="1">
      <alignment vertical="center"/>
    </xf>
    <xf numFmtId="181" fontId="21" fillId="2" borderId="48" xfId="6" applyNumberFormat="1" applyFont="1" applyFill="1" applyBorder="1" applyAlignment="1">
      <alignment vertical="center"/>
    </xf>
    <xf numFmtId="182" fontId="26" fillId="3" borderId="34" xfId="6" applyNumberFormat="1" applyFont="1" applyFill="1" applyBorder="1" applyAlignment="1">
      <alignment vertical="center"/>
    </xf>
    <xf numFmtId="182" fontId="26" fillId="3" borderId="35" xfId="6" applyNumberFormat="1" applyFont="1" applyFill="1" applyBorder="1" applyAlignment="1">
      <alignment vertical="center"/>
    </xf>
    <xf numFmtId="182" fontId="26" fillId="3" borderId="46" xfId="6" applyNumberFormat="1" applyFont="1" applyFill="1" applyBorder="1" applyAlignment="1">
      <alignment vertical="center"/>
    </xf>
    <xf numFmtId="182" fontId="26" fillId="3" borderId="48" xfId="6" applyNumberFormat="1" applyFont="1" applyFill="1" applyBorder="1" applyAlignment="1">
      <alignment vertical="center"/>
    </xf>
    <xf numFmtId="182" fontId="21" fillId="0" borderId="34" xfId="6" applyNumberFormat="1" applyFont="1" applyBorder="1" applyAlignment="1">
      <alignment vertical="center"/>
    </xf>
    <xf numFmtId="182" fontId="21" fillId="0" borderId="2" xfId="6" applyNumberFormat="1" applyFont="1" applyBorder="1" applyAlignment="1">
      <alignment vertical="center"/>
    </xf>
    <xf numFmtId="182" fontId="21" fillId="0" borderId="3" xfId="6" applyNumberFormat="1" applyFont="1" applyBorder="1" applyAlignment="1">
      <alignment vertical="center"/>
    </xf>
    <xf numFmtId="182" fontId="21" fillId="0" borderId="46" xfId="6" applyNumberFormat="1" applyFont="1" applyBorder="1" applyAlignment="1">
      <alignment vertical="center"/>
    </xf>
    <xf numFmtId="182" fontId="21" fillId="0" borderId="47" xfId="6" applyNumberFormat="1" applyFont="1" applyBorder="1" applyAlignment="1">
      <alignment vertical="center"/>
    </xf>
    <xf numFmtId="182" fontId="21" fillId="0" borderId="84" xfId="6" applyNumberFormat="1" applyFont="1" applyBorder="1" applyAlignment="1">
      <alignment vertical="center"/>
    </xf>
    <xf numFmtId="0" fontId="24" fillId="0" borderId="4" xfId="20" applyFont="1" applyBorder="1" applyAlignment="1">
      <alignment vertical="center" shrinkToFit="1"/>
    </xf>
    <xf numFmtId="0" fontId="24" fillId="0" borderId="0" xfId="20" applyFont="1" applyAlignment="1">
      <alignment vertical="center" shrinkToFit="1"/>
    </xf>
    <xf numFmtId="0" fontId="21" fillId="0" borderId="0" xfId="20" applyFont="1" applyAlignment="1">
      <alignment vertical="center" shrinkToFit="1"/>
    </xf>
    <xf numFmtId="0" fontId="21" fillId="0" borderId="8" xfId="2" applyFont="1" applyBorder="1" applyAlignment="1">
      <alignment horizontal="center" vertical="center"/>
    </xf>
    <xf numFmtId="181" fontId="21" fillId="2" borderId="42" xfId="6" applyNumberFormat="1" applyFont="1" applyFill="1" applyBorder="1" applyAlignment="1">
      <alignment vertical="center"/>
    </xf>
    <xf numFmtId="181" fontId="21" fillId="2" borderId="44" xfId="6" applyNumberFormat="1" applyFont="1" applyFill="1" applyBorder="1" applyAlignment="1">
      <alignment vertical="center"/>
    </xf>
    <xf numFmtId="182" fontId="26" fillId="3" borderId="42" xfId="6" applyNumberFormat="1" applyFont="1" applyFill="1" applyBorder="1" applyAlignment="1">
      <alignment vertical="center"/>
    </xf>
    <xf numFmtId="182" fontId="26" fillId="3" borderId="44" xfId="6" applyNumberFormat="1" applyFont="1" applyFill="1" applyBorder="1" applyAlignment="1">
      <alignment vertical="center"/>
    </xf>
    <xf numFmtId="182" fontId="21" fillId="0" borderId="42" xfId="6" applyNumberFormat="1" applyFont="1" applyBorder="1" applyAlignment="1">
      <alignment vertical="center"/>
    </xf>
    <xf numFmtId="182" fontId="21" fillId="0" borderId="43" xfId="6" applyNumberFormat="1" applyFont="1" applyBorder="1" applyAlignment="1">
      <alignment vertical="center"/>
    </xf>
    <xf numFmtId="182" fontId="21" fillId="0" borderId="85" xfId="6" applyNumberFormat="1" applyFont="1" applyBorder="1" applyAlignment="1">
      <alignment vertical="center"/>
    </xf>
    <xf numFmtId="0" fontId="21" fillId="0" borderId="55" xfId="2" applyFont="1" applyBorder="1" applyAlignment="1">
      <alignment horizontal="center" vertical="center"/>
    </xf>
    <xf numFmtId="0" fontId="21" fillId="0" borderId="50" xfId="2" applyFont="1" applyBorder="1">
      <alignment vertical="center"/>
    </xf>
    <xf numFmtId="0" fontId="21" fillId="0" borderId="49" xfId="2" applyFont="1" applyBorder="1">
      <alignment vertical="center"/>
    </xf>
    <xf numFmtId="182" fontId="21" fillId="3" borderId="42" xfId="6" applyNumberFormat="1" applyFont="1" applyFill="1" applyBorder="1" applyAlignment="1">
      <alignment vertical="center"/>
    </xf>
    <xf numFmtId="182" fontId="21" fillId="3" borderId="44" xfId="6" applyNumberFormat="1" applyFont="1" applyFill="1" applyBorder="1" applyAlignment="1">
      <alignment vertical="center"/>
    </xf>
    <xf numFmtId="182" fontId="21" fillId="3" borderId="46" xfId="6" applyNumberFormat="1" applyFont="1" applyFill="1" applyBorder="1" applyAlignment="1">
      <alignment vertical="center"/>
    </xf>
    <xf numFmtId="182" fontId="21" fillId="3" borderId="48" xfId="6" applyNumberFormat="1" applyFont="1" applyFill="1" applyBorder="1" applyAlignment="1">
      <alignment vertical="center"/>
    </xf>
    <xf numFmtId="181" fontId="21" fillId="0" borderId="51" xfId="2" applyNumberFormat="1" applyFont="1" applyBorder="1">
      <alignment vertical="center"/>
    </xf>
    <xf numFmtId="181" fontId="21" fillId="0" borderId="53" xfId="2" applyNumberFormat="1" applyFont="1" applyBorder="1">
      <alignment vertical="center"/>
    </xf>
    <xf numFmtId="182" fontId="21" fillId="0" borderId="51" xfId="2" applyNumberFormat="1" applyFont="1" applyBorder="1">
      <alignment vertical="center"/>
    </xf>
    <xf numFmtId="182" fontId="21" fillId="0" borderId="52" xfId="2" applyNumberFormat="1" applyFont="1" applyBorder="1">
      <alignment vertical="center"/>
    </xf>
    <xf numFmtId="182" fontId="21" fillId="0" borderId="56" xfId="2" applyNumberFormat="1" applyFont="1" applyBorder="1">
      <alignment vertical="center"/>
    </xf>
    <xf numFmtId="181" fontId="21" fillId="0" borderId="30" xfId="6" applyNumberFormat="1" applyFont="1" applyBorder="1" applyAlignment="1">
      <alignment vertical="center"/>
    </xf>
    <xf numFmtId="181" fontId="21" fillId="0" borderId="31" xfId="6" applyNumberFormat="1" applyFont="1" applyBorder="1" applyAlignment="1">
      <alignment vertical="center"/>
    </xf>
    <xf numFmtId="182" fontId="21" fillId="0" borderId="30" xfId="6" applyNumberFormat="1" applyFont="1" applyBorder="1" applyAlignment="1">
      <alignment vertical="center"/>
    </xf>
    <xf numFmtId="182" fontId="21" fillId="0" borderId="31" xfId="6" applyNumberFormat="1" applyFont="1" applyBorder="1" applyAlignment="1">
      <alignment vertical="center"/>
    </xf>
    <xf numFmtId="182" fontId="21" fillId="0" borderId="27" xfId="6" applyNumberFormat="1" applyFont="1" applyBorder="1" applyAlignment="1">
      <alignment vertical="center"/>
    </xf>
    <xf numFmtId="182" fontId="21" fillId="0" borderId="28" xfId="6" applyNumberFormat="1" applyFont="1" applyBorder="1" applyAlignment="1">
      <alignment vertical="center"/>
    </xf>
    <xf numFmtId="0" fontId="21" fillId="2" borderId="26" xfId="18" applyFont="1" applyFill="1" applyBorder="1" applyAlignment="1">
      <alignment horizontal="center" vertical="center"/>
    </xf>
    <xf numFmtId="0" fontId="21" fillId="0" borderId="28" xfId="18" applyFont="1" applyBorder="1" applyAlignment="1">
      <alignment horizontal="center" vertical="center"/>
    </xf>
    <xf numFmtId="0" fontId="21" fillId="2" borderId="28" xfId="18" applyFont="1" applyFill="1" applyBorder="1" applyAlignment="1">
      <alignment horizontal="center" vertical="center"/>
    </xf>
    <xf numFmtId="0" fontId="21" fillId="0" borderId="26" xfId="18" applyFont="1" applyBorder="1" applyAlignment="1">
      <alignment horizontal="center" vertical="center"/>
    </xf>
    <xf numFmtId="0" fontId="21" fillId="0" borderId="27" xfId="18" applyFont="1" applyBorder="1" applyAlignment="1">
      <alignment horizontal="center" vertical="center"/>
    </xf>
    <xf numFmtId="0" fontId="19" fillId="0" borderId="0" xfId="18" applyFont="1" applyAlignment="1">
      <alignment horizontal="left" vertical="center"/>
    </xf>
    <xf numFmtId="0" fontId="21" fillId="0" borderId="0" xfId="18" applyFont="1">
      <alignment vertical="center"/>
    </xf>
    <xf numFmtId="0" fontId="18" fillId="0" borderId="0" xfId="18" applyFont="1" applyAlignment="1">
      <alignment horizontal="center" vertical="center"/>
    </xf>
    <xf numFmtId="0" fontId="19" fillId="0" borderId="0" xfId="18" applyFont="1" applyAlignment="1">
      <alignment horizontal="center" vertical="center"/>
    </xf>
    <xf numFmtId="0" fontId="21" fillId="0" borderId="0" xfId="18" applyFont="1" applyAlignment="1">
      <alignment vertical="center" wrapText="1"/>
    </xf>
    <xf numFmtId="0" fontId="21" fillId="0" borderId="12" xfId="18" applyFont="1" applyBorder="1">
      <alignment vertical="center"/>
    </xf>
    <xf numFmtId="176" fontId="21" fillId="0" borderId="26" xfId="18" applyNumberFormat="1" applyFont="1" applyBorder="1" applyAlignment="1">
      <alignment horizontal="center" vertical="center"/>
    </xf>
    <xf numFmtId="176" fontId="21" fillId="0" borderId="27" xfId="18" applyNumberFormat="1" applyFont="1" applyBorder="1" applyAlignment="1">
      <alignment horizontal="center" vertical="center"/>
    </xf>
    <xf numFmtId="176" fontId="21" fillId="0" borderId="30" xfId="18" applyNumberFormat="1" applyFont="1" applyBorder="1" applyAlignment="1">
      <alignment horizontal="center" vertical="center"/>
    </xf>
    <xf numFmtId="176" fontId="21" fillId="0" borderId="28" xfId="18" applyNumberFormat="1" applyFont="1" applyBorder="1" applyAlignment="1">
      <alignment horizontal="center" vertical="center"/>
    </xf>
    <xf numFmtId="0" fontId="19" fillId="0" borderId="30" xfId="18" applyFont="1" applyBorder="1" applyAlignment="1">
      <alignment horizontal="center" vertical="center" wrapText="1"/>
    </xf>
    <xf numFmtId="0" fontId="19" fillId="0" borderId="31" xfId="18" applyFont="1" applyBorder="1" applyAlignment="1">
      <alignment horizontal="center" vertical="center" wrapText="1"/>
    </xf>
    <xf numFmtId="0" fontId="19" fillId="0" borderId="30" xfId="18" applyFont="1" applyBorder="1" applyAlignment="1">
      <alignment horizontal="center" vertical="center" wrapText="1" shrinkToFit="1"/>
    </xf>
    <xf numFmtId="0" fontId="19" fillId="0" borderId="27" xfId="18" applyFont="1" applyBorder="1" applyAlignment="1">
      <alignment horizontal="center" vertical="center" wrapText="1" shrinkToFit="1"/>
    </xf>
    <xf numFmtId="0" fontId="19" fillId="0" borderId="27" xfId="18" applyFont="1" applyBorder="1" applyAlignment="1">
      <alignment horizontal="center" vertical="center" wrapText="1"/>
    </xf>
    <xf numFmtId="0" fontId="19" fillId="0" borderId="28" xfId="18" applyFont="1" applyBorder="1" applyAlignment="1">
      <alignment horizontal="center" vertical="center" wrapText="1"/>
    </xf>
    <xf numFmtId="177" fontId="19" fillId="0" borderId="36" xfId="18" applyNumberFormat="1" applyFont="1" applyBorder="1" applyAlignment="1">
      <alignment horizontal="center" vertical="center"/>
    </xf>
    <xf numFmtId="177" fontId="19" fillId="0" borderId="38" xfId="18" applyNumberFormat="1" applyFont="1" applyBorder="1" applyAlignment="1">
      <alignment horizontal="center" vertical="center"/>
    </xf>
    <xf numFmtId="178" fontId="21" fillId="0" borderId="36" xfId="18" applyNumberFormat="1" applyFont="1" applyBorder="1" applyAlignment="1">
      <alignment horizontal="right" vertical="center"/>
    </xf>
    <xf numFmtId="178" fontId="21" fillId="0" borderId="37" xfId="18" applyNumberFormat="1" applyFont="1" applyBorder="1" applyAlignment="1">
      <alignment horizontal="right" vertical="center"/>
    </xf>
    <xf numFmtId="3" fontId="19" fillId="3" borderId="36" xfId="18" applyNumberFormat="1" applyFont="1" applyFill="1" applyBorder="1">
      <alignment vertical="center"/>
    </xf>
    <xf numFmtId="3" fontId="19" fillId="3" borderId="37" xfId="18" applyNumberFormat="1" applyFont="1" applyFill="1" applyBorder="1">
      <alignment vertical="center"/>
    </xf>
    <xf numFmtId="3" fontId="19" fillId="3" borderId="38" xfId="18" applyNumberFormat="1" applyFont="1" applyFill="1" applyBorder="1">
      <alignment vertical="center"/>
    </xf>
    <xf numFmtId="3" fontId="19" fillId="0" borderId="34" xfId="18" applyNumberFormat="1" applyFont="1" applyBorder="1">
      <alignment vertical="center"/>
    </xf>
    <xf numFmtId="3" fontId="19" fillId="0" borderId="3" xfId="18" applyNumberFormat="1" applyFont="1" applyBorder="1">
      <alignment vertical="center"/>
    </xf>
    <xf numFmtId="177" fontId="19" fillId="0" borderId="51" xfId="18" applyNumberFormat="1" applyFont="1" applyBorder="1" applyAlignment="1">
      <alignment horizontal="center" vertical="center"/>
    </xf>
    <xf numFmtId="177" fontId="19" fillId="0" borderId="53" xfId="18" applyNumberFormat="1" applyFont="1" applyBorder="1" applyAlignment="1">
      <alignment horizontal="center" vertical="center"/>
    </xf>
    <xf numFmtId="178" fontId="21" fillId="0" borderId="51" xfId="18" applyNumberFormat="1" applyFont="1" applyBorder="1" applyAlignment="1">
      <alignment horizontal="right" vertical="center"/>
    </xf>
    <xf numFmtId="178" fontId="21" fillId="0" borderId="53" xfId="18" applyNumberFormat="1" applyFont="1" applyBorder="1" applyAlignment="1">
      <alignment horizontal="right" vertical="center"/>
    </xf>
    <xf numFmtId="3" fontId="19" fillId="3" borderId="51" xfId="18" applyNumberFormat="1" applyFont="1" applyFill="1" applyBorder="1">
      <alignment vertical="center"/>
    </xf>
    <xf numFmtId="3" fontId="19" fillId="3" borderId="52" xfId="18" applyNumberFormat="1" applyFont="1" applyFill="1" applyBorder="1">
      <alignment vertical="center"/>
    </xf>
    <xf numFmtId="3" fontId="19" fillId="3" borderId="53" xfId="18" applyNumberFormat="1" applyFont="1" applyFill="1" applyBorder="1">
      <alignment vertical="center"/>
    </xf>
    <xf numFmtId="3" fontId="19" fillId="0" borderId="51" xfId="18" applyNumberFormat="1" applyFont="1" applyBorder="1">
      <alignment vertical="center"/>
    </xf>
    <xf numFmtId="3" fontId="19" fillId="0" borderId="56" xfId="18" applyNumberFormat="1" applyFont="1" applyBorder="1">
      <alignment vertical="center"/>
    </xf>
    <xf numFmtId="0" fontId="26" fillId="0" borderId="4" xfId="18" applyFont="1" applyBorder="1" applyAlignment="1">
      <alignment vertical="center" wrapText="1"/>
    </xf>
    <xf numFmtId="0" fontId="26" fillId="0" borderId="0" xfId="18" applyFont="1" applyAlignment="1">
      <alignment vertical="center" wrapText="1"/>
    </xf>
    <xf numFmtId="0" fontId="21" fillId="0" borderId="30" xfId="18" applyFont="1" applyBorder="1" applyAlignment="1">
      <alignment horizontal="center" vertical="center"/>
    </xf>
    <xf numFmtId="0" fontId="21" fillId="0" borderId="31" xfId="18" applyFont="1" applyBorder="1" applyAlignment="1">
      <alignment horizontal="center" vertical="center"/>
    </xf>
    <xf numFmtId="178" fontId="21" fillId="0" borderId="30" xfId="18" applyNumberFormat="1" applyFont="1" applyBorder="1" applyAlignment="1">
      <alignment horizontal="right" vertical="center"/>
    </xf>
    <xf numFmtId="178" fontId="21" fillId="0" borderId="27" xfId="18" applyNumberFormat="1" applyFont="1" applyBorder="1" applyAlignment="1">
      <alignment horizontal="right" vertical="center"/>
    </xf>
    <xf numFmtId="3" fontId="21" fillId="0" borderId="30" xfId="18" applyNumberFormat="1" applyFont="1" applyBorder="1" applyAlignment="1">
      <alignment horizontal="center" vertical="center"/>
    </xf>
    <xf numFmtId="3" fontId="21" fillId="0" borderId="27" xfId="18" applyNumberFormat="1" applyFont="1" applyBorder="1" applyAlignment="1">
      <alignment horizontal="center" vertical="center"/>
    </xf>
    <xf numFmtId="3" fontId="21" fillId="0" borderId="31" xfId="18" applyNumberFormat="1" applyFont="1" applyBorder="1" applyAlignment="1">
      <alignment horizontal="center" vertical="center"/>
    </xf>
    <xf numFmtId="3" fontId="21" fillId="0" borderId="30" xfId="18" applyNumberFormat="1" applyFont="1" applyBorder="1">
      <alignment vertical="center"/>
    </xf>
    <xf numFmtId="3" fontId="21" fillId="0" borderId="28" xfId="18" applyNumberFormat="1" applyFont="1" applyBorder="1">
      <alignment vertical="center"/>
    </xf>
    <xf numFmtId="0" fontId="21" fillId="0" borderId="30" xfId="18" applyFont="1" applyBorder="1" applyAlignment="1">
      <alignment horizontal="center" vertical="center" wrapText="1" shrinkToFit="1"/>
    </xf>
    <xf numFmtId="0" fontId="21" fillId="0" borderId="27" xfId="18" applyFont="1" applyBorder="1" applyAlignment="1">
      <alignment horizontal="center" vertical="center" wrapText="1" shrinkToFit="1"/>
    </xf>
    <xf numFmtId="0" fontId="21" fillId="0" borderId="30" xfId="18" applyFont="1" applyBorder="1" applyAlignment="1">
      <alignment horizontal="center" vertical="center" wrapText="1"/>
    </xf>
    <xf numFmtId="0" fontId="21" fillId="0" borderId="28" xfId="18" applyFont="1" applyBorder="1" applyAlignment="1">
      <alignment horizontal="center" vertical="center" wrapText="1"/>
    </xf>
    <xf numFmtId="179" fontId="21" fillId="0" borderId="36" xfId="18" applyNumberFormat="1" applyFont="1" applyBorder="1" applyAlignment="1">
      <alignment horizontal="right" vertical="center"/>
    </xf>
    <xf numFmtId="179" fontId="21" fillId="0" borderId="37" xfId="18" applyNumberFormat="1" applyFont="1" applyBorder="1" applyAlignment="1">
      <alignment horizontal="right" vertical="center"/>
    </xf>
    <xf numFmtId="3" fontId="21" fillId="0" borderId="34" xfId="18" applyNumberFormat="1" applyFont="1" applyBorder="1">
      <alignment vertical="center"/>
    </xf>
    <xf numFmtId="3" fontId="21" fillId="0" borderId="3" xfId="18" applyNumberFormat="1" applyFont="1" applyBorder="1">
      <alignment vertical="center"/>
    </xf>
    <xf numFmtId="179" fontId="21" fillId="0" borderId="30" xfId="18" applyNumberFormat="1" applyFont="1" applyBorder="1" applyAlignment="1">
      <alignment horizontal="right" vertical="center"/>
    </xf>
    <xf numFmtId="179" fontId="21" fillId="0" borderId="27" xfId="18" applyNumberFormat="1" applyFont="1" applyBorder="1" applyAlignment="1">
      <alignment horizontal="right" vertical="center"/>
    </xf>
    <xf numFmtId="0" fontId="20" fillId="0" borderId="0" xfId="18" applyFont="1">
      <alignment vertical="center"/>
    </xf>
    <xf numFmtId="179" fontId="21" fillId="0" borderId="51" xfId="18" applyNumberFormat="1" applyFont="1" applyBorder="1" applyAlignment="1">
      <alignment horizontal="right" vertical="center"/>
    </xf>
    <xf numFmtId="179" fontId="21" fillId="0" borderId="52" xfId="18" applyNumberFormat="1" applyFont="1" applyBorder="1" applyAlignment="1">
      <alignment horizontal="right" vertical="center"/>
    </xf>
    <xf numFmtId="3" fontId="21" fillId="0" borderId="51" xfId="18" applyNumberFormat="1" applyFont="1" applyBorder="1">
      <alignment vertical="center"/>
    </xf>
    <xf numFmtId="3" fontId="21" fillId="0" borderId="56" xfId="18" applyNumberFormat="1" applyFont="1" applyBorder="1">
      <alignment vertical="center"/>
    </xf>
    <xf numFmtId="0" fontId="19" fillId="0" borderId="0" xfId="18" applyFont="1" applyAlignment="1">
      <alignment vertical="top" shrinkToFit="1"/>
    </xf>
    <xf numFmtId="3" fontId="28" fillId="3" borderId="0" xfId="18" applyNumberFormat="1" applyFont="1" applyFill="1" applyAlignment="1">
      <alignment horizontal="center" vertical="center"/>
    </xf>
    <xf numFmtId="0" fontId="19" fillId="0" borderId="0" xfId="18" applyFont="1" applyAlignment="1">
      <alignment horizontal="left" vertical="center" wrapText="1" shrinkToFit="1"/>
    </xf>
    <xf numFmtId="0" fontId="20" fillId="0" borderId="22" xfId="18" applyFont="1" applyBorder="1" applyAlignment="1">
      <alignment horizontal="center" vertical="center"/>
    </xf>
    <xf numFmtId="0" fontId="20" fillId="0" borderId="23" xfId="18" applyFont="1" applyBorder="1" applyAlignment="1">
      <alignment horizontal="center" vertical="center"/>
    </xf>
    <xf numFmtId="0" fontId="20" fillId="0" borderId="24" xfId="18" applyFont="1" applyBorder="1" applyAlignment="1">
      <alignment horizontal="center" vertical="center"/>
    </xf>
    <xf numFmtId="0" fontId="20" fillId="0" borderId="22" xfId="18" applyFont="1" applyBorder="1" applyAlignment="1">
      <alignment horizontal="distributed" vertical="center"/>
    </xf>
    <xf numFmtId="0" fontId="20" fillId="0" borderId="23" xfId="18" applyFont="1" applyBorder="1" applyAlignment="1">
      <alignment horizontal="distributed" vertical="center"/>
    </xf>
    <xf numFmtId="0" fontId="20" fillId="0" borderId="24" xfId="18" applyFont="1" applyBorder="1" applyAlignment="1">
      <alignment horizontal="distributed" vertical="center"/>
    </xf>
    <xf numFmtId="0" fontId="20" fillId="0" borderId="22" xfId="18" applyFont="1" applyBorder="1">
      <alignment vertical="center"/>
    </xf>
    <xf numFmtId="0" fontId="20" fillId="0" borderId="23" xfId="18" applyFont="1" applyBorder="1">
      <alignment vertical="center"/>
    </xf>
    <xf numFmtId="0" fontId="20" fillId="0" borderId="24" xfId="18" applyFont="1" applyBorder="1">
      <alignment vertical="center"/>
    </xf>
    <xf numFmtId="0" fontId="20" fillId="0" borderId="42" xfId="18" applyFont="1" applyBorder="1" applyAlignment="1">
      <alignment horizontal="distributed" vertical="center"/>
    </xf>
    <xf numFmtId="0" fontId="20" fillId="0" borderId="44" xfId="18" applyFont="1" applyBorder="1" applyAlignment="1">
      <alignment horizontal="distributed" vertical="center"/>
    </xf>
    <xf numFmtId="0" fontId="20" fillId="0" borderId="46" xfId="18" applyFont="1" applyBorder="1" applyAlignment="1">
      <alignment horizontal="distributed" vertical="center"/>
    </xf>
    <xf numFmtId="0" fontId="20" fillId="0" borderId="48" xfId="18" applyFont="1" applyBorder="1" applyAlignment="1">
      <alignment horizontal="distributed" vertical="center"/>
    </xf>
    <xf numFmtId="0" fontId="20" fillId="0" borderId="42" xfId="18" applyFont="1" applyBorder="1" applyAlignment="1">
      <alignment horizontal="center" vertical="center"/>
    </xf>
    <xf numFmtId="0" fontId="20" fillId="0" borderId="43" xfId="18" applyFont="1" applyBorder="1" applyAlignment="1">
      <alignment horizontal="center" vertical="center"/>
    </xf>
    <xf numFmtId="0" fontId="20" fillId="0" borderId="44" xfId="18" applyFont="1" applyBorder="1" applyAlignment="1">
      <alignment horizontal="center" vertical="center"/>
    </xf>
    <xf numFmtId="0" fontId="20" fillId="0" borderId="46" xfId="18" applyFont="1" applyBorder="1" applyAlignment="1">
      <alignment horizontal="center" vertical="center"/>
    </xf>
    <xf numFmtId="0" fontId="20" fillId="0" borderId="47" xfId="18" applyFont="1" applyBorder="1" applyAlignment="1">
      <alignment horizontal="center" vertical="center"/>
    </xf>
    <xf numFmtId="0" fontId="20" fillId="0" borderId="48" xfId="18" applyFont="1" applyBorder="1" applyAlignment="1">
      <alignment horizontal="center" vertical="center"/>
    </xf>
    <xf numFmtId="0" fontId="20" fillId="0" borderId="42" xfId="18" applyFont="1" applyBorder="1">
      <alignment vertical="center"/>
    </xf>
    <xf numFmtId="0" fontId="20" fillId="0" borderId="43" xfId="18" applyFont="1" applyBorder="1">
      <alignment vertical="center"/>
    </xf>
    <xf numFmtId="0" fontId="20" fillId="0" borderId="44" xfId="18" applyFont="1" applyBorder="1">
      <alignment vertical="center"/>
    </xf>
    <xf numFmtId="0" fontId="20" fillId="0" borderId="46" xfId="18" applyFont="1" applyBorder="1">
      <alignment vertical="center"/>
    </xf>
    <xf numFmtId="0" fontId="20" fillId="0" borderId="47" xfId="18" applyFont="1" applyBorder="1">
      <alignment vertical="center"/>
    </xf>
    <xf numFmtId="0" fontId="20" fillId="0" borderId="48" xfId="18" applyFont="1" applyBorder="1">
      <alignment vertical="center"/>
    </xf>
    <xf numFmtId="0" fontId="20" fillId="0" borderId="43" xfId="18" applyFont="1" applyBorder="1" applyAlignment="1">
      <alignment horizontal="distributed" vertical="center"/>
    </xf>
    <xf numFmtId="0" fontId="20" fillId="0" borderId="0" xfId="18" applyFont="1" applyAlignment="1">
      <alignment vertical="center" wrapText="1"/>
    </xf>
    <xf numFmtId="0" fontId="20" fillId="0" borderId="0" xfId="18" applyFont="1" applyAlignment="1">
      <alignment vertical="top" wrapText="1"/>
    </xf>
    <xf numFmtId="0" fontId="19" fillId="0" borderId="0" xfId="18" applyFont="1">
      <alignment vertical="center"/>
    </xf>
    <xf numFmtId="0" fontId="19" fillId="0" borderId="0" xfId="18" applyFont="1" applyAlignment="1">
      <alignment vertical="center" wrapText="1"/>
    </xf>
    <xf numFmtId="0" fontId="24" fillId="0" borderId="4" xfId="24" applyFont="1" applyBorder="1" applyAlignment="1">
      <alignment vertical="center" shrinkToFit="1"/>
    </xf>
    <xf numFmtId="0" fontId="24" fillId="0" borderId="0" xfId="24" applyFont="1" applyAlignment="1">
      <alignment vertical="center" shrinkToFit="1"/>
    </xf>
    <xf numFmtId="0" fontId="21" fillId="0" borderId="0" xfId="24" applyFont="1" applyAlignment="1">
      <alignment vertical="center" shrinkToFit="1"/>
    </xf>
    <xf numFmtId="0" fontId="21" fillId="2" borderId="27" xfId="24" applyFont="1" applyFill="1" applyBorder="1" applyAlignment="1">
      <alignment horizontal="center" vertical="center"/>
    </xf>
    <xf numFmtId="0" fontId="21" fillId="2" borderId="28" xfId="24" applyFont="1" applyFill="1" applyBorder="1" applyAlignment="1">
      <alignment horizontal="center" vertical="center"/>
    </xf>
    <xf numFmtId="0" fontId="21" fillId="2" borderId="26" xfId="24" applyFont="1" applyFill="1" applyBorder="1" applyAlignment="1">
      <alignment horizontal="center" vertical="center"/>
    </xf>
    <xf numFmtId="0" fontId="20" fillId="0" borderId="0" xfId="25" applyFont="1" applyAlignment="1">
      <alignment vertical="center" wrapText="1"/>
    </xf>
    <xf numFmtId="0" fontId="20" fillId="0" borderId="0" xfId="25" applyFont="1">
      <alignment vertical="center"/>
    </xf>
    <xf numFmtId="0" fontId="20" fillId="0" borderId="0" xfId="25" applyFont="1" applyAlignment="1">
      <alignment vertical="top" wrapText="1"/>
    </xf>
    <xf numFmtId="0" fontId="19" fillId="0" borderId="0" xfId="25" applyFont="1">
      <alignment vertical="center"/>
    </xf>
    <xf numFmtId="0" fontId="19" fillId="0" borderId="0" xfId="25" applyFont="1" applyAlignment="1">
      <alignment vertical="center" wrapText="1"/>
    </xf>
    <xf numFmtId="0" fontId="20" fillId="0" borderId="42" xfId="25" applyFont="1" applyBorder="1" applyAlignment="1">
      <alignment horizontal="distributed" vertical="center"/>
    </xf>
    <xf numFmtId="0" fontId="20" fillId="0" borderId="44" xfId="25" applyFont="1" applyBorder="1" applyAlignment="1">
      <alignment horizontal="distributed" vertical="center"/>
    </xf>
    <xf numFmtId="0" fontId="20" fillId="0" borderId="22" xfId="25" applyFont="1" applyBorder="1">
      <alignment vertical="center"/>
    </xf>
    <xf numFmtId="0" fontId="20" fillId="0" borderId="23" xfId="25" applyFont="1" applyBorder="1">
      <alignment vertical="center"/>
    </xf>
    <xf numFmtId="0" fontId="20" fillId="0" borderId="24" xfId="25" applyFont="1" applyBorder="1">
      <alignment vertical="center"/>
    </xf>
    <xf numFmtId="0" fontId="20" fillId="0" borderId="46" xfId="25" applyFont="1" applyBorder="1" applyAlignment="1">
      <alignment horizontal="distributed" vertical="center"/>
    </xf>
    <xf numFmtId="0" fontId="20" fillId="0" borderId="48" xfId="25" applyFont="1" applyBorder="1" applyAlignment="1">
      <alignment horizontal="distributed" vertical="center"/>
    </xf>
    <xf numFmtId="0" fontId="20" fillId="0" borderId="22" xfId="25" applyFont="1" applyBorder="1" applyAlignment="1">
      <alignment horizontal="distributed" vertical="center"/>
    </xf>
    <xf numFmtId="0" fontId="20" fillId="0" borderId="23" xfId="25" applyFont="1" applyBorder="1" applyAlignment="1">
      <alignment horizontal="distributed" vertical="center"/>
    </xf>
    <xf numFmtId="0" fontId="20" fillId="0" borderId="24" xfId="25" applyFont="1" applyBorder="1" applyAlignment="1">
      <alignment horizontal="distributed" vertical="center"/>
    </xf>
    <xf numFmtId="0" fontId="20" fillId="0" borderId="43" xfId="25" applyFont="1" applyBorder="1" applyAlignment="1">
      <alignment horizontal="distributed" vertical="center"/>
    </xf>
    <xf numFmtId="0" fontId="20" fillId="0" borderId="22" xfId="25" applyFont="1" applyBorder="1" applyAlignment="1">
      <alignment horizontal="center" vertical="center"/>
    </xf>
    <xf numFmtId="0" fontId="20" fillId="0" borderId="23" xfId="25" applyFont="1" applyBorder="1" applyAlignment="1">
      <alignment horizontal="center" vertical="center"/>
    </xf>
    <xf numFmtId="0" fontId="20" fillId="0" borderId="24" xfId="25" applyFont="1" applyBorder="1" applyAlignment="1">
      <alignment horizontal="center" vertical="center"/>
    </xf>
    <xf numFmtId="0" fontId="20" fillId="0" borderId="42" xfId="25" applyFont="1" applyBorder="1" applyAlignment="1">
      <alignment horizontal="center" vertical="center"/>
    </xf>
    <xf numFmtId="0" fontId="20" fillId="0" borderId="43" xfId="25" applyFont="1" applyBorder="1" applyAlignment="1">
      <alignment horizontal="center" vertical="center"/>
    </xf>
    <xf numFmtId="0" fontId="20" fillId="0" borderId="44" xfId="25" applyFont="1" applyBorder="1" applyAlignment="1">
      <alignment horizontal="center" vertical="center"/>
    </xf>
    <xf numFmtId="0" fontId="20" fillId="0" borderId="46" xfId="25" applyFont="1" applyBorder="1" applyAlignment="1">
      <alignment horizontal="center" vertical="center"/>
    </xf>
    <xf numFmtId="0" fontId="20" fillId="0" borderId="47" xfId="25" applyFont="1" applyBorder="1" applyAlignment="1">
      <alignment horizontal="center" vertical="center"/>
    </xf>
    <xf numFmtId="0" fontId="20" fillId="0" borderId="48" xfId="25" applyFont="1" applyBorder="1" applyAlignment="1">
      <alignment horizontal="center" vertical="center"/>
    </xf>
    <xf numFmtId="0" fontId="20" fillId="0" borderId="42" xfId="25" applyFont="1" applyBorder="1">
      <alignment vertical="center"/>
    </xf>
    <xf numFmtId="0" fontId="20" fillId="0" borderId="43" xfId="25" applyFont="1" applyBorder="1">
      <alignment vertical="center"/>
    </xf>
    <xf numFmtId="0" fontId="20" fillId="0" borderId="44" xfId="25" applyFont="1" applyBorder="1">
      <alignment vertical="center"/>
    </xf>
    <xf numFmtId="0" fontId="20" fillId="0" borderId="46" xfId="25" applyFont="1" applyBorder="1">
      <alignment vertical="center"/>
    </xf>
    <xf numFmtId="0" fontId="20" fillId="0" borderId="47" xfId="25" applyFont="1" applyBorder="1">
      <alignment vertical="center"/>
    </xf>
    <xf numFmtId="0" fontId="20" fillId="0" borderId="48" xfId="25" applyFont="1" applyBorder="1">
      <alignment vertical="center"/>
    </xf>
    <xf numFmtId="177" fontId="19" fillId="0" borderId="51" xfId="25" applyNumberFormat="1" applyFont="1" applyBorder="1" applyAlignment="1">
      <alignment horizontal="center" vertical="center"/>
    </xf>
    <xf numFmtId="177" fontId="19" fillId="0" borderId="53" xfId="25" applyNumberFormat="1" applyFont="1" applyBorder="1" applyAlignment="1">
      <alignment horizontal="center" vertical="center"/>
    </xf>
    <xf numFmtId="179" fontId="21" fillId="0" borderId="51" xfId="25" applyNumberFormat="1" applyFont="1" applyBorder="1" applyAlignment="1">
      <alignment horizontal="right" vertical="center"/>
    </xf>
    <xf numFmtId="179" fontId="21" fillId="0" borderId="52" xfId="25" applyNumberFormat="1" applyFont="1" applyBorder="1" applyAlignment="1">
      <alignment horizontal="right" vertical="center"/>
    </xf>
    <xf numFmtId="3" fontId="19" fillId="3" borderId="51" xfId="25" applyNumberFormat="1" applyFont="1" applyFill="1" applyBorder="1">
      <alignment vertical="center"/>
    </xf>
    <xf numFmtId="3" fontId="19" fillId="3" borderId="52" xfId="25" applyNumberFormat="1" applyFont="1" applyFill="1" applyBorder="1">
      <alignment vertical="center"/>
    </xf>
    <xf numFmtId="3" fontId="19" fillId="3" borderId="53" xfId="25" applyNumberFormat="1" applyFont="1" applyFill="1" applyBorder="1">
      <alignment vertical="center"/>
    </xf>
    <xf numFmtId="3" fontId="21" fillId="0" borderId="51" xfId="25" applyNumberFormat="1" applyFont="1" applyBorder="1">
      <alignment vertical="center"/>
    </xf>
    <xf numFmtId="3" fontId="21" fillId="0" borderId="56" xfId="25" applyNumberFormat="1" applyFont="1" applyBorder="1">
      <alignment vertical="center"/>
    </xf>
    <xf numFmtId="0" fontId="19" fillId="0" borderId="0" xfId="25" applyFont="1" applyAlignment="1">
      <alignment vertical="top" shrinkToFit="1"/>
    </xf>
    <xf numFmtId="3" fontId="28" fillId="3" borderId="0" xfId="25" applyNumberFormat="1" applyFont="1" applyFill="1" applyAlignment="1">
      <alignment horizontal="center" vertical="center"/>
    </xf>
    <xf numFmtId="0" fontId="19" fillId="0" borderId="0" xfId="25" applyFont="1" applyAlignment="1">
      <alignment horizontal="left" vertical="center" wrapText="1" shrinkToFit="1"/>
    </xf>
    <xf numFmtId="0" fontId="26" fillId="0" borderId="4" xfId="25" applyFont="1" applyBorder="1" applyAlignment="1">
      <alignment vertical="center" wrapText="1"/>
    </xf>
    <xf numFmtId="0" fontId="26" fillId="0" borderId="0" xfId="25" applyFont="1" applyAlignment="1">
      <alignment vertical="center" wrapText="1"/>
    </xf>
    <xf numFmtId="0" fontId="21" fillId="0" borderId="30" xfId="25" applyFont="1" applyBorder="1" applyAlignment="1">
      <alignment horizontal="center" vertical="center"/>
    </xf>
    <xf numFmtId="0" fontId="21" fillId="0" borderId="31" xfId="25" applyFont="1" applyBorder="1" applyAlignment="1">
      <alignment horizontal="center" vertical="center"/>
    </xf>
    <xf numFmtId="179" fontId="21" fillId="0" borderId="30" xfId="25" applyNumberFormat="1" applyFont="1" applyBorder="1" applyAlignment="1">
      <alignment horizontal="right" vertical="center"/>
    </xf>
    <xf numFmtId="179" fontId="21" fillId="0" borderId="27" xfId="25" applyNumberFormat="1" applyFont="1" applyBorder="1" applyAlignment="1">
      <alignment horizontal="right" vertical="center"/>
    </xf>
    <xf numFmtId="3" fontId="21" fillId="0" borderId="30" xfId="25" applyNumberFormat="1" applyFont="1" applyBorder="1" applyAlignment="1">
      <alignment horizontal="center" vertical="center"/>
    </xf>
    <xf numFmtId="3" fontId="21" fillId="0" borderId="27" xfId="25" applyNumberFormat="1" applyFont="1" applyBorder="1" applyAlignment="1">
      <alignment horizontal="center" vertical="center"/>
    </xf>
    <xf numFmtId="3" fontId="21" fillId="0" borderId="31" xfId="25" applyNumberFormat="1" applyFont="1" applyBorder="1" applyAlignment="1">
      <alignment horizontal="center" vertical="center"/>
    </xf>
    <xf numFmtId="3" fontId="21" fillId="0" borderId="30" xfId="25" applyNumberFormat="1" applyFont="1" applyBorder="1">
      <alignment vertical="center"/>
    </xf>
    <xf numFmtId="3" fontId="21" fillId="0" borderId="28" xfId="25" applyNumberFormat="1" applyFont="1" applyBorder="1">
      <alignment vertical="center"/>
    </xf>
    <xf numFmtId="0" fontId="19" fillId="0" borderId="30" xfId="25" applyFont="1" applyBorder="1" applyAlignment="1">
      <alignment horizontal="center" vertical="center" wrapText="1"/>
    </xf>
    <xf numFmtId="0" fontId="19" fillId="0" borderId="31" xfId="25" applyFont="1" applyBorder="1" applyAlignment="1">
      <alignment horizontal="center" vertical="center" wrapText="1"/>
    </xf>
    <xf numFmtId="0" fontId="21" fillId="0" borderId="30" xfId="25" applyFont="1" applyBorder="1" applyAlignment="1">
      <alignment horizontal="center" vertical="center" wrapText="1" shrinkToFit="1"/>
    </xf>
    <xf numFmtId="0" fontId="21" fillId="0" borderId="27" xfId="25" applyFont="1" applyBorder="1" applyAlignment="1">
      <alignment horizontal="center" vertical="center" wrapText="1" shrinkToFit="1"/>
    </xf>
    <xf numFmtId="0" fontId="19" fillId="0" borderId="27" xfId="25" applyFont="1" applyBorder="1" applyAlignment="1">
      <alignment horizontal="center" vertical="center" wrapText="1"/>
    </xf>
    <xf numFmtId="0" fontId="21" fillId="0" borderId="30" xfId="25" applyFont="1" applyBorder="1" applyAlignment="1">
      <alignment horizontal="center" vertical="center" wrapText="1"/>
    </xf>
    <xf numFmtId="0" fontId="21" fillId="0" borderId="28" xfId="25" applyFont="1" applyBorder="1" applyAlignment="1">
      <alignment horizontal="center" vertical="center" wrapText="1"/>
    </xf>
    <xf numFmtId="177" fontId="19" fillId="0" borderId="36" xfId="25" applyNumberFormat="1" applyFont="1" applyBorder="1" applyAlignment="1">
      <alignment horizontal="center" vertical="center"/>
    </xf>
    <xf numFmtId="177" fontId="19" fillId="0" borderId="38" xfId="25" applyNumberFormat="1" applyFont="1" applyBorder="1" applyAlignment="1">
      <alignment horizontal="center" vertical="center"/>
    </xf>
    <xf numFmtId="179" fontId="21" fillId="0" borderId="36" xfId="25" applyNumberFormat="1" applyFont="1" applyBorder="1" applyAlignment="1">
      <alignment horizontal="right" vertical="center"/>
    </xf>
    <xf numFmtId="179" fontId="21" fillId="0" borderId="37" xfId="25" applyNumberFormat="1" applyFont="1" applyBorder="1" applyAlignment="1">
      <alignment horizontal="right" vertical="center"/>
    </xf>
    <xf numFmtId="3" fontId="19" fillId="3" borderId="36" xfId="25" applyNumberFormat="1" applyFont="1" applyFill="1" applyBorder="1">
      <alignment vertical="center"/>
    </xf>
    <xf numFmtId="3" fontId="19" fillId="3" borderId="37" xfId="25" applyNumberFormat="1" applyFont="1" applyFill="1" applyBorder="1">
      <alignment vertical="center"/>
    </xf>
    <xf numFmtId="3" fontId="19" fillId="3" borderId="38" xfId="25" applyNumberFormat="1" applyFont="1" applyFill="1" applyBorder="1">
      <alignment vertical="center"/>
    </xf>
    <xf numFmtId="3" fontId="21" fillId="0" borderId="34" xfId="25" applyNumberFormat="1" applyFont="1" applyBorder="1">
      <alignment vertical="center"/>
    </xf>
    <xf numFmtId="3" fontId="21" fillId="0" borderId="3" xfId="25" applyNumberFormat="1" applyFont="1" applyBorder="1">
      <alignment vertical="center"/>
    </xf>
    <xf numFmtId="178" fontId="21" fillId="0" borderId="30" xfId="25" applyNumberFormat="1" applyFont="1" applyBorder="1" applyAlignment="1">
      <alignment horizontal="right" vertical="center"/>
    </xf>
    <xf numFmtId="178" fontId="21" fillId="0" borderId="27" xfId="25" applyNumberFormat="1" applyFont="1" applyBorder="1" applyAlignment="1">
      <alignment horizontal="right" vertical="center"/>
    </xf>
    <xf numFmtId="0" fontId="21" fillId="0" borderId="12" xfId="25" applyFont="1" applyBorder="1">
      <alignment vertical="center"/>
    </xf>
    <xf numFmtId="176" fontId="21" fillId="0" borderId="26" xfId="25" applyNumberFormat="1" applyFont="1" applyBorder="1" applyAlignment="1">
      <alignment horizontal="center" vertical="center"/>
    </xf>
    <xf numFmtId="176" fontId="21" fillId="0" borderId="27" xfId="25" applyNumberFormat="1" applyFont="1" applyBorder="1" applyAlignment="1">
      <alignment horizontal="center" vertical="center"/>
    </xf>
    <xf numFmtId="176" fontId="21" fillId="0" borderId="30" xfId="25" applyNumberFormat="1" applyFont="1" applyBorder="1" applyAlignment="1">
      <alignment horizontal="center" vertical="center"/>
    </xf>
    <xf numFmtId="176" fontId="21" fillId="0" borderId="28" xfId="25" applyNumberFormat="1" applyFont="1" applyBorder="1" applyAlignment="1">
      <alignment horizontal="center" vertical="center"/>
    </xf>
    <xf numFmtId="178" fontId="21" fillId="0" borderId="36" xfId="25" applyNumberFormat="1" applyFont="1" applyBorder="1" applyAlignment="1">
      <alignment horizontal="right" vertical="center"/>
    </xf>
    <xf numFmtId="178" fontId="21" fillId="0" borderId="37" xfId="25" applyNumberFormat="1" applyFont="1" applyBorder="1" applyAlignment="1">
      <alignment horizontal="right" vertical="center"/>
    </xf>
    <xf numFmtId="3" fontId="19" fillId="0" borderId="34" xfId="25" applyNumberFormat="1" applyFont="1" applyBorder="1">
      <alignment vertical="center"/>
    </xf>
    <xf numFmtId="3" fontId="19" fillId="0" borderId="3" xfId="25" applyNumberFormat="1" applyFont="1" applyBorder="1">
      <alignment vertical="center"/>
    </xf>
    <xf numFmtId="178" fontId="21" fillId="0" borderId="51" xfId="25" applyNumberFormat="1" applyFont="1" applyBorder="1" applyAlignment="1">
      <alignment horizontal="right" vertical="center"/>
    </xf>
    <xf numFmtId="178" fontId="21" fillId="0" borderId="53" xfId="25" applyNumberFormat="1" applyFont="1" applyBorder="1" applyAlignment="1">
      <alignment horizontal="right" vertical="center"/>
    </xf>
    <xf numFmtId="3" fontId="19" fillId="0" borderId="51" xfId="25" applyNumberFormat="1" applyFont="1" applyBorder="1">
      <alignment vertical="center"/>
    </xf>
    <xf numFmtId="3" fontId="19" fillId="0" borderId="56" xfId="25" applyNumberFormat="1" applyFont="1" applyBorder="1">
      <alignment vertical="center"/>
    </xf>
    <xf numFmtId="176" fontId="19" fillId="2" borderId="30" xfId="25" applyNumberFormat="1" applyFont="1" applyFill="1" applyBorder="1" applyAlignment="1">
      <alignment horizontal="center" vertical="center"/>
    </xf>
    <xf numFmtId="176" fontId="19" fillId="2" borderId="28" xfId="25" applyNumberFormat="1" applyFont="1" applyFill="1" applyBorder="1" applyAlignment="1">
      <alignment horizontal="center" vertical="center"/>
    </xf>
    <xf numFmtId="0" fontId="19" fillId="0" borderId="30" xfId="25" applyFont="1" applyBorder="1" applyAlignment="1">
      <alignment horizontal="center" vertical="center" wrapText="1" shrinkToFit="1"/>
    </xf>
    <xf numFmtId="0" fontId="19" fillId="0" borderId="27" xfId="25" applyFont="1" applyBorder="1" applyAlignment="1">
      <alignment horizontal="center" vertical="center" wrapText="1" shrinkToFit="1"/>
    </xf>
    <xf numFmtId="0" fontId="19" fillId="0" borderId="28" xfId="25" applyFont="1" applyBorder="1" applyAlignment="1">
      <alignment horizontal="center" vertical="center" wrapText="1"/>
    </xf>
    <xf numFmtId="0" fontId="21" fillId="2" borderId="26" xfId="25" applyFont="1" applyFill="1" applyBorder="1" applyAlignment="1">
      <alignment horizontal="center" vertical="center"/>
    </xf>
    <xf numFmtId="0" fontId="21" fillId="0" borderId="28" xfId="25" applyFont="1" applyBorder="1" applyAlignment="1">
      <alignment horizontal="center" vertical="center"/>
    </xf>
    <xf numFmtId="0" fontId="21" fillId="2" borderId="28" xfId="25" applyFont="1" applyFill="1" applyBorder="1" applyAlignment="1">
      <alignment horizontal="center" vertical="center"/>
    </xf>
    <xf numFmtId="0" fontId="21" fillId="0" borderId="26" xfId="25" applyFont="1" applyBorder="1" applyAlignment="1">
      <alignment horizontal="center" vertical="center"/>
    </xf>
    <xf numFmtId="0" fontId="21" fillId="0" borderId="27" xfId="25" applyFont="1" applyBorder="1" applyAlignment="1">
      <alignment horizontal="center" vertical="center"/>
    </xf>
    <xf numFmtId="0" fontId="19" fillId="0" borderId="0" xfId="25" applyFont="1" applyAlignment="1">
      <alignment horizontal="left" vertical="center"/>
    </xf>
    <xf numFmtId="0" fontId="21" fillId="0" borderId="0" xfId="25" applyFont="1">
      <alignment vertical="center"/>
    </xf>
    <xf numFmtId="0" fontId="18" fillId="0" borderId="0" xfId="25" applyFont="1" applyAlignment="1">
      <alignment horizontal="center" vertical="center"/>
    </xf>
    <xf numFmtId="0" fontId="19" fillId="0" borderId="0" xfId="25" applyFont="1" applyAlignment="1">
      <alignment horizontal="center" vertical="center"/>
    </xf>
    <xf numFmtId="0" fontId="21" fillId="0" borderId="0" xfId="25" applyFont="1" applyAlignment="1">
      <alignment vertical="center" wrapText="1"/>
    </xf>
    <xf numFmtId="184" fontId="21" fillId="0" borderId="42" xfId="26" applyNumberFormat="1" applyFont="1" applyBorder="1">
      <alignment vertical="center"/>
    </xf>
    <xf numFmtId="184" fontId="21" fillId="0" borderId="43" xfId="26" applyNumberFormat="1" applyFont="1" applyBorder="1">
      <alignment vertical="center"/>
    </xf>
    <xf numFmtId="184" fontId="21" fillId="0" borderId="44" xfId="26" applyNumberFormat="1" applyFont="1" applyBorder="1">
      <alignment vertical="center"/>
    </xf>
    <xf numFmtId="184" fontId="21" fillId="0" borderId="30" xfId="26" applyNumberFormat="1" applyFont="1" applyBorder="1">
      <alignment vertical="center"/>
    </xf>
    <xf numFmtId="184" fontId="21" fillId="0" borderId="27" xfId="26" applyNumberFormat="1" applyFont="1" applyBorder="1">
      <alignment vertical="center"/>
    </xf>
    <xf numFmtId="184" fontId="21" fillId="0" borderId="31" xfId="26" applyNumberFormat="1" applyFont="1" applyBorder="1">
      <alignment vertical="center"/>
    </xf>
    <xf numFmtId="176" fontId="21" fillId="0" borderId="30" xfId="26" applyNumberFormat="1" applyFont="1" applyBorder="1">
      <alignment vertical="center"/>
    </xf>
    <xf numFmtId="176" fontId="21" fillId="0" borderId="27" xfId="26" applyNumberFormat="1" applyFont="1" applyBorder="1">
      <alignment vertical="center"/>
    </xf>
    <xf numFmtId="176" fontId="21" fillId="0" borderId="31" xfId="26" applyNumberFormat="1" applyFont="1" applyBorder="1">
      <alignment vertical="center"/>
    </xf>
    <xf numFmtId="176" fontId="19" fillId="2" borderId="99" xfId="26" applyNumberFormat="1" applyFont="1" applyFill="1" applyBorder="1">
      <alignment vertical="center"/>
    </xf>
    <xf numFmtId="176" fontId="19" fillId="2" borderId="100" xfId="26" applyNumberFormat="1" applyFont="1" applyFill="1" applyBorder="1">
      <alignment vertical="center"/>
    </xf>
    <xf numFmtId="176" fontId="19" fillId="2" borderId="101" xfId="26" applyNumberFormat="1" applyFont="1" applyFill="1" applyBorder="1">
      <alignment vertical="center"/>
    </xf>
    <xf numFmtId="176" fontId="19" fillId="3" borderId="99" xfId="26" applyNumberFormat="1" applyFont="1" applyFill="1" applyBorder="1">
      <alignment vertical="center"/>
    </xf>
    <xf numFmtId="176" fontId="19" fillId="3" borderId="100" xfId="26" applyNumberFormat="1" applyFont="1" applyFill="1" applyBorder="1">
      <alignment vertical="center"/>
    </xf>
    <xf numFmtId="176" fontId="19" fillId="3" borderId="101" xfId="26" applyNumberFormat="1" applyFont="1" applyFill="1" applyBorder="1">
      <alignment vertical="center"/>
    </xf>
    <xf numFmtId="176" fontId="19" fillId="2" borderId="22" xfId="26" applyNumberFormat="1" applyFont="1" applyFill="1" applyBorder="1">
      <alignment vertical="center"/>
    </xf>
    <xf numFmtId="176" fontId="19" fillId="2" borderId="23" xfId="26" applyNumberFormat="1" applyFont="1" applyFill="1" applyBorder="1">
      <alignment vertical="center"/>
    </xf>
    <xf numFmtId="176" fontId="19" fillId="2" borderId="24" xfId="26" applyNumberFormat="1" applyFont="1" applyFill="1" applyBorder="1">
      <alignment vertical="center"/>
    </xf>
    <xf numFmtId="176" fontId="19" fillId="3" borderId="22" xfId="26" applyNumberFormat="1" applyFont="1" applyFill="1" applyBorder="1">
      <alignment vertical="center"/>
    </xf>
    <xf numFmtId="176" fontId="19" fillId="3" borderId="23" xfId="26" applyNumberFormat="1" applyFont="1" applyFill="1" applyBorder="1">
      <alignment vertical="center"/>
    </xf>
    <xf numFmtId="176" fontId="19" fillId="3" borderId="24" xfId="26" applyNumberFormat="1" applyFont="1" applyFill="1" applyBorder="1">
      <alignment vertical="center"/>
    </xf>
    <xf numFmtId="176" fontId="19" fillId="2" borderId="36" xfId="26" applyNumberFormat="1" applyFont="1" applyFill="1" applyBorder="1">
      <alignment vertical="center"/>
    </xf>
    <xf numFmtId="176" fontId="19" fillId="2" borderId="37" xfId="26" applyNumberFormat="1" applyFont="1" applyFill="1" applyBorder="1">
      <alignment vertical="center"/>
    </xf>
    <xf numFmtId="176" fontId="19" fillId="2" borderId="38" xfId="26" applyNumberFormat="1" applyFont="1" applyFill="1" applyBorder="1">
      <alignment vertical="center"/>
    </xf>
    <xf numFmtId="176" fontId="19" fillId="3" borderId="36" xfId="26" applyNumberFormat="1" applyFont="1" applyFill="1" applyBorder="1">
      <alignment vertical="center"/>
    </xf>
    <xf numFmtId="176" fontId="19" fillId="3" borderId="37" xfId="26" applyNumberFormat="1" applyFont="1" applyFill="1" applyBorder="1">
      <alignment vertical="center"/>
    </xf>
    <xf numFmtId="176" fontId="19" fillId="3" borderId="38" xfId="26" applyNumberFormat="1" applyFont="1" applyFill="1" applyBorder="1">
      <alignment vertical="center"/>
    </xf>
    <xf numFmtId="0" fontId="21" fillId="2" borderId="26" xfId="26" applyFont="1" applyFill="1" applyBorder="1" applyAlignment="1">
      <alignment horizontal="center" vertical="center"/>
    </xf>
    <xf numFmtId="0" fontId="21" fillId="2" borderId="27" xfId="26" applyFont="1" applyFill="1" applyBorder="1" applyAlignment="1">
      <alignment horizontal="center" vertical="center"/>
    </xf>
    <xf numFmtId="0" fontId="21" fillId="2" borderId="28" xfId="26" applyFont="1" applyFill="1" applyBorder="1" applyAlignment="1">
      <alignment horizontal="center" vertical="center"/>
    </xf>
    <xf numFmtId="176" fontId="21" fillId="2" borderId="30" xfId="25" applyNumberFormat="1" applyFont="1" applyFill="1" applyBorder="1" applyAlignment="1">
      <alignment horizontal="center" vertical="center"/>
    </xf>
    <xf numFmtId="176" fontId="21" fillId="2" borderId="28" xfId="25" applyNumberFormat="1" applyFont="1" applyFill="1" applyBorder="1" applyAlignment="1">
      <alignment horizontal="center" vertical="center"/>
    </xf>
    <xf numFmtId="0" fontId="21" fillId="2" borderId="26" xfId="27" applyFont="1" applyFill="1" applyBorder="1" applyAlignment="1">
      <alignment horizontal="center" vertical="center"/>
    </xf>
    <xf numFmtId="0" fontId="21" fillId="0" borderId="28" xfId="27" applyFont="1" applyBorder="1" applyAlignment="1">
      <alignment horizontal="center" vertical="center"/>
    </xf>
    <xf numFmtId="0" fontId="21" fillId="2" borderId="28" xfId="27" applyFont="1" applyFill="1" applyBorder="1" applyAlignment="1">
      <alignment horizontal="center" vertical="center"/>
    </xf>
    <xf numFmtId="0" fontId="21" fillId="0" borderId="26" xfId="27" applyFont="1" applyBorder="1" applyAlignment="1">
      <alignment horizontal="center" vertical="center"/>
    </xf>
    <xf numFmtId="0" fontId="21" fillId="0" borderId="27" xfId="27" applyFont="1" applyBorder="1" applyAlignment="1">
      <alignment horizontal="center" vertical="center"/>
    </xf>
    <xf numFmtId="0" fontId="19" fillId="0" borderId="0" xfId="27" applyFont="1" applyAlignment="1">
      <alignment horizontal="left" vertical="center"/>
    </xf>
    <xf numFmtId="0" fontId="21" fillId="0" borderId="0" xfId="27" applyFont="1">
      <alignment vertical="center"/>
    </xf>
    <xf numFmtId="0" fontId="18" fillId="0" borderId="0" xfId="27" applyFont="1" applyAlignment="1">
      <alignment horizontal="center" vertical="center"/>
    </xf>
    <xf numFmtId="0" fontId="19" fillId="0" borderId="0" xfId="27" applyFont="1" applyAlignment="1">
      <alignment horizontal="center" vertical="center"/>
    </xf>
    <xf numFmtId="0" fontId="21" fillId="0" borderId="0" xfId="27" applyFont="1" applyAlignment="1">
      <alignment vertical="center" wrapText="1"/>
    </xf>
    <xf numFmtId="0" fontId="21" fillId="0" borderId="12" xfId="27" applyFont="1" applyBorder="1">
      <alignment vertical="center"/>
    </xf>
    <xf numFmtId="176" fontId="21" fillId="0" borderId="26" xfId="27" applyNumberFormat="1" applyFont="1" applyBorder="1" applyAlignment="1">
      <alignment horizontal="center" vertical="center"/>
    </xf>
    <xf numFmtId="176" fontId="21" fillId="0" borderId="27" xfId="27" applyNumberFormat="1" applyFont="1" applyBorder="1" applyAlignment="1">
      <alignment horizontal="center" vertical="center"/>
    </xf>
    <xf numFmtId="176" fontId="21" fillId="2" borderId="30" xfId="27" applyNumberFormat="1" applyFont="1" applyFill="1" applyBorder="1" applyAlignment="1">
      <alignment horizontal="center" vertical="center"/>
    </xf>
    <xf numFmtId="176" fontId="21" fillId="2" borderId="28" xfId="27" applyNumberFormat="1" applyFont="1" applyFill="1" applyBorder="1" applyAlignment="1">
      <alignment horizontal="center" vertical="center"/>
    </xf>
    <xf numFmtId="0" fontId="19" fillId="0" borderId="30" xfId="27" applyFont="1" applyBorder="1" applyAlignment="1">
      <alignment horizontal="center" vertical="center" wrapText="1"/>
    </xf>
    <xf numFmtId="0" fontId="19" fillId="0" borderId="31" xfId="27" applyFont="1" applyBorder="1" applyAlignment="1">
      <alignment horizontal="center" vertical="center" wrapText="1"/>
    </xf>
    <xf numFmtId="0" fontId="19" fillId="0" borderId="30" xfId="27" applyFont="1" applyBorder="1" applyAlignment="1">
      <alignment horizontal="center" vertical="center" wrapText="1" shrinkToFit="1"/>
    </xf>
    <xf numFmtId="0" fontId="19" fillId="0" borderId="27" xfId="27" applyFont="1" applyBorder="1" applyAlignment="1">
      <alignment horizontal="center" vertical="center" wrapText="1" shrinkToFit="1"/>
    </xf>
    <xf numFmtId="0" fontId="19" fillId="0" borderId="27" xfId="27" applyFont="1" applyBorder="1" applyAlignment="1">
      <alignment horizontal="center" vertical="center" wrapText="1"/>
    </xf>
    <xf numFmtId="0" fontId="19" fillId="0" borderId="28" xfId="27" applyFont="1" applyBorder="1" applyAlignment="1">
      <alignment horizontal="center" vertical="center" wrapText="1"/>
    </xf>
    <xf numFmtId="176" fontId="21" fillId="0" borderId="30" xfId="27" applyNumberFormat="1" applyFont="1" applyBorder="1" applyAlignment="1">
      <alignment horizontal="center" vertical="center"/>
    </xf>
    <xf numFmtId="176" fontId="21" fillId="0" borderId="28" xfId="27" applyNumberFormat="1" applyFont="1" applyBorder="1" applyAlignment="1">
      <alignment horizontal="center" vertical="center"/>
    </xf>
    <xf numFmtId="177" fontId="19" fillId="0" borderId="36" xfId="27" applyNumberFormat="1" applyFont="1" applyBorder="1" applyAlignment="1">
      <alignment horizontal="center" vertical="center"/>
    </xf>
    <xf numFmtId="177" fontId="19" fillId="0" borderId="38" xfId="27" applyNumberFormat="1" applyFont="1" applyBorder="1" applyAlignment="1">
      <alignment horizontal="center" vertical="center"/>
    </xf>
    <xf numFmtId="178" fontId="21" fillId="0" borderId="36" xfId="27" applyNumberFormat="1" applyFont="1" applyBorder="1" applyAlignment="1">
      <alignment horizontal="right" vertical="center"/>
    </xf>
    <xf numFmtId="178" fontId="21" fillId="0" borderId="37" xfId="27" applyNumberFormat="1" applyFont="1" applyBorder="1" applyAlignment="1">
      <alignment horizontal="right" vertical="center"/>
    </xf>
    <xf numFmtId="3" fontId="19" fillId="3" borderId="36" xfId="27" applyNumberFormat="1" applyFont="1" applyFill="1" applyBorder="1">
      <alignment vertical="center"/>
    </xf>
    <xf numFmtId="3" fontId="19" fillId="3" borderId="37" xfId="27" applyNumberFormat="1" applyFont="1" applyFill="1" applyBorder="1">
      <alignment vertical="center"/>
    </xf>
    <xf numFmtId="3" fontId="19" fillId="3" borderId="38" xfId="27" applyNumberFormat="1" applyFont="1" applyFill="1" applyBorder="1">
      <alignment vertical="center"/>
    </xf>
    <xf numFmtId="3" fontId="19" fillId="0" borderId="34" xfId="27" applyNumberFormat="1" applyFont="1" applyBorder="1">
      <alignment vertical="center"/>
    </xf>
    <xf numFmtId="3" fontId="19" fillId="0" borderId="3" xfId="27" applyNumberFormat="1" applyFont="1" applyBorder="1">
      <alignment vertical="center"/>
    </xf>
    <xf numFmtId="177" fontId="19" fillId="0" borderId="51" xfId="27" applyNumberFormat="1" applyFont="1" applyBorder="1" applyAlignment="1">
      <alignment horizontal="center" vertical="center"/>
    </xf>
    <xf numFmtId="177" fontId="19" fillId="0" borderId="53" xfId="27" applyNumberFormat="1" applyFont="1" applyBorder="1" applyAlignment="1">
      <alignment horizontal="center" vertical="center"/>
    </xf>
    <xf numFmtId="178" fontId="21" fillId="0" borderId="51" xfId="27" applyNumberFormat="1" applyFont="1" applyBorder="1" applyAlignment="1">
      <alignment horizontal="right" vertical="center"/>
    </xf>
    <xf numFmtId="178" fontId="21" fillId="0" borderId="53" xfId="27" applyNumberFormat="1" applyFont="1" applyBorder="1" applyAlignment="1">
      <alignment horizontal="right" vertical="center"/>
    </xf>
    <xf numFmtId="3" fontId="19" fillId="3" borderId="51" xfId="27" applyNumberFormat="1" applyFont="1" applyFill="1" applyBorder="1">
      <alignment vertical="center"/>
    </xf>
    <xf numFmtId="3" fontId="19" fillId="3" borderId="52" xfId="27" applyNumberFormat="1" applyFont="1" applyFill="1" applyBorder="1">
      <alignment vertical="center"/>
    </xf>
    <xf numFmtId="3" fontId="19" fillId="3" borderId="53" xfId="27" applyNumberFormat="1" applyFont="1" applyFill="1" applyBorder="1">
      <alignment vertical="center"/>
    </xf>
    <xf numFmtId="3" fontId="19" fillId="0" borderId="51" xfId="27" applyNumberFormat="1" applyFont="1" applyBorder="1">
      <alignment vertical="center"/>
    </xf>
    <xf numFmtId="3" fontId="19" fillId="0" borderId="56" xfId="27" applyNumberFormat="1" applyFont="1" applyBorder="1">
      <alignment vertical="center"/>
    </xf>
    <xf numFmtId="0" fontId="26" fillId="0" borderId="4" xfId="27" applyFont="1" applyBorder="1" applyAlignment="1">
      <alignment vertical="center" wrapText="1"/>
    </xf>
    <xf numFmtId="0" fontId="26" fillId="0" borderId="0" xfId="27" applyFont="1" applyAlignment="1">
      <alignment vertical="center" wrapText="1"/>
    </xf>
    <xf numFmtId="0" fontId="21" fillId="0" borderId="30" xfId="27" applyFont="1" applyBorder="1" applyAlignment="1">
      <alignment horizontal="center" vertical="center"/>
    </xf>
    <xf numFmtId="0" fontId="21" fillId="0" borderId="31" xfId="27" applyFont="1" applyBorder="1" applyAlignment="1">
      <alignment horizontal="center" vertical="center"/>
    </xf>
    <xf numFmtId="178" fontId="21" fillId="0" borderId="30" xfId="27" applyNumberFormat="1" applyFont="1" applyBorder="1" applyAlignment="1">
      <alignment horizontal="right" vertical="center"/>
    </xf>
    <xf numFmtId="178" fontId="21" fillId="0" borderId="27" xfId="27" applyNumberFormat="1" applyFont="1" applyBorder="1" applyAlignment="1">
      <alignment horizontal="right" vertical="center"/>
    </xf>
    <xf numFmtId="3" fontId="21" fillId="0" borderId="30" xfId="27" applyNumberFormat="1" applyFont="1" applyBorder="1" applyAlignment="1">
      <alignment horizontal="center" vertical="center"/>
    </xf>
    <xf numFmtId="3" fontId="21" fillId="0" borderId="27" xfId="27" applyNumberFormat="1" applyFont="1" applyBorder="1" applyAlignment="1">
      <alignment horizontal="center" vertical="center"/>
    </xf>
    <xf numFmtId="3" fontId="21" fillId="0" borderId="31" xfId="27" applyNumberFormat="1" applyFont="1" applyBorder="1" applyAlignment="1">
      <alignment horizontal="center" vertical="center"/>
    </xf>
    <xf numFmtId="3" fontId="21" fillId="0" borderId="30" xfId="27" applyNumberFormat="1" applyFont="1" applyBorder="1">
      <alignment vertical="center"/>
    </xf>
    <xf numFmtId="3" fontId="21" fillId="0" borderId="28" xfId="27" applyNumberFormat="1" applyFont="1" applyBorder="1">
      <alignment vertical="center"/>
    </xf>
    <xf numFmtId="0" fontId="21" fillId="0" borderId="30" xfId="27" applyFont="1" applyBorder="1" applyAlignment="1">
      <alignment horizontal="center" vertical="center" wrapText="1" shrinkToFit="1"/>
    </xf>
    <xf numFmtId="0" fontId="21" fillId="0" borderId="27" xfId="27" applyFont="1" applyBorder="1" applyAlignment="1">
      <alignment horizontal="center" vertical="center" wrapText="1" shrinkToFit="1"/>
    </xf>
    <xf numFmtId="0" fontId="21" fillId="0" borderId="30" xfId="27" applyFont="1" applyBorder="1" applyAlignment="1">
      <alignment horizontal="center" vertical="center" wrapText="1"/>
    </xf>
    <xf numFmtId="0" fontId="21" fillId="0" borderId="28" xfId="27" applyFont="1" applyBorder="1" applyAlignment="1">
      <alignment horizontal="center" vertical="center" wrapText="1"/>
    </xf>
    <xf numFmtId="179" fontId="21" fillId="0" borderId="36" xfId="27" applyNumberFormat="1" applyFont="1" applyBorder="1" applyAlignment="1">
      <alignment horizontal="right" vertical="center"/>
    </xf>
    <xf numFmtId="179" fontId="21" fillId="0" borderId="37" xfId="27" applyNumberFormat="1" applyFont="1" applyBorder="1" applyAlignment="1">
      <alignment horizontal="right" vertical="center"/>
    </xf>
    <xf numFmtId="3" fontId="21" fillId="0" borderId="34" xfId="27" applyNumberFormat="1" applyFont="1" applyBorder="1">
      <alignment vertical="center"/>
    </xf>
    <xf numFmtId="3" fontId="21" fillId="0" borderId="3" xfId="27" applyNumberFormat="1" applyFont="1" applyBorder="1">
      <alignment vertical="center"/>
    </xf>
    <xf numFmtId="179" fontId="21" fillId="0" borderId="30" xfId="27" applyNumberFormat="1" applyFont="1" applyBorder="1" applyAlignment="1">
      <alignment horizontal="right" vertical="center"/>
    </xf>
    <xf numFmtId="179" fontId="21" fillId="0" borderId="27" xfId="27" applyNumberFormat="1" applyFont="1" applyBorder="1" applyAlignment="1">
      <alignment horizontal="right" vertical="center"/>
    </xf>
    <xf numFmtId="179" fontId="21" fillId="0" borderId="51" xfId="27" applyNumberFormat="1" applyFont="1" applyBorder="1" applyAlignment="1">
      <alignment horizontal="right" vertical="center"/>
    </xf>
    <xf numFmtId="179" fontId="21" fillId="0" borderId="52" xfId="27" applyNumberFormat="1" applyFont="1" applyBorder="1" applyAlignment="1">
      <alignment horizontal="right" vertical="center"/>
    </xf>
    <xf numFmtId="3" fontId="21" fillId="0" borderId="51" xfId="27" applyNumberFormat="1" applyFont="1" applyBorder="1">
      <alignment vertical="center"/>
    </xf>
    <xf numFmtId="3" fontId="21" fillId="0" borderId="56" xfId="27" applyNumberFormat="1" applyFont="1" applyBorder="1">
      <alignment vertical="center"/>
    </xf>
    <xf numFmtId="0" fontId="20" fillId="0" borderId="22" xfId="27" applyFont="1" applyBorder="1" applyAlignment="1">
      <alignment horizontal="distributed" vertical="center"/>
    </xf>
    <xf numFmtId="0" fontId="20" fillId="0" borderId="23" xfId="27" applyFont="1" applyBorder="1" applyAlignment="1">
      <alignment horizontal="distributed" vertical="center"/>
    </xf>
    <xf numFmtId="0" fontId="20" fillId="0" borderId="24" xfId="27" applyFont="1" applyBorder="1" applyAlignment="1">
      <alignment horizontal="distributed" vertical="center"/>
    </xf>
    <xf numFmtId="0" fontId="20" fillId="0" borderId="22" xfId="27" applyFont="1" applyBorder="1">
      <alignment vertical="center"/>
    </xf>
    <xf numFmtId="0" fontId="20" fillId="0" borderId="23" xfId="27" applyFont="1" applyBorder="1">
      <alignment vertical="center"/>
    </xf>
    <xf numFmtId="0" fontId="20" fillId="0" borderId="24" xfId="27" applyFont="1" applyBorder="1">
      <alignment vertical="center"/>
    </xf>
    <xf numFmtId="0" fontId="19" fillId="0" borderId="0" xfId="27" applyFont="1" applyAlignment="1">
      <alignment vertical="top" shrinkToFit="1"/>
    </xf>
    <xf numFmtId="3" fontId="28" fillId="3" borderId="0" xfId="27" applyNumberFormat="1" applyFont="1" applyFill="1" applyAlignment="1">
      <alignment horizontal="center" vertical="center"/>
    </xf>
    <xf numFmtId="0" fontId="19" fillId="0" borderId="0" xfId="27" applyFont="1" applyAlignment="1">
      <alignment horizontal="left" vertical="center" wrapText="1" shrinkToFit="1"/>
    </xf>
    <xf numFmtId="0" fontId="20" fillId="0" borderId="0" xfId="27" applyFont="1">
      <alignment vertical="center"/>
    </xf>
    <xf numFmtId="0" fontId="20" fillId="0" borderId="22" xfId="27" applyFont="1" applyBorder="1" applyAlignment="1">
      <alignment horizontal="center" vertical="center"/>
    </xf>
    <xf numFmtId="0" fontId="20" fillId="0" borderId="23" xfId="27" applyFont="1" applyBorder="1" applyAlignment="1">
      <alignment horizontal="center" vertical="center"/>
    </xf>
    <xf numFmtId="0" fontId="20" fillId="0" borderId="24" xfId="27" applyFont="1" applyBorder="1" applyAlignment="1">
      <alignment horizontal="center" vertical="center"/>
    </xf>
    <xf numFmtId="0" fontId="20" fillId="0" borderId="42" xfId="27" applyFont="1" applyBorder="1" applyAlignment="1">
      <alignment horizontal="center" vertical="center"/>
    </xf>
    <xf numFmtId="0" fontId="20" fillId="0" borderId="43" xfId="27" applyFont="1" applyBorder="1" applyAlignment="1">
      <alignment horizontal="center" vertical="center"/>
    </xf>
    <xf numFmtId="0" fontId="20" fillId="0" borderId="44" xfId="27" applyFont="1" applyBorder="1" applyAlignment="1">
      <alignment horizontal="center" vertical="center"/>
    </xf>
    <xf numFmtId="0" fontId="20" fillId="0" borderId="46" xfId="27" applyFont="1" applyBorder="1" applyAlignment="1">
      <alignment horizontal="center" vertical="center"/>
    </xf>
    <xf numFmtId="0" fontId="20" fillId="0" borderId="47" xfId="27" applyFont="1" applyBorder="1" applyAlignment="1">
      <alignment horizontal="center" vertical="center"/>
    </xf>
    <xf numFmtId="0" fontId="20" fillId="0" borderId="48" xfId="27" applyFont="1" applyBorder="1" applyAlignment="1">
      <alignment horizontal="center" vertical="center"/>
    </xf>
    <xf numFmtId="0" fontId="20" fillId="0" borderId="42" xfId="27" applyFont="1" applyBorder="1">
      <alignment vertical="center"/>
    </xf>
    <xf numFmtId="0" fontId="20" fillId="0" borderId="43" xfId="27" applyFont="1" applyBorder="1">
      <alignment vertical="center"/>
    </xf>
    <xf numFmtId="0" fontId="20" fillId="0" borderId="44" xfId="27" applyFont="1" applyBorder="1">
      <alignment vertical="center"/>
    </xf>
    <xf numFmtId="0" fontId="20" fillId="0" borderId="46" xfId="27" applyFont="1" applyBorder="1">
      <alignment vertical="center"/>
    </xf>
    <xf numFmtId="0" fontId="20" fillId="0" borderId="47" xfId="27" applyFont="1" applyBorder="1">
      <alignment vertical="center"/>
    </xf>
    <xf numFmtId="0" fontId="20" fillId="0" borderId="48" xfId="27" applyFont="1" applyBorder="1">
      <alignment vertical="center"/>
    </xf>
    <xf numFmtId="0" fontId="20" fillId="0" borderId="42" xfId="27" applyFont="1" applyBorder="1" applyAlignment="1">
      <alignment horizontal="distributed" vertical="center"/>
    </xf>
    <xf numFmtId="0" fontId="20" fillId="0" borderId="44" xfId="27" applyFont="1" applyBorder="1" applyAlignment="1">
      <alignment horizontal="distributed" vertical="center"/>
    </xf>
    <xf numFmtId="0" fontId="20" fillId="0" borderId="46" xfId="27" applyFont="1" applyBorder="1" applyAlignment="1">
      <alignment horizontal="distributed" vertical="center"/>
    </xf>
    <xf numFmtId="0" fontId="20" fillId="0" borderId="48" xfId="27" applyFont="1" applyBorder="1" applyAlignment="1">
      <alignment horizontal="distributed" vertical="center"/>
    </xf>
    <xf numFmtId="0" fontId="20" fillId="0" borderId="0" xfId="27" applyFont="1" applyAlignment="1">
      <alignment vertical="center" wrapText="1"/>
    </xf>
    <xf numFmtId="0" fontId="20" fillId="0" borderId="0" xfId="27" applyFont="1" applyAlignment="1">
      <alignment vertical="top" wrapText="1"/>
    </xf>
    <xf numFmtId="0" fontId="19" fillId="0" borderId="0" xfId="27" applyFont="1">
      <alignment vertical="center"/>
    </xf>
    <xf numFmtId="0" fontId="19" fillId="0" borderId="0" xfId="27" applyFont="1" applyAlignment="1">
      <alignment vertical="center" wrapText="1"/>
    </xf>
    <xf numFmtId="0" fontId="26" fillId="0" borderId="2" xfId="2" applyFont="1" applyBorder="1" applyAlignment="1">
      <alignment horizontal="center" vertical="center"/>
    </xf>
    <xf numFmtId="0" fontId="26" fillId="0" borderId="0" xfId="2" applyFont="1" applyAlignment="1">
      <alignment horizontal="center" vertical="center"/>
    </xf>
    <xf numFmtId="0" fontId="20" fillId="0" borderId="43" xfId="27" applyFont="1" applyBorder="1" applyAlignment="1">
      <alignment horizontal="distributed" vertical="center"/>
    </xf>
    <xf numFmtId="0" fontId="19" fillId="0" borderId="0" xfId="1" applyFont="1" applyAlignment="1">
      <alignment horizontal="left" vertical="center" wrapText="1" indent="2"/>
    </xf>
    <xf numFmtId="0" fontId="19" fillId="0" borderId="47" xfId="1" applyFont="1" applyBorder="1" applyAlignment="1">
      <alignment horizontal="left" vertical="center" wrapText="1" indent="2"/>
    </xf>
    <xf numFmtId="0" fontId="19" fillId="0" borderId="22" xfId="1" applyFont="1" applyBorder="1" applyAlignment="1">
      <alignment horizontal="left" vertical="top" wrapText="1"/>
    </xf>
    <xf numFmtId="0" fontId="19" fillId="0" borderId="23" xfId="1" applyFont="1" applyBorder="1" applyAlignment="1">
      <alignment horizontal="left" vertical="top" wrapText="1"/>
    </xf>
    <xf numFmtId="0" fontId="19" fillId="0" borderId="24" xfId="1" applyFont="1" applyBorder="1" applyAlignment="1">
      <alignment horizontal="left" vertical="top" wrapText="1"/>
    </xf>
    <xf numFmtId="0" fontId="19" fillId="0" borderId="57" xfId="1" applyFont="1" applyBorder="1" applyAlignment="1">
      <alignment horizontal="left" vertical="top" wrapText="1"/>
    </xf>
    <xf numFmtId="0" fontId="19" fillId="0" borderId="58" xfId="1" applyFont="1" applyBorder="1" applyAlignment="1">
      <alignment horizontal="left" vertical="top" wrapText="1"/>
    </xf>
    <xf numFmtId="0" fontId="19" fillId="0" borderId="59" xfId="1" applyFont="1" applyBorder="1" applyAlignment="1">
      <alignment horizontal="left" vertical="top" wrapText="1"/>
    </xf>
    <xf numFmtId="0" fontId="19" fillId="0" borderId="22" xfId="1" applyFont="1" applyBorder="1" applyAlignment="1">
      <alignment horizontal="left" vertical="top"/>
    </xf>
    <xf numFmtId="0" fontId="19" fillId="0" borderId="23" xfId="1" applyFont="1" applyBorder="1" applyAlignment="1">
      <alignment horizontal="left" vertical="top"/>
    </xf>
    <xf numFmtId="0" fontId="19" fillId="0" borderId="24" xfId="1" applyFont="1" applyBorder="1" applyAlignment="1">
      <alignment horizontal="left" vertical="top"/>
    </xf>
    <xf numFmtId="0" fontId="19" fillId="0" borderId="0" xfId="1" applyFont="1" applyAlignment="1">
      <alignment horizontal="left" vertical="center" wrapText="1" indent="1"/>
    </xf>
    <xf numFmtId="0" fontId="19" fillId="0" borderId="47" xfId="1" applyFont="1" applyBorder="1" applyAlignment="1">
      <alignment horizontal="left" vertical="center" wrapText="1" indent="1"/>
    </xf>
    <xf numFmtId="0" fontId="19" fillId="0" borderId="5" xfId="1" applyFont="1" applyBorder="1" applyAlignment="1">
      <alignment horizontal="left"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vertical="center" wrapText="1"/>
    </xf>
    <xf numFmtId="0" fontId="19" fillId="0" borderId="15" xfId="0" applyFont="1" applyBorder="1" applyAlignment="1">
      <alignment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0" xfId="0" applyFont="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19" fillId="0" borderId="5" xfId="1" applyFont="1" applyBorder="1" applyAlignment="1">
      <alignment horizontal="center" vertical="center" shrinkToFit="1"/>
    </xf>
    <xf numFmtId="0" fontId="19" fillId="0" borderId="64" xfId="1" applyFont="1" applyBorder="1" applyAlignment="1">
      <alignment horizontal="left" vertical="center" wrapText="1" indent="1"/>
    </xf>
    <xf numFmtId="0" fontId="19" fillId="0" borderId="65" xfId="1" applyFont="1" applyBorder="1" applyAlignment="1">
      <alignment horizontal="left" vertical="center" indent="1"/>
    </xf>
    <xf numFmtId="0" fontId="19" fillId="0" borderId="66" xfId="1" applyFont="1" applyBorder="1" applyAlignment="1">
      <alignment horizontal="left" vertical="center" indent="1"/>
    </xf>
    <xf numFmtId="0" fontId="19" fillId="0" borderId="67" xfId="1" applyFont="1" applyBorder="1" applyAlignment="1">
      <alignment horizontal="left" vertical="center" indent="1"/>
    </xf>
    <xf numFmtId="0" fontId="19" fillId="0" borderId="5" xfId="1" applyFont="1" applyBorder="1" applyAlignment="1">
      <alignment horizontal="left" vertical="center" indent="1"/>
    </xf>
    <xf numFmtId="0" fontId="19" fillId="0" borderId="68" xfId="1" applyFont="1" applyBorder="1" applyAlignment="1">
      <alignment horizontal="left" vertical="center" indent="1"/>
    </xf>
    <xf numFmtId="0" fontId="19" fillId="0" borderId="69" xfId="1" applyFont="1" applyBorder="1" applyAlignment="1">
      <alignment horizontal="left" vertical="center" indent="1"/>
    </xf>
    <xf numFmtId="0" fontId="19" fillId="0" borderId="70" xfId="1" applyFont="1" applyBorder="1" applyAlignment="1">
      <alignment horizontal="left" vertical="center" indent="1"/>
    </xf>
    <xf numFmtId="0" fontId="19" fillId="0" borderId="71" xfId="1" applyFont="1" applyBorder="1" applyAlignment="1">
      <alignment horizontal="left" vertical="center" indent="1"/>
    </xf>
    <xf numFmtId="0" fontId="19" fillId="0" borderId="22" xfId="1" applyFont="1" applyBorder="1" applyAlignment="1">
      <alignment horizontal="right" vertical="center" wrapText="1"/>
    </xf>
    <xf numFmtId="0" fontId="19" fillId="0" borderId="23" xfId="1" applyFont="1" applyBorder="1" applyAlignment="1">
      <alignment horizontal="right" vertical="center" wrapText="1"/>
    </xf>
    <xf numFmtId="0" fontId="19" fillId="0" borderId="24" xfId="1" applyFont="1" applyBorder="1" applyAlignment="1">
      <alignment horizontal="right" vertical="center" wrapText="1"/>
    </xf>
    <xf numFmtId="0" fontId="19" fillId="0" borderId="8" xfId="1" applyFont="1" applyBorder="1" applyAlignment="1">
      <alignment horizontal="left" vertical="center" wrapText="1"/>
    </xf>
    <xf numFmtId="0" fontId="19" fillId="0" borderId="9" xfId="1" applyFont="1" applyBorder="1" applyAlignment="1">
      <alignment horizontal="left" vertical="center" wrapText="1"/>
    </xf>
    <xf numFmtId="0" fontId="19" fillId="0" borderId="10" xfId="1" applyFont="1" applyBorder="1" applyAlignment="1">
      <alignment horizontal="left" vertical="center" wrapText="1"/>
    </xf>
    <xf numFmtId="0" fontId="19" fillId="0" borderId="22" xfId="1" applyFont="1" applyBorder="1" applyAlignment="1">
      <alignment horizontal="left" vertical="center" wrapText="1"/>
    </xf>
    <xf numFmtId="0" fontId="19" fillId="0" borderId="24" xfId="1" applyFont="1" applyBorder="1" applyAlignment="1">
      <alignment horizontal="left" vertical="center" wrapText="1"/>
    </xf>
    <xf numFmtId="0" fontId="19" fillId="0" borderId="22" xfId="1" applyFont="1" applyBorder="1" applyAlignment="1">
      <alignment horizontal="left" vertical="center" shrinkToFit="1"/>
    </xf>
    <xf numFmtId="0" fontId="19" fillId="0" borderId="24" xfId="1" applyFont="1" applyBorder="1" applyAlignment="1">
      <alignment horizontal="left" vertical="center" shrinkToFit="1"/>
    </xf>
    <xf numFmtId="0" fontId="19" fillId="0" borderId="22" xfId="1" applyFont="1" applyBorder="1" applyAlignment="1">
      <alignment horizontal="center" vertical="center" wrapText="1"/>
    </xf>
    <xf numFmtId="0" fontId="19" fillId="0" borderId="23"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42" xfId="1" applyFont="1" applyBorder="1" applyAlignment="1">
      <alignment horizontal="left" vertical="center" wrapText="1"/>
    </xf>
    <xf numFmtId="0" fontId="19" fillId="0" borderId="44" xfId="1" applyFont="1" applyBorder="1" applyAlignment="1">
      <alignment horizontal="left" vertical="center" wrapText="1"/>
    </xf>
    <xf numFmtId="0" fontId="19" fillId="0" borderId="22" xfId="1" applyFont="1" applyBorder="1" applyAlignment="1">
      <alignment horizontal="center" vertical="center" shrinkToFit="1"/>
    </xf>
    <xf numFmtId="0" fontId="19" fillId="0" borderId="24" xfId="1" applyFont="1" applyBorder="1" applyAlignment="1">
      <alignment horizontal="center" vertical="center" shrinkToFit="1"/>
    </xf>
    <xf numFmtId="0" fontId="19" fillId="0" borderId="5" xfId="1" applyFont="1" applyBorder="1" applyAlignment="1">
      <alignment horizontal="center" vertical="center"/>
    </xf>
    <xf numFmtId="0" fontId="19" fillId="0" borderId="14" xfId="1" applyFont="1" applyBorder="1" applyAlignment="1">
      <alignment horizontal="left" vertical="center" wrapText="1" indent="1"/>
    </xf>
    <xf numFmtId="0" fontId="19" fillId="0" borderId="15" xfId="1" applyFont="1" applyBorder="1" applyAlignment="1">
      <alignment horizontal="left" vertical="center" indent="1"/>
    </xf>
    <xf numFmtId="0" fontId="19" fillId="0" borderId="16" xfId="1" applyFont="1" applyBorder="1" applyAlignment="1">
      <alignment horizontal="left" vertical="center" indent="1"/>
    </xf>
    <xf numFmtId="0" fontId="19" fillId="0" borderId="19" xfId="1" applyFont="1" applyBorder="1" applyAlignment="1">
      <alignment horizontal="left" vertical="center" indent="1"/>
    </xf>
    <xf numFmtId="0" fontId="19" fillId="0" borderId="20" xfId="1" applyFont="1" applyBorder="1" applyAlignment="1">
      <alignment horizontal="left" vertical="center" indent="1"/>
    </xf>
    <xf numFmtId="0" fontId="19" fillId="0" borderId="21" xfId="1" applyFont="1" applyBorder="1" applyAlignment="1">
      <alignment horizontal="left" vertical="center" indent="1"/>
    </xf>
    <xf numFmtId="0" fontId="19" fillId="0" borderId="15" xfId="1" applyFont="1" applyBorder="1" applyAlignment="1">
      <alignment horizontal="left" vertical="center" wrapText="1" indent="1"/>
    </xf>
    <xf numFmtId="0" fontId="19" fillId="0" borderId="16" xfId="1" applyFont="1" applyBorder="1" applyAlignment="1">
      <alignment horizontal="left" vertical="center" wrapText="1" indent="1"/>
    </xf>
    <xf numFmtId="0" fontId="19" fillId="0" borderId="17" xfId="1" applyFont="1" applyBorder="1" applyAlignment="1">
      <alignment horizontal="left" vertical="center" wrapText="1" indent="1"/>
    </xf>
    <xf numFmtId="0" fontId="19" fillId="0" borderId="18" xfId="1" applyFont="1" applyBorder="1" applyAlignment="1">
      <alignment horizontal="left" vertical="center" wrapText="1" indent="1"/>
    </xf>
    <xf numFmtId="0" fontId="19" fillId="0" borderId="19" xfId="1" applyFont="1" applyBorder="1" applyAlignment="1">
      <alignment horizontal="left" vertical="center" wrapText="1" indent="1"/>
    </xf>
    <xf numFmtId="0" fontId="19" fillId="0" borderId="20" xfId="1" applyFont="1" applyBorder="1" applyAlignment="1">
      <alignment horizontal="left" vertical="center" wrapText="1" indent="1"/>
    </xf>
    <xf numFmtId="0" fontId="19" fillId="0" borderId="21" xfId="1" applyFont="1" applyBorder="1" applyAlignment="1">
      <alignment horizontal="left" vertical="center" wrapText="1" indent="1"/>
    </xf>
    <xf numFmtId="0" fontId="19" fillId="0" borderId="42" xfId="1" applyFont="1" applyBorder="1" applyAlignment="1">
      <alignment horizontal="right" vertical="center"/>
    </xf>
    <xf numFmtId="0" fontId="19" fillId="0" borderId="44" xfId="1" applyFont="1" applyBorder="1" applyAlignment="1">
      <alignment horizontal="right" vertical="center"/>
    </xf>
    <xf numFmtId="0" fontId="19" fillId="0" borderId="5" xfId="1" applyFont="1" applyBorder="1" applyAlignment="1">
      <alignment horizontal="center" vertical="center" wrapText="1"/>
    </xf>
    <xf numFmtId="0" fontId="19" fillId="0" borderId="22" xfId="1" applyFont="1" applyBorder="1" applyAlignment="1">
      <alignment horizontal="left" vertical="center" wrapText="1" shrinkToFit="1"/>
    </xf>
    <xf numFmtId="0" fontId="19" fillId="0" borderId="24" xfId="1" applyFont="1" applyBorder="1" applyAlignment="1">
      <alignment horizontal="left" vertical="center" wrapText="1" shrinkToFit="1"/>
    </xf>
    <xf numFmtId="0" fontId="19" fillId="0" borderId="22" xfId="1" applyFont="1" applyBorder="1" applyAlignment="1">
      <alignment horizontal="right" vertical="center"/>
    </xf>
    <xf numFmtId="0" fontId="19" fillId="0" borderId="24" xfId="1" applyFont="1" applyBorder="1" applyAlignment="1">
      <alignment horizontal="right" vertical="center"/>
    </xf>
    <xf numFmtId="0" fontId="19" fillId="0" borderId="22" xfId="1" applyFont="1" applyBorder="1" applyAlignment="1">
      <alignment horizontal="center" vertical="center"/>
    </xf>
    <xf numFmtId="0" fontId="19" fillId="0" borderId="24" xfId="1" applyFont="1" applyBorder="1" applyAlignment="1">
      <alignment horizontal="center" vertical="center"/>
    </xf>
    <xf numFmtId="0" fontId="19" fillId="0" borderId="72" xfId="1" applyFont="1" applyBorder="1" applyAlignment="1">
      <alignment horizontal="left" vertical="center" wrapText="1" indent="1"/>
    </xf>
    <xf numFmtId="0" fontId="19" fillId="0" borderId="73" xfId="1" applyFont="1" applyBorder="1" applyAlignment="1">
      <alignment horizontal="left" vertical="center" wrapText="1" indent="1"/>
    </xf>
    <xf numFmtId="0" fontId="19" fillId="0" borderId="74" xfId="1" applyFont="1" applyBorder="1" applyAlignment="1">
      <alignment horizontal="left" vertical="center" wrapText="1" indent="1"/>
    </xf>
    <xf numFmtId="0" fontId="19" fillId="0" borderId="75" xfId="1" applyFont="1" applyBorder="1" applyAlignment="1">
      <alignment horizontal="left" vertical="center" wrapText="1" indent="1"/>
    </xf>
    <xf numFmtId="0" fontId="19" fillId="0" borderId="76" xfId="1" applyFont="1" applyBorder="1" applyAlignment="1">
      <alignment horizontal="left" vertical="center" wrapText="1" indent="1"/>
    </xf>
    <xf numFmtId="0" fontId="19" fillId="0" borderId="8" xfId="1" applyFont="1" applyBorder="1" applyAlignment="1">
      <alignment horizontal="left" vertical="center" wrapText="1" shrinkToFit="1"/>
    </xf>
    <xf numFmtId="0" fontId="19" fillId="0" borderId="9" xfId="1" applyFont="1" applyBorder="1" applyAlignment="1">
      <alignment horizontal="left" vertical="center" wrapText="1" shrinkToFit="1"/>
    </xf>
    <xf numFmtId="0" fontId="19" fillId="0" borderId="10" xfId="1" applyFont="1" applyBorder="1" applyAlignment="1">
      <alignment horizontal="left" vertical="center" wrapText="1" shrinkToFit="1"/>
    </xf>
    <xf numFmtId="0" fontId="19" fillId="0" borderId="77" xfId="1" applyFont="1" applyBorder="1" applyAlignment="1">
      <alignment horizontal="left" vertical="center" wrapText="1" indent="1"/>
    </xf>
    <xf numFmtId="0" fontId="19" fillId="0" borderId="78" xfId="1" applyFont="1" applyBorder="1" applyAlignment="1">
      <alignment horizontal="left" vertical="center" wrapText="1" indent="1"/>
    </xf>
    <xf numFmtId="0" fontId="20" fillId="0" borderId="42" xfId="1" applyFont="1" applyBorder="1" applyAlignment="1">
      <alignment horizontal="left" vertical="center" wrapText="1"/>
    </xf>
    <xf numFmtId="0" fontId="20" fillId="0" borderId="46" xfId="1" applyFont="1" applyBorder="1" applyAlignment="1">
      <alignment horizontal="left" vertical="center" wrapText="1"/>
    </xf>
    <xf numFmtId="0" fontId="19" fillId="0" borderId="5" xfId="1" applyFont="1" applyBorder="1" applyAlignment="1">
      <alignment horizontal="left" vertical="center" wrapText="1" shrinkToFit="1"/>
    </xf>
    <xf numFmtId="0" fontId="19" fillId="0" borderId="0" xfId="1" applyFont="1" applyAlignment="1">
      <alignment horizontal="left" vertical="center" indent="1"/>
    </xf>
    <xf numFmtId="0" fontId="19" fillId="0" borderId="18" xfId="1" applyFont="1" applyBorder="1" applyAlignment="1">
      <alignment horizontal="left" vertical="center" indent="1"/>
    </xf>
    <xf numFmtId="0" fontId="19" fillId="0" borderId="17" xfId="1" applyFont="1" applyBorder="1" applyAlignment="1">
      <alignment horizontal="left" vertical="center" indent="1"/>
    </xf>
    <xf numFmtId="0" fontId="19" fillId="0" borderId="22" xfId="1" applyFont="1" applyBorder="1" applyAlignment="1">
      <alignment horizontal="center" vertical="center" wrapText="1" shrinkToFit="1"/>
    </xf>
    <xf numFmtId="0" fontId="19" fillId="0" borderId="24" xfId="1" applyFont="1" applyBorder="1" applyAlignment="1">
      <alignment horizontal="center" vertical="center" wrapText="1" shrinkToFit="1"/>
    </xf>
    <xf numFmtId="0" fontId="19" fillId="0" borderId="5" xfId="1" applyFont="1" applyBorder="1" applyAlignment="1">
      <alignment horizontal="left" vertical="center" wrapText="1"/>
    </xf>
    <xf numFmtId="0" fontId="19" fillId="0" borderId="5" xfId="1" applyFont="1" applyBorder="1" applyAlignment="1">
      <alignment vertical="center" wrapText="1"/>
    </xf>
    <xf numFmtId="0" fontId="19" fillId="0" borderId="22" xfId="1" applyFont="1" applyBorder="1" applyAlignment="1">
      <alignment vertical="center" wrapText="1"/>
    </xf>
    <xf numFmtId="0" fontId="19" fillId="0" borderId="24" xfId="1" applyFont="1" applyBorder="1" applyAlignment="1">
      <alignment vertical="center" wrapText="1"/>
    </xf>
    <xf numFmtId="0" fontId="18" fillId="0" borderId="0" xfId="1" applyFont="1" applyAlignment="1">
      <alignment horizontal="center" vertical="center"/>
    </xf>
    <xf numFmtId="0" fontId="21" fillId="0" borderId="0" xfId="1" applyFont="1" applyAlignment="1">
      <alignment vertical="center" wrapText="1"/>
    </xf>
    <xf numFmtId="0" fontId="24" fillId="0" borderId="0" xfId="1" applyFont="1" applyAlignment="1">
      <alignment vertical="center" wrapText="1"/>
    </xf>
    <xf numFmtId="0" fontId="19" fillId="0" borderId="0" xfId="1" applyFont="1" applyAlignment="1">
      <alignment vertical="center" wrapText="1"/>
    </xf>
    <xf numFmtId="0" fontId="35" fillId="0" borderId="0" xfId="1" applyFont="1" applyAlignment="1">
      <alignment vertical="center" wrapText="1"/>
    </xf>
  </cellXfs>
  <cellStyles count="28">
    <cellStyle name="パーセント 2" xfId="4" xr:uid="{4390C5F9-02F1-4158-9C87-A49CB8547E13}"/>
    <cellStyle name="桁区切り 2" xfId="3" xr:uid="{0A7DB0AD-56ED-45CB-B175-187142F7E436}"/>
    <cellStyle name="桁区切り 2 2" xfId="6" xr:uid="{A8D6B48A-0FDA-44BC-83FC-5D04C0C3DE7F}"/>
    <cellStyle name="桁区切り 3" xfId="8" xr:uid="{CB5E4889-7EFB-4897-AE3A-39C554FB2ADD}"/>
    <cellStyle name="桁区切り 4" xfId="10" xr:uid="{2F2FDA9E-9DF9-4AEF-A662-5DC1DEFCC0C0}"/>
    <cellStyle name="標準" xfId="0" builtinId="0"/>
    <cellStyle name="標準 2" xfId="1" xr:uid="{A6B436A2-96D5-4E46-BC94-583F32E6F66A}"/>
    <cellStyle name="標準 2 2" xfId="2" xr:uid="{EA35F2E5-73B1-4F57-A21E-9130786C143B}"/>
    <cellStyle name="標準 2 3" xfId="11" xr:uid="{FD619E25-7B81-4DB9-B58B-5A3AB347AA88}"/>
    <cellStyle name="標準 2 3 2" xfId="22" xr:uid="{EC44D239-9007-42A2-92EB-4A99B25EA053}"/>
    <cellStyle name="標準 2 4" xfId="13" xr:uid="{7B3F7840-3C13-429D-ADCA-6525A9E275FE}"/>
    <cellStyle name="標準 2 4 2" xfId="23" xr:uid="{7E7A5B44-6325-482C-98A4-3481233AAB49}"/>
    <cellStyle name="標準 2 5" xfId="16" xr:uid="{05D6F038-92B3-4C10-BD78-8E6DC3E9DD0D}"/>
    <cellStyle name="標準 2 5 2" xfId="26" xr:uid="{29FB8E96-9E28-4664-9FF4-C14808969163}"/>
    <cellStyle name="標準 2 6" xfId="18" xr:uid="{4C88D86D-EAA0-4E3A-AF68-BC73D43C5FCF}"/>
    <cellStyle name="標準 2 6 2" xfId="21" xr:uid="{88BF61A1-B625-4277-9247-8BE694F76271}"/>
    <cellStyle name="標準 2 6 2 2" xfId="25" xr:uid="{5A2184F2-148E-4ED4-803E-E21B0A66DFCE}"/>
    <cellStyle name="標準 2 6 3" xfId="27" xr:uid="{3E6EFB15-D9CC-4C76-9E13-F79C8AC5D5F1}"/>
    <cellStyle name="標準 2 7" xfId="19" xr:uid="{5382B392-F3DB-48F0-B546-4D14CC0BE091}"/>
    <cellStyle name="標準 3" xfId="5" xr:uid="{2D1D1750-9A5A-416B-8E58-4C4B527070A4}"/>
    <cellStyle name="標準 3 2" xfId="12" xr:uid="{55F6CD16-6771-4218-AEA6-70A606848147}"/>
    <cellStyle name="標準 3 2 2" xfId="15" xr:uid="{89A922D7-1525-4AA5-9FE9-EB3AA4ABB265}"/>
    <cellStyle name="標準 3 3" xfId="14" xr:uid="{2D681CC5-4F52-4F66-9761-C26B52F73999}"/>
    <cellStyle name="標準 3 4" xfId="17" xr:uid="{C33C646B-FAA1-43F7-900A-988849DE9178}"/>
    <cellStyle name="標準 3 5" xfId="20" xr:uid="{CD36F6F7-4293-4639-875E-E30E3B12577F}"/>
    <cellStyle name="標準 3 6" xfId="24" xr:uid="{B4F84027-5925-4CD2-A92D-C468F0FF44FB}"/>
    <cellStyle name="標準 4" xfId="7" xr:uid="{0C894A7F-2586-40F2-9985-12AB7821CBDA}"/>
    <cellStyle name="標準 5" xfId="9" xr:uid="{B5EFDE0D-3A52-454B-9364-32D061678E6C}"/>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50638F43-53A0-41B4-95B8-68004B7C2987}"/>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67C36779-CE16-49F9-9D51-EC1D71F9D1D6}"/>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1FB287ED-B2AB-40BB-8F67-A4EDD2D26E33}"/>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9A35B078-36FC-4B7E-B052-75FC7F50236E}"/>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F51FE6B7-5C45-46BE-90DB-7CB5104EC3D7}"/>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BAC55F33-880A-482A-B684-CE1B7239FBD1}"/>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7AF701D7-C233-4B44-92A9-9DB30EBC61F8}"/>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E9DF8146-A853-41E1-9E3E-973F577E133D}"/>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FD79E05F-A5E6-4D87-BADC-0B324676789C}"/>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F69918B5-E89E-4A15-B630-3C9629EA2DC2}"/>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1DC0BD7A-5338-42A5-979F-08B014921F36}"/>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06842151-4F70-40D3-88E8-62AC4CB72995}"/>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EC90DCDB-6B38-4DF6-8CBE-C67E15DA0990}"/>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5374A5FF-2E29-421F-83B5-470D310E66C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56883633-06BC-4C0D-99B8-6631533F9923}"/>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1008FFD6-333B-4119-B657-904C8F4AB0B1}"/>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FA51E86E-72AC-4FC6-8C0B-79A105ED98DA}"/>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A786920B-AC20-42F9-AE9B-C982EC269B8E}"/>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33271EEF-8694-4E79-8FAD-AD8325A8CE16}"/>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E5321848-D089-466D-B7C9-725ACE502C5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C1FEAF0E-A31C-44C9-A1F9-1EC4CAFC47B3}"/>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D6D287C5-35BE-4CF9-8D3F-8D8C69A376A2}"/>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A69CB7CA-3B76-42B2-9DB1-A15D5137BB66}"/>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B8B1596B-04B8-4B18-AAFE-9E8488281E5D}"/>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B23E1AFB-6CB4-4B93-814E-2A8C5128C3C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04D2F91E-946B-43BF-AA64-29E32600E84E}"/>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AC9C7E95-AEA8-4DFE-BB8F-FD6FE7FD6F2B}"/>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D4D0FF38-FECB-45DC-BBB8-D9355D6018B8}"/>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AC868C92-9230-4D87-A4AA-6827B6627E2B}"/>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3F7CB669-02E6-4A7D-9B48-0D221042384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5ED70F9A-A875-4030-9B2F-4E33BD16D16E}"/>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4B87E76D-FAC1-46B6-8294-55B1B7E6ADAD}"/>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170FEE52-09FB-4F73-B162-813DB446371D}"/>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1A667B95-1260-47B6-B21D-C54EEA56517E}"/>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0CCE39EC-A87C-492E-8296-0B0E8E64A202}"/>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69F46D63-4DFB-41E6-9182-437F67B275ED}"/>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804AEC86-4456-4F06-BB32-D81ECB6AC3F9}"/>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DE75B65E-8E4E-4CD7-B9B9-024FCED1D7A1}"/>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EF13EFE4-680C-4193-A221-C20298BF9000}"/>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CB9DD312-C89D-4395-9DFE-665AEA81421F}"/>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5BCE23D6-65F3-4F81-A9AE-442F26CADEAF}"/>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0D05BC9A-11C7-4221-9562-0D258F46DA37}"/>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05583480-0EAB-441B-8E82-F5E55FB76B89}"/>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B3BCACAF-19DE-4722-9677-FD6073F4A89D}"/>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0C200E22-9E98-4D58-9B08-22A3D877861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9E6AEFD8-F21B-4042-9864-885C824AB83A}"/>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158883A2-ABF8-45E9-9510-EC3432992815}"/>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EA199E70-FC72-445B-B39D-F57DFB531F99}"/>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37ECA6D2-6E23-4713-8015-323EAFA6BCFE}"/>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B3B5C58A-6C26-4686-8ADD-0B277FC2F1E4}"/>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289038F0-DA6B-448D-8FDA-8C54E7CE1BEB}"/>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B87B2C02-A377-46BF-8F4C-0C43E8990F5B}"/>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920C5271-566C-45DD-83D7-08BE5190EDB3}"/>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872F28E0-9E8A-48C0-857E-2B936BD4BADD}"/>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D7E7AD93-DFC3-4398-9B5E-DC371DBC2E09}"/>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52B984D9-C238-4E49-AE41-1B74DEFD0963}"/>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A17179CB-CD82-43F5-98CC-B0122FA10902}"/>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80D5FE6F-65F1-4CDA-9A6A-F2E3362F9C85}"/>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758725F5-B97D-4AC0-B5DF-16FA84877CB8}"/>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66A1CA6D-2C5D-415B-B098-C1A0EFB18931}"/>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4BF0D8BC-3599-4FE1-ABEE-05BB7FBC207A}"/>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4EFD2250-4EDF-4A6B-B99A-63975DB53DA1}"/>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DDA84E0F-00D8-478A-B659-8CB79C238CE0}"/>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EF7FBB9D-7EC9-4A82-BC4B-9976C71625C8}"/>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AB76DB5B-9683-4EDB-93D4-F49BEB712A90}"/>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27BF0B14-FF5A-4C30-A0FF-4A2B7B0770C5}"/>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642E46A8-75D4-4B80-B918-70D0598C9142}"/>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84F3856A-E409-4788-A403-4FB7B6C5F5B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01CD3A9B-F00C-44CB-9749-903AB7A0CFAD}"/>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58C941EC-841E-44C0-9B16-EFF2C2BB2E5E}"/>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DD55D5B3-45A6-49B1-BD64-9CC53F7BAA2F}"/>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87597011-E1AA-4CF6-B949-DC7CBFF5881F}"/>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74E358C8-8B03-4899-ADDA-5F1CE403E72D}"/>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CAA17F70-4B03-4E80-938F-4F548238D7DB}"/>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4CA6B565-9184-4221-8EB0-E983B1DD2026}"/>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30060985-BD59-4BCD-B9C6-D197664C0C78}"/>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F2ABE633-9D21-4FC3-ABFB-CBF6274CAA3A}"/>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2456C872-2D91-47B5-A690-13E6397D488F}"/>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60503538-CE3D-4076-9C83-77EAE1BF4583}"/>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CEF6A1ED-6C86-4506-A151-F6875C356854}"/>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2AD3B998-C7D6-40B6-AE33-CC064946555D}"/>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8A822342-22EB-4273-A89B-EF13C9BD778F}"/>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16399B26-4A98-41AD-9AF7-AD56B6232645}"/>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E502A202-3570-4106-B295-2EACCB81CEA2}"/>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F5EA0CF2-BD98-4C3F-BBBB-212F89775D0C}"/>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F5E84C49-2FC4-4176-B53A-0DBA9ADE73DA}"/>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9E4CC5F6-F704-4E4F-A3D7-C9F08E95A256}"/>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357ABD66-33A3-4E50-88B5-312CDA3CC034}"/>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E31917AC-CE69-4DE2-B77A-53F31797ACC9}"/>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3BA41D78-5101-4647-8C6B-FC9260818E21}"/>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E7565977-3916-40FE-B541-EF31C7F51D67}"/>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A90F1365-55B9-46EB-9661-408AA4E31547}"/>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0A3C6621-C443-4D38-AC06-78957160B25E}"/>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E39D2962-F97F-46BF-8A3E-FD5D908E9BC3}"/>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6A593278-7BF7-4275-9D71-F07EA64A0C7D}"/>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8074016D-F8CB-4F03-A517-515207D9F46E}"/>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8AE5B3FC-5C4F-4A4A-A3D7-40BD99F05862}"/>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CBB40D0E-862A-4BE5-8A7D-4812247B5BC0}"/>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6C591241-ACDD-46CC-9003-F113EDC081D9}"/>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8A398AE5-8929-4AF0-A2FD-E2B884909FA9}"/>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9392EF48-D91B-4695-8018-A149A0C596DC}"/>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D94B3364-32AE-4B7E-B373-97D536E7CC00}"/>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ECC00BD4-791A-47E5-B370-F7EBEE7671E6}"/>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13</xdr:col>
      <xdr:colOff>254374</xdr:colOff>
      <xdr:row>3</xdr:row>
      <xdr:rowOff>0</xdr:rowOff>
    </xdr:from>
    <xdr:ext cx="1115883" cy="275717"/>
    <xdr:sp macro="" textlink="">
      <xdr:nvSpPr>
        <xdr:cNvPr id="2" name="テキスト ボックス 1">
          <a:extLst>
            <a:ext uri="{FF2B5EF4-FFF2-40B4-BE49-F238E27FC236}">
              <a16:creationId xmlns:a16="http://schemas.microsoft.com/office/drawing/2014/main" id="{F362A82E-646F-494C-8371-3360EBC8E71F}"/>
            </a:ext>
          </a:extLst>
        </xdr:cNvPr>
        <xdr:cNvSpPr txBox="1"/>
      </xdr:nvSpPr>
      <xdr:spPr>
        <a:xfrm>
          <a:off x="6788524" y="5810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132790</xdr:colOff>
      <xdr:row>16</xdr:row>
      <xdr:rowOff>225239</xdr:rowOff>
    </xdr:from>
    <xdr:ext cx="2848216" cy="825867"/>
    <xdr:sp macro="" textlink="">
      <xdr:nvSpPr>
        <xdr:cNvPr id="3" name="テキスト ボックス 2">
          <a:extLst>
            <a:ext uri="{FF2B5EF4-FFF2-40B4-BE49-F238E27FC236}">
              <a16:creationId xmlns:a16="http://schemas.microsoft.com/office/drawing/2014/main" id="{7685E10D-7A78-4BB0-B061-45094EB4D4C7}"/>
            </a:ext>
          </a:extLst>
        </xdr:cNvPr>
        <xdr:cNvSpPr txBox="1"/>
      </xdr:nvSpPr>
      <xdr:spPr>
        <a:xfrm>
          <a:off x="6666940" y="5816414"/>
          <a:ext cx="2848216" cy="82586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114300</xdr:colOff>
      <xdr:row>12</xdr:row>
      <xdr:rowOff>239806</xdr:rowOff>
    </xdr:from>
    <xdr:ext cx="1035467" cy="455519"/>
    <xdr:sp macro="" textlink="">
      <xdr:nvSpPr>
        <xdr:cNvPr id="4" name="テキスト ボックス 3">
          <a:extLst>
            <a:ext uri="{FF2B5EF4-FFF2-40B4-BE49-F238E27FC236}">
              <a16:creationId xmlns:a16="http://schemas.microsoft.com/office/drawing/2014/main" id="{62EC5145-5482-4FED-AC9F-885AA08985C4}"/>
            </a:ext>
          </a:extLst>
        </xdr:cNvPr>
        <xdr:cNvSpPr txBox="1"/>
      </xdr:nvSpPr>
      <xdr:spPr>
        <a:xfrm>
          <a:off x="6648450" y="4259356"/>
          <a:ext cx="1035467" cy="455519"/>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13</xdr:col>
      <xdr:colOff>254374</xdr:colOff>
      <xdr:row>3</xdr:row>
      <xdr:rowOff>0</xdr:rowOff>
    </xdr:from>
    <xdr:ext cx="1115883" cy="275717"/>
    <xdr:sp macro="" textlink="">
      <xdr:nvSpPr>
        <xdr:cNvPr id="2" name="テキスト ボックス 1">
          <a:extLst>
            <a:ext uri="{FF2B5EF4-FFF2-40B4-BE49-F238E27FC236}">
              <a16:creationId xmlns:a16="http://schemas.microsoft.com/office/drawing/2014/main" id="{321CE4FE-112B-4814-8683-B9477A8A461E}"/>
            </a:ext>
          </a:extLst>
        </xdr:cNvPr>
        <xdr:cNvSpPr txBox="1"/>
      </xdr:nvSpPr>
      <xdr:spPr>
        <a:xfrm>
          <a:off x="6788524" y="5810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132790</xdr:colOff>
      <xdr:row>16</xdr:row>
      <xdr:rowOff>225239</xdr:rowOff>
    </xdr:from>
    <xdr:ext cx="2848216" cy="825867"/>
    <xdr:sp macro="" textlink="">
      <xdr:nvSpPr>
        <xdr:cNvPr id="3" name="テキスト ボックス 2">
          <a:extLst>
            <a:ext uri="{FF2B5EF4-FFF2-40B4-BE49-F238E27FC236}">
              <a16:creationId xmlns:a16="http://schemas.microsoft.com/office/drawing/2014/main" id="{E86C5C45-03A8-4979-9F6A-8400F3BB08C3}"/>
            </a:ext>
          </a:extLst>
        </xdr:cNvPr>
        <xdr:cNvSpPr txBox="1"/>
      </xdr:nvSpPr>
      <xdr:spPr>
        <a:xfrm>
          <a:off x="6666940" y="5816414"/>
          <a:ext cx="2848216" cy="82586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114300</xdr:colOff>
      <xdr:row>12</xdr:row>
      <xdr:rowOff>239806</xdr:rowOff>
    </xdr:from>
    <xdr:ext cx="1035467" cy="455519"/>
    <xdr:sp macro="" textlink="">
      <xdr:nvSpPr>
        <xdr:cNvPr id="4" name="テキスト ボックス 3">
          <a:extLst>
            <a:ext uri="{FF2B5EF4-FFF2-40B4-BE49-F238E27FC236}">
              <a16:creationId xmlns:a16="http://schemas.microsoft.com/office/drawing/2014/main" id="{36286DAC-2350-4333-AFDE-CBA81EB8C0C2}"/>
            </a:ext>
          </a:extLst>
        </xdr:cNvPr>
        <xdr:cNvSpPr txBox="1"/>
      </xdr:nvSpPr>
      <xdr:spPr>
        <a:xfrm>
          <a:off x="6648450" y="4259356"/>
          <a:ext cx="1035467" cy="455519"/>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13</xdr:col>
      <xdr:colOff>254374</xdr:colOff>
      <xdr:row>3</xdr:row>
      <xdr:rowOff>0</xdr:rowOff>
    </xdr:from>
    <xdr:ext cx="1115883" cy="275717"/>
    <xdr:sp macro="" textlink="">
      <xdr:nvSpPr>
        <xdr:cNvPr id="2" name="テキスト ボックス 1">
          <a:extLst>
            <a:ext uri="{FF2B5EF4-FFF2-40B4-BE49-F238E27FC236}">
              <a16:creationId xmlns:a16="http://schemas.microsoft.com/office/drawing/2014/main" id="{AD5B4CF4-3E13-46B6-A31F-DC24398ADD18}"/>
            </a:ext>
          </a:extLst>
        </xdr:cNvPr>
        <xdr:cNvSpPr txBox="1"/>
      </xdr:nvSpPr>
      <xdr:spPr>
        <a:xfrm>
          <a:off x="6788524" y="5810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132790</xdr:colOff>
      <xdr:row>16</xdr:row>
      <xdr:rowOff>225239</xdr:rowOff>
    </xdr:from>
    <xdr:ext cx="2848216" cy="825867"/>
    <xdr:sp macro="" textlink="">
      <xdr:nvSpPr>
        <xdr:cNvPr id="3" name="テキスト ボックス 2">
          <a:extLst>
            <a:ext uri="{FF2B5EF4-FFF2-40B4-BE49-F238E27FC236}">
              <a16:creationId xmlns:a16="http://schemas.microsoft.com/office/drawing/2014/main" id="{177A86A1-1407-4F10-A9F2-1BC61B34F8F5}"/>
            </a:ext>
          </a:extLst>
        </xdr:cNvPr>
        <xdr:cNvSpPr txBox="1"/>
      </xdr:nvSpPr>
      <xdr:spPr>
        <a:xfrm>
          <a:off x="6666940" y="5816414"/>
          <a:ext cx="2848216" cy="82586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114300</xdr:colOff>
      <xdr:row>12</xdr:row>
      <xdr:rowOff>239806</xdr:rowOff>
    </xdr:from>
    <xdr:ext cx="1035467" cy="455519"/>
    <xdr:sp macro="" textlink="">
      <xdr:nvSpPr>
        <xdr:cNvPr id="4" name="テキスト ボックス 3">
          <a:extLst>
            <a:ext uri="{FF2B5EF4-FFF2-40B4-BE49-F238E27FC236}">
              <a16:creationId xmlns:a16="http://schemas.microsoft.com/office/drawing/2014/main" id="{D5B6A33B-FCD1-485C-BD01-48317F21DE8C}"/>
            </a:ext>
          </a:extLst>
        </xdr:cNvPr>
        <xdr:cNvSpPr txBox="1"/>
      </xdr:nvSpPr>
      <xdr:spPr>
        <a:xfrm>
          <a:off x="6648450" y="4259356"/>
          <a:ext cx="1035467" cy="455519"/>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677B6E83-144A-4EDD-A429-58980D5A687E}"/>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7228253B-4A2D-4C53-9E66-4C77D0EAAC96}"/>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F68A4F5E-EA09-44B0-837F-2118DD3B2B82}"/>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61E74AF5-ED04-4916-9A62-DD1188D7369D}"/>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27A8452C-BB7C-4999-95E2-42086DB25D84}"/>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F6416AB5-B5B0-45A4-925F-B5F946BDD53E}"/>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C0338047-09C4-4EA4-ADEB-5A678FF5D062}"/>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74A87720-8937-4311-A5F5-B6C6BB9504A2}"/>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E2410E91-4F66-4D43-B2F7-61D6097519B8}"/>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C9759755-2351-43E2-928B-16F521A17DB0}"/>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4B8F5DA3-C490-4592-AC1E-D83DF5C24E6C}"/>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0B71A662-F465-469C-AA8A-F1FA9B860F3B}"/>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76E4D2D6-34E9-41AE-94F2-0275DAE99407}"/>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084C373B-BC0B-4AEF-8B9F-0A74CC04F1AA}"/>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4B597BAB-7828-4351-9BE0-7CB644DCC209}"/>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A53181FD-418D-448F-AC70-C32D9641EC60}"/>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968CCA26-63E6-4C43-B099-FA6E343ADFFB}"/>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E55164E4-0A7B-461B-9F68-C573987B6E84}"/>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06B1D26B-07CB-4FFC-AD46-EA9872C9850B}"/>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29BBEC81-B0CF-443C-9AB6-6C4DC2651DFC}"/>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10A3645D-9363-4529-99F5-2CD3B42FF119}"/>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4C4CCBA7-C9DA-45ED-BEE4-63A3200F588D}"/>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AEFAF00D-DF4D-4854-9EDB-B44E607FAA0D}"/>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5DBC30D6-417D-4CA7-B8F3-FD858B7E04BC}"/>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E20B1547-74C9-4F96-A342-8B7E36D42276}"/>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FF9E514C-FA3D-4EF8-A32B-0A0B5148840B}"/>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1968CB57-DD1E-473D-BE92-C80EC4E755F0}"/>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34947BE6-5827-434D-980E-7D7EA074D5DD}"/>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0.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8840E398-0044-44A1-8C59-709EC61ABD35}"/>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01F8D747-59BE-4600-9E9D-BD0051108DB4}"/>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9C3BBB70-E55D-46F3-BE8A-4888F8DBB0D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97DED1A3-857B-4B60-ABB1-A1FD43413CBD}"/>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312D90E1-17EA-436C-9597-2D2FF202B1B9}"/>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0E39B523-70A3-4C19-BDD4-6653CAC02267}"/>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F4A11AF1-EA93-4F05-B90C-C60C3DCDD7FD}"/>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6A78C90C-5B99-43C2-A55A-F39B683D9F67}"/>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1D1C2471-6887-4A22-9430-B76673BAAE80}"/>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06A302D4-97CB-4389-85BF-D0AD6CF7D1BC}"/>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199698C7-633A-4613-AB92-4B357D941925}"/>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201E7B55-F470-4859-95DA-60CC886F398D}"/>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53307B80-A748-4BBC-820C-5913E67F091D}"/>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BAF45F62-BC51-4B4C-840F-2EDCA5510918}"/>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7487CE5A-FB95-4D9E-B696-52292766AEBF}"/>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F99E811D-CE32-45A9-8535-B94CB984BF4C}"/>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4A630718-C129-47EC-B344-10C863918F3F}"/>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2EC6F6B2-E754-49FB-BFC3-6FC07149BC33}"/>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1CE3FD15-9365-4855-A0B3-8BD1A3358928}"/>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BABDB655-E53E-4B60-BE12-60186623D6F4}"/>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6C4FCA92-B5FC-4189-9433-D100CAE98D9C}"/>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7C7BC843-45B1-4097-8399-BF05509A3350}"/>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D199B559-1BAA-4D38-BFE6-C5EF3C816049}"/>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EE6A8B57-AD2F-4B19-AA67-722CC39C6159}"/>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4901AE34-6999-4302-8CC2-BF6775A01226}"/>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53332C8A-4D47-4639-960A-FC1F9E223F65}"/>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EA55968F-CD45-4196-BFA7-F0640EF76E95}"/>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EBEC8276-1CE0-4AF2-A3AE-62D8CDF53516}"/>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FEF98EA2-D67D-43B0-90AC-9A45BBAFE6E5}"/>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BFB3B2AF-F2D7-4A63-8F80-7A407330BD71}"/>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6.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72ADC1EA-8EB6-4190-B32B-B34DE73F0AD0}"/>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A1E713E7-FDC1-4BEB-A042-A5D5ED17B2E8}"/>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7D8DADB4-0851-49C7-8A48-8EE8549114A9}"/>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522CDFEF-90D0-4ABF-9894-722C4170E61E}"/>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B01251E4-2674-4EE4-8ABD-B7F1C3F59352}"/>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7.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838D67EB-077B-4706-915D-7D6F2DECFEC0}"/>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5303A8BA-0162-41B6-AF15-B36EC3661A01}"/>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8E136E65-C333-4CA1-85CE-2FB5705E756A}"/>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FA43C0FE-FD9A-4687-80E4-23F18EA828DB}"/>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0630ED06-B583-4528-8317-98CC38EC53C7}"/>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48.xml><?xml version="1.0" encoding="utf-8"?>
<xdr:wsDr xmlns:xdr="http://schemas.openxmlformats.org/drawingml/2006/spreadsheetDrawing" xmlns:a="http://schemas.openxmlformats.org/drawingml/2006/main">
  <xdr:oneCellAnchor>
    <xdr:from>
      <xdr:col>13</xdr:col>
      <xdr:colOff>254374</xdr:colOff>
      <xdr:row>3</xdr:row>
      <xdr:rowOff>0</xdr:rowOff>
    </xdr:from>
    <xdr:ext cx="1115883" cy="275717"/>
    <xdr:sp macro="" textlink="">
      <xdr:nvSpPr>
        <xdr:cNvPr id="2" name="テキスト ボックス 1">
          <a:extLst>
            <a:ext uri="{FF2B5EF4-FFF2-40B4-BE49-F238E27FC236}">
              <a16:creationId xmlns:a16="http://schemas.microsoft.com/office/drawing/2014/main" id="{B21B2C93-4E37-4BF2-AE34-031D5EB87637}"/>
            </a:ext>
          </a:extLst>
        </xdr:cNvPr>
        <xdr:cNvSpPr txBox="1"/>
      </xdr:nvSpPr>
      <xdr:spPr>
        <a:xfrm>
          <a:off x="6788524" y="5810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132790</xdr:colOff>
      <xdr:row>16</xdr:row>
      <xdr:rowOff>225239</xdr:rowOff>
    </xdr:from>
    <xdr:ext cx="2848216" cy="825867"/>
    <xdr:sp macro="" textlink="">
      <xdr:nvSpPr>
        <xdr:cNvPr id="3" name="テキスト ボックス 2">
          <a:extLst>
            <a:ext uri="{FF2B5EF4-FFF2-40B4-BE49-F238E27FC236}">
              <a16:creationId xmlns:a16="http://schemas.microsoft.com/office/drawing/2014/main" id="{6B5A4505-FC23-44F2-AA34-72C9B4787553}"/>
            </a:ext>
          </a:extLst>
        </xdr:cNvPr>
        <xdr:cNvSpPr txBox="1"/>
      </xdr:nvSpPr>
      <xdr:spPr>
        <a:xfrm>
          <a:off x="6666940" y="5816414"/>
          <a:ext cx="2848216" cy="82586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114300</xdr:colOff>
      <xdr:row>12</xdr:row>
      <xdr:rowOff>239806</xdr:rowOff>
    </xdr:from>
    <xdr:ext cx="1035467" cy="455519"/>
    <xdr:sp macro="" textlink="">
      <xdr:nvSpPr>
        <xdr:cNvPr id="4" name="テキスト ボックス 3">
          <a:extLst>
            <a:ext uri="{FF2B5EF4-FFF2-40B4-BE49-F238E27FC236}">
              <a16:creationId xmlns:a16="http://schemas.microsoft.com/office/drawing/2014/main" id="{02D26B0B-7A60-4846-89B9-792DFA352FA3}"/>
            </a:ext>
          </a:extLst>
        </xdr:cNvPr>
        <xdr:cNvSpPr txBox="1"/>
      </xdr:nvSpPr>
      <xdr:spPr>
        <a:xfrm>
          <a:off x="6648450" y="4259356"/>
          <a:ext cx="1035467" cy="455519"/>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9.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E31BE368-E7DB-4F26-A309-01E055DA9D7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５７✓</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997115A4-2F62-4F4E-872F-E637AB1ACF05}"/>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6DDE6AF7-5992-466F-B128-8DD23A07A98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99043754-B52E-454C-ABBE-D25355296073}"/>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3C19AC95-B871-4E4D-B946-78E70BAEE035}"/>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48194F14-0E9C-4D2F-8ED8-DAA19B7C1540}"/>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D9A5F0B1-3422-4BB4-AB85-63FB425F9791}"/>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669C2D25-4940-4CBA-A3C6-660068CD080D}"/>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0.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A1687A6D-1EF3-40F7-8C94-0731128F8697}"/>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F884F72F-9E2B-450B-812E-239B81709B5C}"/>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755A986A-736E-4D7E-AC50-AB4AC1F79ED0}"/>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1.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D66917A6-260B-4DB9-BD9C-37CE3BE5506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41F5E85F-A72D-4F77-AADE-435A58A3BAAC}"/>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29069D0B-D850-482C-BBCA-E9A3E87B8E19}"/>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70170A6A-8DFC-4DE4-8AD7-2A098016EA1C}"/>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744F3EE6-FB91-404B-8299-FDE5B3535F02}"/>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52.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82B0E2A2-3429-4323-8858-47CA53EF438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1E780BF7-42A9-4ACF-9C2C-BAAEE4C9AA87}"/>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F00C589C-F794-48FE-95C6-8C7D2266BB7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3A6CE2E8-7522-4613-89B0-C4B9AA0FBD0F}"/>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8C166D5B-9663-400B-85A2-AE10FC493946}"/>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53.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066D30B9-CB83-457F-9A1D-756C1C1809EF}"/>
            </a:ext>
          </a:extLst>
        </xdr:cNvPr>
        <xdr:cNvSpPr txBox="1"/>
      </xdr:nvSpPr>
      <xdr:spPr>
        <a:xfrm>
          <a:off x="8355332" y="5574031"/>
          <a:ext cx="321944" cy="388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B0FBDC57-E957-47EC-B01B-18F8E5957BDD}"/>
            </a:ext>
          </a:extLst>
        </xdr:cNvPr>
        <xdr:cNvSpPr txBox="1"/>
      </xdr:nvSpPr>
      <xdr:spPr>
        <a:xfrm>
          <a:off x="8464924" y="12096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65CE4154-220E-4AD3-90DD-B02FA74842C8}"/>
            </a:ext>
          </a:extLst>
        </xdr:cNvPr>
        <xdr:cNvSpPr txBox="1"/>
      </xdr:nvSpPr>
      <xdr:spPr>
        <a:xfrm>
          <a:off x="8286190" y="4282889"/>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712939FD-927E-48D5-941B-7B123CA4A16B}"/>
            </a:ext>
          </a:extLst>
        </xdr:cNvPr>
        <xdr:cNvSpPr txBox="1"/>
      </xdr:nvSpPr>
      <xdr:spPr>
        <a:xfrm>
          <a:off x="8448675" y="2390775"/>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F68C059B-E1F6-4647-B93F-66F3CE31C067}"/>
            </a:ext>
          </a:extLst>
        </xdr:cNvPr>
        <xdr:cNvSpPr txBox="1"/>
      </xdr:nvSpPr>
      <xdr:spPr>
        <a:xfrm>
          <a:off x="20123524" y="16859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54.xml><?xml version="1.0" encoding="utf-8"?>
<xdr:wsDr xmlns:xdr="http://schemas.openxmlformats.org/drawingml/2006/spreadsheetDrawing" xmlns:a="http://schemas.openxmlformats.org/drawingml/2006/main">
  <xdr:twoCellAnchor>
    <xdr:from>
      <xdr:col>6</xdr:col>
      <xdr:colOff>9525</xdr:colOff>
      <xdr:row>7</xdr:row>
      <xdr:rowOff>76200</xdr:rowOff>
    </xdr:from>
    <xdr:to>
      <xdr:col>7</xdr:col>
      <xdr:colOff>9525</xdr:colOff>
      <xdr:row>7</xdr:row>
      <xdr:rowOff>76200</xdr:rowOff>
    </xdr:to>
    <xdr:cxnSp macro="">
      <xdr:nvCxnSpPr>
        <xdr:cNvPr id="2" name="直線矢印コネクタ 1">
          <a:extLst>
            <a:ext uri="{FF2B5EF4-FFF2-40B4-BE49-F238E27FC236}">
              <a16:creationId xmlns:a16="http://schemas.microsoft.com/office/drawing/2014/main" id="{1F9FD07E-ED62-4C25-ABEE-B80C759713E8}"/>
            </a:ext>
          </a:extLst>
        </xdr:cNvPr>
        <xdr:cNvCxnSpPr/>
      </xdr:nvCxnSpPr>
      <xdr:spPr>
        <a:xfrm>
          <a:off x="4333875" y="129540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7</xdr:row>
      <xdr:rowOff>76199</xdr:rowOff>
    </xdr:from>
    <xdr:to>
      <xdr:col>6</xdr:col>
      <xdr:colOff>180975</xdr:colOff>
      <xdr:row>16</xdr:row>
      <xdr:rowOff>79199</xdr:rowOff>
    </xdr:to>
    <xdr:cxnSp macro="">
      <xdr:nvCxnSpPr>
        <xdr:cNvPr id="3" name="直線コネクタ 2">
          <a:extLst>
            <a:ext uri="{FF2B5EF4-FFF2-40B4-BE49-F238E27FC236}">
              <a16:creationId xmlns:a16="http://schemas.microsoft.com/office/drawing/2014/main" id="{B00125E7-3154-42AA-97A4-FF0CBF72C410}"/>
            </a:ext>
          </a:extLst>
        </xdr:cNvPr>
        <xdr:cNvCxnSpPr/>
      </xdr:nvCxnSpPr>
      <xdr:spPr>
        <a:xfrm>
          <a:off x="4505325" y="1295399"/>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7</xdr:row>
      <xdr:rowOff>85725</xdr:rowOff>
    </xdr:from>
    <xdr:to>
      <xdr:col>3</xdr:col>
      <xdr:colOff>180975</xdr:colOff>
      <xdr:row>26</xdr:row>
      <xdr:rowOff>100275</xdr:rowOff>
    </xdr:to>
    <xdr:cxnSp macro="">
      <xdr:nvCxnSpPr>
        <xdr:cNvPr id="4" name="直線コネクタ 3">
          <a:extLst>
            <a:ext uri="{FF2B5EF4-FFF2-40B4-BE49-F238E27FC236}">
              <a16:creationId xmlns:a16="http://schemas.microsoft.com/office/drawing/2014/main" id="{A6A086BF-3295-4A42-923D-D87A17739EE1}"/>
            </a:ext>
          </a:extLst>
        </xdr:cNvPr>
        <xdr:cNvCxnSpPr/>
      </xdr:nvCxnSpPr>
      <xdr:spPr>
        <a:xfrm>
          <a:off x="1371600" y="1304925"/>
          <a:ext cx="0" cy="3986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7</xdr:row>
      <xdr:rowOff>85725</xdr:rowOff>
    </xdr:from>
    <xdr:to>
      <xdr:col>4</xdr:col>
      <xdr:colOff>4763</xdr:colOff>
      <xdr:row>7</xdr:row>
      <xdr:rowOff>85725</xdr:rowOff>
    </xdr:to>
    <xdr:cxnSp macro="">
      <xdr:nvCxnSpPr>
        <xdr:cNvPr id="5" name="直線矢印コネクタ 4">
          <a:extLst>
            <a:ext uri="{FF2B5EF4-FFF2-40B4-BE49-F238E27FC236}">
              <a16:creationId xmlns:a16="http://schemas.microsoft.com/office/drawing/2014/main" id="{7F1F51C3-9557-4A82-B8D7-542B4CB04083}"/>
            </a:ext>
          </a:extLst>
        </xdr:cNvPr>
        <xdr:cNvCxnSpPr/>
      </xdr:nvCxnSpPr>
      <xdr:spPr>
        <a:xfrm>
          <a:off x="1190625" y="1304925"/>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381000</xdr:colOff>
      <xdr:row>27</xdr:row>
      <xdr:rowOff>114300</xdr:rowOff>
    </xdr:from>
    <xdr:to>
      <xdr:col>3</xdr:col>
      <xdr:colOff>376238</xdr:colOff>
      <xdr:row>27</xdr:row>
      <xdr:rowOff>114300</xdr:rowOff>
    </xdr:to>
    <xdr:cxnSp macro="">
      <xdr:nvCxnSpPr>
        <xdr:cNvPr id="6" name="直線矢印コネクタ 5">
          <a:extLst>
            <a:ext uri="{FF2B5EF4-FFF2-40B4-BE49-F238E27FC236}">
              <a16:creationId xmlns:a16="http://schemas.microsoft.com/office/drawing/2014/main" id="{E9B83070-C324-4D42-A798-F0EB16B92E51}"/>
            </a:ext>
          </a:extLst>
        </xdr:cNvPr>
        <xdr:cNvCxnSpPr/>
      </xdr:nvCxnSpPr>
      <xdr:spPr>
        <a:xfrm>
          <a:off x="1181100" y="5476875"/>
          <a:ext cx="385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16</xdr:row>
      <xdr:rowOff>76200</xdr:rowOff>
    </xdr:from>
    <xdr:to>
      <xdr:col>6</xdr:col>
      <xdr:colOff>370500</xdr:colOff>
      <xdr:row>16</xdr:row>
      <xdr:rowOff>76200</xdr:rowOff>
    </xdr:to>
    <xdr:cxnSp macro="">
      <xdr:nvCxnSpPr>
        <xdr:cNvPr id="7" name="直線矢印コネクタ 6">
          <a:extLst>
            <a:ext uri="{FF2B5EF4-FFF2-40B4-BE49-F238E27FC236}">
              <a16:creationId xmlns:a16="http://schemas.microsoft.com/office/drawing/2014/main" id="{D201AEF3-1324-4D86-9429-1443393CE9C3}"/>
            </a:ext>
          </a:extLst>
        </xdr:cNvPr>
        <xdr:cNvCxnSpPr/>
      </xdr:nvCxnSpPr>
      <xdr:spPr>
        <a:xfrm>
          <a:off x="4514850" y="319087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180473</xdr:colOff>
      <xdr:row>26</xdr:row>
      <xdr:rowOff>90237</xdr:rowOff>
    </xdr:from>
    <xdr:to>
      <xdr:col>4</xdr:col>
      <xdr:colOff>1</xdr:colOff>
      <xdr:row>26</xdr:row>
      <xdr:rowOff>90237</xdr:rowOff>
    </xdr:to>
    <xdr:cxnSp macro="">
      <xdr:nvCxnSpPr>
        <xdr:cNvPr id="8" name="直線矢印コネクタ 7">
          <a:extLst>
            <a:ext uri="{FF2B5EF4-FFF2-40B4-BE49-F238E27FC236}">
              <a16:creationId xmlns:a16="http://schemas.microsoft.com/office/drawing/2014/main" id="{421F3A51-5967-44C5-A677-5A5E1095C1F9}"/>
            </a:ext>
          </a:extLst>
        </xdr:cNvPr>
        <xdr:cNvCxnSpPr/>
      </xdr:nvCxnSpPr>
      <xdr:spPr>
        <a:xfrm>
          <a:off x="1371098" y="5281362"/>
          <a:ext cx="21005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26</xdr:row>
      <xdr:rowOff>95250</xdr:rowOff>
    </xdr:from>
    <xdr:to>
      <xdr:col>7</xdr:col>
      <xdr:colOff>0</xdr:colOff>
      <xdr:row>26</xdr:row>
      <xdr:rowOff>95250</xdr:rowOff>
    </xdr:to>
    <xdr:cxnSp macro="">
      <xdr:nvCxnSpPr>
        <xdr:cNvPr id="9" name="直線矢印コネクタ 8">
          <a:extLst>
            <a:ext uri="{FF2B5EF4-FFF2-40B4-BE49-F238E27FC236}">
              <a16:creationId xmlns:a16="http://schemas.microsoft.com/office/drawing/2014/main" id="{F6912EA5-6262-41D5-9106-524EDE36C402}"/>
            </a:ext>
          </a:extLst>
        </xdr:cNvPr>
        <xdr:cNvCxnSpPr/>
      </xdr:nvCxnSpPr>
      <xdr:spPr>
        <a:xfrm>
          <a:off x="4324350" y="52863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171450</xdr:colOff>
      <xdr:row>26</xdr:row>
      <xdr:rowOff>95249</xdr:rowOff>
    </xdr:from>
    <xdr:to>
      <xdr:col>6</xdr:col>
      <xdr:colOff>171450</xdr:colOff>
      <xdr:row>35</xdr:row>
      <xdr:rowOff>98249</xdr:rowOff>
    </xdr:to>
    <xdr:cxnSp macro="">
      <xdr:nvCxnSpPr>
        <xdr:cNvPr id="10" name="直線コネクタ 9">
          <a:extLst>
            <a:ext uri="{FF2B5EF4-FFF2-40B4-BE49-F238E27FC236}">
              <a16:creationId xmlns:a16="http://schemas.microsoft.com/office/drawing/2014/main" id="{10ED5F55-DAC3-480D-B0E1-5EA6C2BE5BA7}"/>
            </a:ext>
          </a:extLst>
        </xdr:cNvPr>
        <xdr:cNvCxnSpPr/>
      </xdr:nvCxnSpPr>
      <xdr:spPr>
        <a:xfrm>
          <a:off x="4495800" y="5286374"/>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35</xdr:row>
      <xdr:rowOff>95250</xdr:rowOff>
    </xdr:from>
    <xdr:to>
      <xdr:col>6</xdr:col>
      <xdr:colOff>360975</xdr:colOff>
      <xdr:row>35</xdr:row>
      <xdr:rowOff>95250</xdr:rowOff>
    </xdr:to>
    <xdr:cxnSp macro="">
      <xdr:nvCxnSpPr>
        <xdr:cNvPr id="11" name="直線矢印コネクタ 10">
          <a:extLst>
            <a:ext uri="{FF2B5EF4-FFF2-40B4-BE49-F238E27FC236}">
              <a16:creationId xmlns:a16="http://schemas.microsoft.com/office/drawing/2014/main" id="{80DD1534-525B-4863-8CE8-859BDE5A08FB}"/>
            </a:ext>
          </a:extLst>
        </xdr:cNvPr>
        <xdr:cNvCxnSpPr/>
      </xdr:nvCxnSpPr>
      <xdr:spPr>
        <a:xfrm>
          <a:off x="4505325" y="7181850"/>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7</xdr:row>
      <xdr:rowOff>76200</xdr:rowOff>
    </xdr:from>
    <xdr:to>
      <xdr:col>7</xdr:col>
      <xdr:colOff>9525</xdr:colOff>
      <xdr:row>7</xdr:row>
      <xdr:rowOff>76200</xdr:rowOff>
    </xdr:to>
    <xdr:cxnSp macro="">
      <xdr:nvCxnSpPr>
        <xdr:cNvPr id="12" name="直線矢印コネクタ 11">
          <a:extLst>
            <a:ext uri="{FF2B5EF4-FFF2-40B4-BE49-F238E27FC236}">
              <a16:creationId xmlns:a16="http://schemas.microsoft.com/office/drawing/2014/main" id="{3AA2BDD2-4FB3-4FF5-A682-A37B778560AA}"/>
            </a:ext>
          </a:extLst>
        </xdr:cNvPr>
        <xdr:cNvCxnSpPr/>
      </xdr:nvCxnSpPr>
      <xdr:spPr>
        <a:xfrm>
          <a:off x="4333875" y="129540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7</xdr:row>
      <xdr:rowOff>76199</xdr:rowOff>
    </xdr:from>
    <xdr:to>
      <xdr:col>6</xdr:col>
      <xdr:colOff>180975</xdr:colOff>
      <xdr:row>16</xdr:row>
      <xdr:rowOff>79199</xdr:rowOff>
    </xdr:to>
    <xdr:cxnSp macro="">
      <xdr:nvCxnSpPr>
        <xdr:cNvPr id="13" name="直線コネクタ 12">
          <a:extLst>
            <a:ext uri="{FF2B5EF4-FFF2-40B4-BE49-F238E27FC236}">
              <a16:creationId xmlns:a16="http://schemas.microsoft.com/office/drawing/2014/main" id="{8EFDF7DD-E3B1-4CCC-A20D-408778F98029}"/>
            </a:ext>
          </a:extLst>
        </xdr:cNvPr>
        <xdr:cNvCxnSpPr/>
      </xdr:nvCxnSpPr>
      <xdr:spPr>
        <a:xfrm>
          <a:off x="4505325" y="1295399"/>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7</xdr:row>
      <xdr:rowOff>85725</xdr:rowOff>
    </xdr:from>
    <xdr:to>
      <xdr:col>3</xdr:col>
      <xdr:colOff>180975</xdr:colOff>
      <xdr:row>26</xdr:row>
      <xdr:rowOff>100275</xdr:rowOff>
    </xdr:to>
    <xdr:cxnSp macro="">
      <xdr:nvCxnSpPr>
        <xdr:cNvPr id="14" name="直線コネクタ 13">
          <a:extLst>
            <a:ext uri="{FF2B5EF4-FFF2-40B4-BE49-F238E27FC236}">
              <a16:creationId xmlns:a16="http://schemas.microsoft.com/office/drawing/2014/main" id="{BB9972B0-1467-4430-8DAC-107098133538}"/>
            </a:ext>
          </a:extLst>
        </xdr:cNvPr>
        <xdr:cNvCxnSpPr/>
      </xdr:nvCxnSpPr>
      <xdr:spPr>
        <a:xfrm>
          <a:off x="1371600" y="1304925"/>
          <a:ext cx="0" cy="3986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7</xdr:row>
      <xdr:rowOff>85725</xdr:rowOff>
    </xdr:from>
    <xdr:to>
      <xdr:col>4</xdr:col>
      <xdr:colOff>4763</xdr:colOff>
      <xdr:row>7</xdr:row>
      <xdr:rowOff>85725</xdr:rowOff>
    </xdr:to>
    <xdr:cxnSp macro="">
      <xdr:nvCxnSpPr>
        <xdr:cNvPr id="15" name="直線矢印コネクタ 14">
          <a:extLst>
            <a:ext uri="{FF2B5EF4-FFF2-40B4-BE49-F238E27FC236}">
              <a16:creationId xmlns:a16="http://schemas.microsoft.com/office/drawing/2014/main" id="{0264F136-2144-40AA-AAFC-FA9FD94A7D60}"/>
            </a:ext>
          </a:extLst>
        </xdr:cNvPr>
        <xdr:cNvCxnSpPr/>
      </xdr:nvCxnSpPr>
      <xdr:spPr>
        <a:xfrm>
          <a:off x="1190625" y="1304925"/>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381000</xdr:colOff>
      <xdr:row>27</xdr:row>
      <xdr:rowOff>114300</xdr:rowOff>
    </xdr:from>
    <xdr:to>
      <xdr:col>3</xdr:col>
      <xdr:colOff>376238</xdr:colOff>
      <xdr:row>27</xdr:row>
      <xdr:rowOff>114300</xdr:rowOff>
    </xdr:to>
    <xdr:cxnSp macro="">
      <xdr:nvCxnSpPr>
        <xdr:cNvPr id="16" name="直線矢印コネクタ 15">
          <a:extLst>
            <a:ext uri="{FF2B5EF4-FFF2-40B4-BE49-F238E27FC236}">
              <a16:creationId xmlns:a16="http://schemas.microsoft.com/office/drawing/2014/main" id="{37B17127-3D04-4B55-B885-D4C212BB6187}"/>
            </a:ext>
          </a:extLst>
        </xdr:cNvPr>
        <xdr:cNvCxnSpPr/>
      </xdr:nvCxnSpPr>
      <xdr:spPr>
        <a:xfrm>
          <a:off x="1181100" y="5476875"/>
          <a:ext cx="385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16</xdr:row>
      <xdr:rowOff>76200</xdr:rowOff>
    </xdr:from>
    <xdr:to>
      <xdr:col>6</xdr:col>
      <xdr:colOff>370500</xdr:colOff>
      <xdr:row>16</xdr:row>
      <xdr:rowOff>76200</xdr:rowOff>
    </xdr:to>
    <xdr:cxnSp macro="">
      <xdr:nvCxnSpPr>
        <xdr:cNvPr id="17" name="直線矢印コネクタ 16">
          <a:extLst>
            <a:ext uri="{FF2B5EF4-FFF2-40B4-BE49-F238E27FC236}">
              <a16:creationId xmlns:a16="http://schemas.microsoft.com/office/drawing/2014/main" id="{ECD65E04-858A-43A7-A627-DCE91FE28284}"/>
            </a:ext>
          </a:extLst>
        </xdr:cNvPr>
        <xdr:cNvCxnSpPr/>
      </xdr:nvCxnSpPr>
      <xdr:spPr>
        <a:xfrm>
          <a:off x="4514850" y="319087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180473</xdr:colOff>
      <xdr:row>26</xdr:row>
      <xdr:rowOff>90237</xdr:rowOff>
    </xdr:from>
    <xdr:to>
      <xdr:col>4</xdr:col>
      <xdr:colOff>1</xdr:colOff>
      <xdr:row>26</xdr:row>
      <xdr:rowOff>90237</xdr:rowOff>
    </xdr:to>
    <xdr:cxnSp macro="">
      <xdr:nvCxnSpPr>
        <xdr:cNvPr id="18" name="直線矢印コネクタ 17">
          <a:extLst>
            <a:ext uri="{FF2B5EF4-FFF2-40B4-BE49-F238E27FC236}">
              <a16:creationId xmlns:a16="http://schemas.microsoft.com/office/drawing/2014/main" id="{E7F6ED1B-438E-4BC7-9D2C-8FEA11865888}"/>
            </a:ext>
          </a:extLst>
        </xdr:cNvPr>
        <xdr:cNvCxnSpPr/>
      </xdr:nvCxnSpPr>
      <xdr:spPr>
        <a:xfrm>
          <a:off x="1371098" y="5281362"/>
          <a:ext cx="21005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26</xdr:row>
      <xdr:rowOff>95250</xdr:rowOff>
    </xdr:from>
    <xdr:to>
      <xdr:col>7</xdr:col>
      <xdr:colOff>0</xdr:colOff>
      <xdr:row>26</xdr:row>
      <xdr:rowOff>95250</xdr:rowOff>
    </xdr:to>
    <xdr:cxnSp macro="">
      <xdr:nvCxnSpPr>
        <xdr:cNvPr id="19" name="直線矢印コネクタ 18">
          <a:extLst>
            <a:ext uri="{FF2B5EF4-FFF2-40B4-BE49-F238E27FC236}">
              <a16:creationId xmlns:a16="http://schemas.microsoft.com/office/drawing/2014/main" id="{5C31D179-FD3B-490A-AD43-BA2789BA4ED4}"/>
            </a:ext>
          </a:extLst>
        </xdr:cNvPr>
        <xdr:cNvCxnSpPr/>
      </xdr:nvCxnSpPr>
      <xdr:spPr>
        <a:xfrm>
          <a:off x="4324350" y="52863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171450</xdr:colOff>
      <xdr:row>26</xdr:row>
      <xdr:rowOff>95249</xdr:rowOff>
    </xdr:from>
    <xdr:to>
      <xdr:col>6</xdr:col>
      <xdr:colOff>171450</xdr:colOff>
      <xdr:row>35</xdr:row>
      <xdr:rowOff>98249</xdr:rowOff>
    </xdr:to>
    <xdr:cxnSp macro="">
      <xdr:nvCxnSpPr>
        <xdr:cNvPr id="20" name="直線コネクタ 19">
          <a:extLst>
            <a:ext uri="{FF2B5EF4-FFF2-40B4-BE49-F238E27FC236}">
              <a16:creationId xmlns:a16="http://schemas.microsoft.com/office/drawing/2014/main" id="{9B8D20C4-7523-4389-9FC3-BDFBD16C4CE1}"/>
            </a:ext>
          </a:extLst>
        </xdr:cNvPr>
        <xdr:cNvCxnSpPr/>
      </xdr:nvCxnSpPr>
      <xdr:spPr>
        <a:xfrm>
          <a:off x="4495800" y="5286374"/>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35</xdr:row>
      <xdr:rowOff>95250</xdr:rowOff>
    </xdr:from>
    <xdr:to>
      <xdr:col>6</xdr:col>
      <xdr:colOff>360975</xdr:colOff>
      <xdr:row>35</xdr:row>
      <xdr:rowOff>95250</xdr:rowOff>
    </xdr:to>
    <xdr:cxnSp macro="">
      <xdr:nvCxnSpPr>
        <xdr:cNvPr id="21" name="直線矢印コネクタ 20">
          <a:extLst>
            <a:ext uri="{FF2B5EF4-FFF2-40B4-BE49-F238E27FC236}">
              <a16:creationId xmlns:a16="http://schemas.microsoft.com/office/drawing/2014/main" id="{668EE73A-3FB5-46E4-A5D7-DD3D378E2098}"/>
            </a:ext>
          </a:extLst>
        </xdr:cNvPr>
        <xdr:cNvCxnSpPr/>
      </xdr:nvCxnSpPr>
      <xdr:spPr>
        <a:xfrm>
          <a:off x="4505325" y="7181850"/>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B5E95262-A1FB-4AAF-827C-9B2AFC4C30B9}"/>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37F6627C-29D8-4EF4-8FD0-AF665C470FC0}"/>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3F4212C4-7F4A-4F81-AA0B-9F15BE075D87}"/>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5D197A87-918C-431B-9E7B-9A38C4417727}"/>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AE7D7B2E-0C86-4890-9A50-2548DDCF5DF3}"/>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F604CB53-6BFA-4E20-8B59-E18DA07E0B84}"/>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68140C88-1CC8-4259-9D58-365A66AC0204}"/>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D96327FB-01C2-4BAF-93A5-DDB0B9A7C15C}"/>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81EFD6CE-32B5-4C0B-9270-F27A6312BD24}"/>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6ABEAF23-CB7B-4E76-941C-D74B3CBC2F72}"/>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B956DE47-A0BC-4BEB-9BE5-06B62598544A}"/>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44930102-87A8-49A4-BDBE-ED453AD13BF7}"/>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05BC-BB4E-41B7-8231-FC57ADF70296}">
  <dimension ref="B2:K39"/>
  <sheetViews>
    <sheetView view="pageBreakPreview" zoomScaleNormal="100" zoomScaleSheetLayoutView="100" workbookViewId="0">
      <selection activeCell="G11" sqref="G11:J13"/>
    </sheetView>
  </sheetViews>
  <sheetFormatPr defaultRowHeight="13.5"/>
  <cols>
    <col min="1" max="1" width="4.875" style="178" customWidth="1"/>
    <col min="2" max="5" width="9" style="178"/>
    <col min="6" max="6" width="14.375" style="178" customWidth="1"/>
    <col min="7" max="7" width="7.75" style="178" customWidth="1"/>
    <col min="8" max="8" width="8.25" style="178" customWidth="1"/>
    <col min="9" max="10" width="9" style="178"/>
    <col min="11" max="11" width="3.875" style="178" customWidth="1"/>
    <col min="12" max="16384" width="9" style="178"/>
  </cols>
  <sheetData>
    <row r="2" spans="2:11" ht="20.100000000000001" customHeight="1">
      <c r="B2" s="376" t="s">
        <v>0</v>
      </c>
      <c r="C2" s="376"/>
      <c r="D2" s="67"/>
      <c r="E2" s="67"/>
      <c r="F2" s="67"/>
      <c r="G2" s="67"/>
      <c r="H2" s="67"/>
      <c r="I2" s="67"/>
      <c r="J2" s="67"/>
      <c r="K2" s="67"/>
    </row>
    <row r="3" spans="2:11" ht="20.100000000000001" customHeight="1">
      <c r="B3" s="158"/>
      <c r="C3" s="158"/>
      <c r="D3" s="67"/>
      <c r="E3" s="67"/>
      <c r="F3" s="67"/>
      <c r="G3" s="67"/>
      <c r="H3" s="67"/>
      <c r="I3" s="67"/>
      <c r="J3" s="67"/>
      <c r="K3" s="67"/>
    </row>
    <row r="4" spans="2:11" ht="20.100000000000001" customHeight="1">
      <c r="B4" s="376" t="s">
        <v>1</v>
      </c>
      <c r="C4" s="376"/>
      <c r="D4" s="376"/>
      <c r="E4" s="376"/>
      <c r="F4" s="376"/>
      <c r="G4" s="376"/>
      <c r="H4" s="376"/>
      <c r="I4" s="376"/>
      <c r="J4" s="376"/>
      <c r="K4" s="376"/>
    </row>
    <row r="5" spans="2:11" ht="20.100000000000001" customHeight="1">
      <c r="B5" s="2"/>
      <c r="C5" s="67"/>
      <c r="D5" s="67"/>
      <c r="E5" s="67"/>
      <c r="F5" s="67"/>
      <c r="G5" s="67"/>
      <c r="H5" s="67"/>
      <c r="I5" s="67"/>
      <c r="J5" s="67"/>
      <c r="K5" s="67"/>
    </row>
    <row r="6" spans="2:11" ht="20.100000000000001" customHeight="1">
      <c r="C6" s="67"/>
      <c r="D6" s="67"/>
      <c r="E6" s="67"/>
      <c r="F6" s="67"/>
      <c r="G6" s="67"/>
      <c r="H6" s="376" t="s">
        <v>283</v>
      </c>
      <c r="I6" s="377"/>
      <c r="J6" s="377"/>
      <c r="K6" s="67"/>
    </row>
    <row r="7" spans="2:11" ht="20.100000000000001" customHeight="1">
      <c r="B7" s="2"/>
      <c r="C7" s="67"/>
      <c r="D7" s="67"/>
      <c r="E7" s="67"/>
      <c r="F7" s="67"/>
      <c r="G7" s="67"/>
      <c r="H7" s="67"/>
      <c r="I7" s="67"/>
      <c r="J7" s="67"/>
      <c r="K7" s="67"/>
    </row>
    <row r="8" spans="2:11" ht="20.100000000000001" customHeight="1">
      <c r="B8" s="1" t="s">
        <v>2</v>
      </c>
      <c r="C8" s="67"/>
      <c r="D8" s="67"/>
      <c r="E8" s="67"/>
      <c r="F8" s="67"/>
      <c r="G8" s="67"/>
      <c r="H8" s="67"/>
      <c r="I8" s="67"/>
      <c r="J8" s="67"/>
      <c r="K8" s="67"/>
    </row>
    <row r="9" spans="2:11" ht="20.100000000000001" customHeight="1">
      <c r="B9" s="2"/>
      <c r="C9" s="67"/>
      <c r="D9" s="67"/>
      <c r="E9" s="67"/>
      <c r="F9" s="67"/>
      <c r="G9" s="67"/>
      <c r="H9" s="67"/>
      <c r="I9" s="67"/>
      <c r="J9" s="67"/>
      <c r="K9" s="67"/>
    </row>
    <row r="10" spans="2:11" ht="20.100000000000001" customHeight="1">
      <c r="B10" s="2"/>
      <c r="C10" s="67"/>
      <c r="D10" s="67"/>
      <c r="E10" s="67"/>
      <c r="F10" s="67"/>
      <c r="G10" s="67"/>
      <c r="H10" s="67"/>
      <c r="I10" s="67"/>
      <c r="J10" s="67"/>
      <c r="K10" s="67"/>
    </row>
    <row r="11" spans="2:11" ht="20.100000000000001" customHeight="1">
      <c r="B11" s="67"/>
      <c r="C11" s="67"/>
      <c r="D11" s="67"/>
      <c r="E11" s="67"/>
      <c r="F11" s="62" t="s">
        <v>285</v>
      </c>
      <c r="G11" s="67"/>
      <c r="H11" s="67"/>
      <c r="I11" s="67"/>
      <c r="J11" s="67"/>
      <c r="K11" s="67"/>
    </row>
    <row r="12" spans="2:11" ht="20.100000000000001" customHeight="1">
      <c r="B12" s="67"/>
      <c r="C12" s="67"/>
      <c r="D12" s="67"/>
      <c r="E12" s="67"/>
      <c r="F12" s="62" t="s">
        <v>284</v>
      </c>
      <c r="G12" s="67"/>
      <c r="H12" s="67"/>
      <c r="I12" s="67"/>
      <c r="J12" s="67"/>
      <c r="K12" s="67"/>
    </row>
    <row r="13" spans="2:11" ht="20.100000000000001" customHeight="1">
      <c r="B13" s="67"/>
      <c r="C13" s="67"/>
      <c r="D13" s="67"/>
      <c r="E13" s="67"/>
      <c r="F13" s="62" t="s">
        <v>3</v>
      </c>
      <c r="G13" s="67"/>
      <c r="H13" s="67"/>
      <c r="I13" s="67"/>
      <c r="J13" s="67"/>
      <c r="K13" s="67"/>
    </row>
    <row r="14" spans="2:11" ht="20.100000000000001" customHeight="1">
      <c r="B14" s="2"/>
      <c r="C14" s="67"/>
      <c r="D14" s="67"/>
      <c r="E14" s="67"/>
      <c r="F14" s="67"/>
      <c r="G14" s="67"/>
      <c r="H14" s="67"/>
      <c r="I14" s="67"/>
      <c r="J14" s="67"/>
      <c r="K14" s="67"/>
    </row>
    <row r="15" spans="2:11" ht="20.100000000000001" customHeight="1">
      <c r="B15" s="1" t="s">
        <v>4</v>
      </c>
      <c r="C15" s="67"/>
      <c r="D15" s="67"/>
      <c r="E15" s="67"/>
      <c r="F15" s="67"/>
      <c r="G15" s="67"/>
      <c r="H15" s="67"/>
      <c r="I15" s="67"/>
      <c r="J15" s="67"/>
      <c r="K15" s="67"/>
    </row>
    <row r="16" spans="2:11" ht="20.100000000000001" customHeight="1">
      <c r="B16" s="1" t="s">
        <v>5</v>
      </c>
      <c r="C16" s="67"/>
      <c r="D16" s="67"/>
      <c r="E16" s="67"/>
      <c r="F16" s="67"/>
      <c r="G16" s="67"/>
      <c r="H16" s="67"/>
      <c r="I16" s="67"/>
      <c r="J16" s="67"/>
      <c r="K16" s="67"/>
    </row>
    <row r="17" spans="2:11" ht="20.100000000000001" customHeight="1">
      <c r="B17" s="2"/>
      <c r="C17" s="67"/>
      <c r="D17" s="67"/>
      <c r="E17" s="67"/>
      <c r="F17" s="67"/>
      <c r="G17" s="67"/>
      <c r="H17" s="67"/>
      <c r="I17" s="67"/>
      <c r="J17" s="67"/>
      <c r="K17" s="67"/>
    </row>
    <row r="18" spans="2:11" ht="20.100000000000001" customHeight="1">
      <c r="B18" s="1" t="s">
        <v>6</v>
      </c>
      <c r="C18" s="67"/>
      <c r="D18" s="67"/>
      <c r="E18" s="67"/>
      <c r="F18" s="67"/>
      <c r="G18" s="67"/>
      <c r="H18" s="67"/>
      <c r="I18" s="67"/>
      <c r="J18" s="67"/>
      <c r="K18" s="67"/>
    </row>
    <row r="19" spans="2:11" ht="20.100000000000001" customHeight="1">
      <c r="B19" s="1" t="s">
        <v>7</v>
      </c>
      <c r="C19" s="67"/>
      <c r="D19" s="67"/>
      <c r="E19" s="67"/>
      <c r="F19" s="67"/>
      <c r="G19" s="67"/>
      <c r="H19" s="67"/>
      <c r="I19" s="67"/>
      <c r="J19" s="67"/>
      <c r="K19" s="67"/>
    </row>
    <row r="20" spans="2:11" ht="20.100000000000001" customHeight="1">
      <c r="B20" s="1" t="s">
        <v>8</v>
      </c>
      <c r="C20" s="67"/>
      <c r="D20" s="67"/>
      <c r="E20" s="67"/>
      <c r="F20" s="67"/>
      <c r="G20" s="67"/>
      <c r="H20" s="67"/>
      <c r="I20" s="67"/>
      <c r="J20" s="67"/>
      <c r="K20" s="67"/>
    </row>
    <row r="21" spans="2:11" ht="20.100000000000001" customHeight="1">
      <c r="B21" s="1" t="s">
        <v>9</v>
      </c>
      <c r="C21" s="67"/>
      <c r="D21" s="67"/>
      <c r="E21" s="67"/>
      <c r="F21" s="67"/>
      <c r="G21" s="67"/>
      <c r="H21" s="67"/>
      <c r="I21" s="67"/>
      <c r="J21" s="67"/>
      <c r="K21" s="67"/>
    </row>
    <row r="22" spans="2:11" ht="20.100000000000001" customHeight="1">
      <c r="B22" s="1" t="s">
        <v>10</v>
      </c>
      <c r="C22" s="67"/>
      <c r="D22" s="67"/>
      <c r="E22" s="67"/>
      <c r="F22" s="67"/>
      <c r="G22" s="67"/>
      <c r="H22" s="67"/>
      <c r="I22" s="67"/>
      <c r="J22" s="67"/>
      <c r="K22" s="67"/>
    </row>
    <row r="23" spans="2:11" ht="20.100000000000001" customHeight="1">
      <c r="B23" s="1" t="s">
        <v>11</v>
      </c>
      <c r="C23" s="67"/>
      <c r="D23" s="67"/>
      <c r="E23" s="67"/>
      <c r="F23" s="67"/>
      <c r="G23" s="67"/>
      <c r="H23" s="67"/>
      <c r="I23" s="67"/>
      <c r="J23" s="67"/>
      <c r="K23" s="67"/>
    </row>
    <row r="24" spans="2:11" ht="20.100000000000001" customHeight="1">
      <c r="B24" s="2"/>
      <c r="C24" s="67"/>
      <c r="D24" s="67"/>
      <c r="E24" s="67"/>
      <c r="F24" s="67"/>
      <c r="G24" s="67"/>
      <c r="H24" s="67"/>
      <c r="I24" s="67"/>
      <c r="J24" s="67"/>
      <c r="K24" s="67"/>
    </row>
    <row r="25" spans="2:11" ht="20.100000000000001" customHeight="1">
      <c r="B25" s="376" t="s">
        <v>12</v>
      </c>
      <c r="C25" s="378"/>
      <c r="D25" s="378"/>
      <c r="E25" s="378"/>
      <c r="F25" s="378"/>
      <c r="G25" s="378"/>
      <c r="H25" s="378"/>
      <c r="I25" s="378"/>
      <c r="J25" s="378"/>
      <c r="K25" s="67"/>
    </row>
    <row r="26" spans="2:11" ht="20.100000000000001" customHeight="1">
      <c r="B26" s="2"/>
      <c r="C26" s="67"/>
      <c r="D26" s="67"/>
      <c r="E26" s="67"/>
      <c r="F26" s="67"/>
      <c r="G26" s="67"/>
      <c r="H26" s="67"/>
      <c r="I26" s="67"/>
      <c r="J26" s="67"/>
      <c r="K26" s="67"/>
    </row>
    <row r="27" spans="2:11" ht="20.100000000000001" customHeight="1">
      <c r="B27" s="1" t="s">
        <v>13</v>
      </c>
      <c r="C27" s="67"/>
      <c r="D27" s="67"/>
      <c r="E27" s="67"/>
      <c r="F27" s="67"/>
      <c r="G27" s="67"/>
      <c r="H27" s="67"/>
      <c r="I27" s="67"/>
      <c r="J27" s="67"/>
      <c r="K27" s="67"/>
    </row>
    <row r="28" spans="2:11" ht="20.100000000000001" customHeight="1">
      <c r="B28" s="1" t="s">
        <v>14</v>
      </c>
      <c r="C28" s="67"/>
      <c r="D28" s="67"/>
      <c r="E28" s="67"/>
      <c r="F28" s="67"/>
      <c r="G28" s="67"/>
      <c r="H28" s="67"/>
      <c r="I28" s="67"/>
      <c r="J28" s="67"/>
      <c r="K28" s="67"/>
    </row>
    <row r="29" spans="2:11" ht="20.100000000000001" customHeight="1">
      <c r="B29" s="2"/>
      <c r="C29" s="67"/>
      <c r="D29" s="67"/>
      <c r="E29" s="67"/>
      <c r="F29" s="67"/>
      <c r="G29" s="67"/>
      <c r="H29" s="67"/>
      <c r="I29" s="67"/>
      <c r="J29" s="67"/>
      <c r="K29" s="67"/>
    </row>
    <row r="30" spans="2:11" ht="20.100000000000001" customHeight="1">
      <c r="B30" s="2"/>
      <c r="C30" s="67"/>
      <c r="D30" s="67"/>
      <c r="E30" s="67"/>
      <c r="F30" s="67"/>
      <c r="G30" s="67"/>
      <c r="H30" s="67"/>
      <c r="I30" s="67"/>
      <c r="J30" s="67"/>
      <c r="K30" s="67"/>
    </row>
    <row r="31" spans="2:11" ht="20.100000000000001" customHeight="1">
      <c r="C31" s="67"/>
      <c r="E31" s="158" t="s">
        <v>15</v>
      </c>
      <c r="F31" s="299" t="s">
        <v>311</v>
      </c>
      <c r="G31" s="67"/>
      <c r="H31" s="67"/>
      <c r="I31" s="67"/>
      <c r="J31" s="67"/>
      <c r="K31" s="67"/>
    </row>
    <row r="32" spans="2:11" ht="20.100000000000001" customHeight="1">
      <c r="C32" s="67"/>
      <c r="D32" s="67"/>
      <c r="F32" s="65" t="s">
        <v>310</v>
      </c>
      <c r="G32" s="67"/>
      <c r="H32" s="67"/>
      <c r="I32" s="67"/>
      <c r="J32" s="67"/>
      <c r="K32" s="67"/>
    </row>
    <row r="33" spans="2:11" ht="20.100000000000001" customHeight="1">
      <c r="C33" s="67"/>
      <c r="D33" s="67"/>
      <c r="E33" s="67"/>
      <c r="F33" s="65" t="s">
        <v>312</v>
      </c>
      <c r="G33" s="67"/>
      <c r="H33" s="67"/>
      <c r="I33" s="67"/>
      <c r="J33" s="67"/>
      <c r="K33" s="67"/>
    </row>
    <row r="34" spans="2:11" ht="20.100000000000001" customHeight="1">
      <c r="C34" s="67"/>
      <c r="D34" s="67"/>
      <c r="E34" s="67"/>
      <c r="F34" s="65" t="s">
        <v>289</v>
      </c>
      <c r="G34" s="67"/>
      <c r="H34" s="67"/>
      <c r="I34" s="67"/>
      <c r="J34" s="67"/>
      <c r="K34" s="67"/>
    </row>
    <row r="35" spans="2:11" ht="20.100000000000001" customHeight="1">
      <c r="C35" s="67"/>
      <c r="D35" s="67"/>
      <c r="E35" s="67"/>
      <c r="F35" s="1"/>
      <c r="G35" s="67"/>
      <c r="H35" s="67"/>
      <c r="I35" s="67"/>
      <c r="J35" s="67"/>
      <c r="K35" s="67"/>
    </row>
    <row r="36" spans="2:11" ht="20.100000000000001" customHeight="1">
      <c r="B36" s="2"/>
      <c r="C36" s="67"/>
      <c r="D36" s="67"/>
      <c r="E36" s="67"/>
      <c r="F36" s="67"/>
      <c r="G36" s="67"/>
      <c r="H36" s="67"/>
      <c r="I36" s="67"/>
      <c r="J36" s="67"/>
      <c r="K36" s="67"/>
    </row>
    <row r="37" spans="2:11" ht="20.100000000000001" customHeight="1">
      <c r="B37" s="1" t="s">
        <v>309</v>
      </c>
      <c r="C37" s="67"/>
      <c r="D37" s="67"/>
      <c r="E37" s="67"/>
      <c r="F37" s="67"/>
      <c r="G37" s="67"/>
      <c r="H37" s="67"/>
      <c r="I37" s="67"/>
      <c r="J37" s="67"/>
      <c r="K37" s="67"/>
    </row>
    <row r="38" spans="2:11" ht="20.100000000000001" customHeight="1">
      <c r="B38" s="179"/>
    </row>
    <row r="39" spans="2:11">
      <c r="B39" s="179"/>
    </row>
  </sheetData>
  <mergeCells count="4">
    <mergeCell ref="B2:C2"/>
    <mergeCell ref="B4:K4"/>
    <mergeCell ref="H6:J6"/>
    <mergeCell ref="B25:J25"/>
  </mergeCells>
  <phoneticPr fontId="13"/>
  <printOptions horizontalCentered="1"/>
  <pageMargins left="0.86614173228346458" right="0.51181102362204722" top="0.74803149606299213" bottom="0.74803149606299213" header="0.31496062992125984" footer="0.31496062992125984"/>
  <pageSetup paperSize="9" scale="86" orientation="portrait" horizontalDpi="4800" verticalDpi="48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707D-1803-4B2C-B353-947E2EFF39E4}">
  <sheetPr>
    <tabColor rgb="FFFFFF00"/>
    <pageSetUpPr fitToPage="1"/>
  </sheetPr>
  <dimension ref="B1:U38"/>
  <sheetViews>
    <sheetView showZeros="0" view="pageBreakPreview" topLeftCell="A4"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545">
        <v>39</v>
      </c>
      <c r="D8" s="546"/>
      <c r="E8" s="547"/>
      <c r="F8" s="10" t="s">
        <v>31</v>
      </c>
      <c r="G8" s="545" t="s">
        <v>335</v>
      </c>
      <c r="H8" s="547"/>
      <c r="I8" s="226"/>
      <c r="J8" s="227"/>
      <c r="K8" s="464" t="s">
        <v>32</v>
      </c>
      <c r="L8" s="465"/>
      <c r="M8" s="228" t="s">
        <v>315</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539">
        <v>5</v>
      </c>
      <c r="H12" s="540"/>
      <c r="I12" s="541"/>
      <c r="J12" s="542"/>
      <c r="K12" s="543"/>
      <c r="L12" s="544"/>
      <c r="M12" s="234">
        <f t="shared" ref="M12:M19" si="0">ROUND(J12*G12,0)</f>
        <v>0</v>
      </c>
    </row>
    <row r="13" spans="2:21" ht="24" customHeight="1">
      <c r="B13" s="423"/>
      <c r="C13" s="235"/>
      <c r="D13" s="223">
        <v>3</v>
      </c>
      <c r="E13" s="236"/>
      <c r="F13" s="225" t="s">
        <v>324</v>
      </c>
      <c r="G13" s="533">
        <v>30</v>
      </c>
      <c r="H13" s="534"/>
      <c r="I13" s="535"/>
      <c r="J13" s="536"/>
      <c r="K13" s="537"/>
      <c r="L13" s="538"/>
      <c r="M13" s="237">
        <f t="shared" si="0"/>
        <v>0</v>
      </c>
    </row>
    <row r="14" spans="2:21" ht="24" customHeight="1">
      <c r="B14" s="423"/>
      <c r="C14" s="238" t="s">
        <v>34</v>
      </c>
      <c r="D14" s="239"/>
      <c r="E14" s="240" t="s">
        <v>35</v>
      </c>
      <c r="F14" s="225" t="s">
        <v>325</v>
      </c>
      <c r="G14" s="533">
        <v>5</v>
      </c>
      <c r="H14" s="534"/>
      <c r="I14" s="535"/>
      <c r="J14" s="536"/>
      <c r="K14" s="537"/>
      <c r="L14" s="538"/>
      <c r="M14" s="237">
        <f t="shared" si="0"/>
        <v>0</v>
      </c>
    </row>
    <row r="15" spans="2:21" ht="24" customHeight="1">
      <c r="B15" s="423"/>
      <c r="C15" s="235"/>
      <c r="D15" s="223"/>
      <c r="E15" s="241"/>
      <c r="F15" s="242" t="s">
        <v>326</v>
      </c>
      <c r="G15" s="533">
        <v>5</v>
      </c>
      <c r="H15" s="534"/>
      <c r="I15" s="535"/>
      <c r="J15" s="536"/>
      <c r="K15" s="537"/>
      <c r="L15" s="538"/>
      <c r="M15" s="237">
        <f t="shared" si="0"/>
        <v>0</v>
      </c>
    </row>
    <row r="16" spans="2:21" ht="24" customHeight="1">
      <c r="B16" s="423"/>
      <c r="C16" s="243"/>
      <c r="D16" s="244"/>
      <c r="E16" s="245"/>
      <c r="F16" s="225" t="s">
        <v>323</v>
      </c>
      <c r="G16" s="533">
        <v>5</v>
      </c>
      <c r="H16" s="534"/>
      <c r="I16" s="535"/>
      <c r="J16" s="536"/>
      <c r="K16" s="537"/>
      <c r="L16" s="538"/>
      <c r="M16" s="237">
        <f t="shared" si="0"/>
        <v>0</v>
      </c>
    </row>
    <row r="17" spans="2:13" ht="24" customHeight="1">
      <c r="B17" s="423"/>
      <c r="C17" s="235"/>
      <c r="D17" s="223">
        <v>4</v>
      </c>
      <c r="E17" s="236"/>
      <c r="F17" s="225" t="s">
        <v>324</v>
      </c>
      <c r="G17" s="533">
        <v>90</v>
      </c>
      <c r="H17" s="534"/>
      <c r="I17" s="535"/>
      <c r="J17" s="536"/>
      <c r="K17" s="537"/>
      <c r="L17" s="538"/>
      <c r="M17" s="237">
        <f t="shared" si="0"/>
        <v>0</v>
      </c>
    </row>
    <row r="18" spans="2:13" ht="24" customHeight="1">
      <c r="B18" s="423"/>
      <c r="C18" s="238" t="s">
        <v>34</v>
      </c>
      <c r="D18" s="246"/>
      <c r="E18" s="240" t="s">
        <v>35</v>
      </c>
      <c r="F18" s="225" t="s">
        <v>325</v>
      </c>
      <c r="G18" s="533">
        <v>1155</v>
      </c>
      <c r="H18" s="534"/>
      <c r="I18" s="535"/>
      <c r="J18" s="536"/>
      <c r="K18" s="537"/>
      <c r="L18" s="538"/>
      <c r="M18" s="237">
        <f t="shared" si="0"/>
        <v>0</v>
      </c>
    </row>
    <row r="19" spans="2:13" ht="24" customHeight="1">
      <c r="B19" s="423"/>
      <c r="C19" s="247"/>
      <c r="D19" s="248"/>
      <c r="E19" s="249"/>
      <c r="F19" s="225" t="s">
        <v>326</v>
      </c>
      <c r="G19" s="533">
        <v>375</v>
      </c>
      <c r="H19" s="534"/>
      <c r="I19" s="535"/>
      <c r="J19" s="536"/>
      <c r="K19" s="537"/>
      <c r="L19" s="538"/>
      <c r="M19" s="237">
        <f t="shared" si="0"/>
        <v>0</v>
      </c>
    </row>
    <row r="20" spans="2:13" ht="31.5" customHeight="1" thickBot="1">
      <c r="B20" s="250" t="s">
        <v>36</v>
      </c>
      <c r="C20" s="436"/>
      <c r="D20" s="437"/>
      <c r="E20" s="438"/>
      <c r="F20" s="251"/>
      <c r="G20" s="439">
        <f>SUM(G12:G19)</f>
        <v>1670</v>
      </c>
      <c r="H20" s="440"/>
      <c r="I20" s="441"/>
      <c r="J20" s="442">
        <f>IF(SUM(G12:I19)=0,0,M20/G20)</f>
        <v>0</v>
      </c>
      <c r="K20" s="443"/>
      <c r="L20" s="444"/>
      <c r="M20" s="252">
        <f>SUM(M12:M19)</f>
        <v>0</v>
      </c>
    </row>
    <row r="21" spans="2:13" ht="24" customHeight="1" thickTop="1">
      <c r="B21" s="422" t="s">
        <v>37</v>
      </c>
      <c r="C21" s="230"/>
      <c r="D21" s="231"/>
      <c r="E21" s="232"/>
      <c r="F21" s="233" t="s">
        <v>323</v>
      </c>
      <c r="G21" s="527"/>
      <c r="H21" s="528"/>
      <c r="I21" s="529"/>
      <c r="J21" s="530"/>
      <c r="K21" s="531"/>
      <c r="L21" s="532"/>
      <c r="M21" s="234">
        <f t="shared" ref="M21:M28" si="1">ROUND(J21*G21,0)</f>
        <v>0</v>
      </c>
    </row>
    <row r="22" spans="2:13" ht="24" customHeight="1">
      <c r="B22" s="423"/>
      <c r="C22" s="235"/>
      <c r="D22" s="223">
        <v>3</v>
      </c>
      <c r="E22" s="236"/>
      <c r="F22" s="225" t="s">
        <v>324</v>
      </c>
      <c r="G22" s="533"/>
      <c r="H22" s="534"/>
      <c r="I22" s="535"/>
      <c r="J22" s="536"/>
      <c r="K22" s="537"/>
      <c r="L22" s="538"/>
      <c r="M22" s="237">
        <f t="shared" si="1"/>
        <v>0</v>
      </c>
    </row>
    <row r="23" spans="2:13" ht="24" customHeight="1">
      <c r="B23" s="423"/>
      <c r="C23" s="238" t="s">
        <v>34</v>
      </c>
      <c r="D23" s="239" t="s">
        <v>338</v>
      </c>
      <c r="E23" s="240" t="s">
        <v>35</v>
      </c>
      <c r="F23" s="225" t="s">
        <v>325</v>
      </c>
      <c r="G23" s="533"/>
      <c r="H23" s="534"/>
      <c r="I23" s="535"/>
      <c r="J23" s="536"/>
      <c r="K23" s="537"/>
      <c r="L23" s="538"/>
      <c r="M23" s="237">
        <f t="shared" si="1"/>
        <v>0</v>
      </c>
    </row>
    <row r="24" spans="2:13" ht="24" customHeight="1">
      <c r="B24" s="423"/>
      <c r="C24" s="235"/>
      <c r="D24" s="223"/>
      <c r="E24" s="241"/>
      <c r="F24" s="242" t="s">
        <v>326</v>
      </c>
      <c r="G24" s="533"/>
      <c r="H24" s="534"/>
      <c r="I24" s="535"/>
      <c r="J24" s="536"/>
      <c r="K24" s="537"/>
      <c r="L24" s="538"/>
      <c r="M24" s="237">
        <f t="shared" si="1"/>
        <v>0</v>
      </c>
    </row>
    <row r="25" spans="2:13" ht="24" customHeight="1">
      <c r="B25" s="423"/>
      <c r="C25" s="243"/>
      <c r="D25" s="244"/>
      <c r="E25" s="245"/>
      <c r="F25" s="225" t="s">
        <v>323</v>
      </c>
      <c r="G25" s="533"/>
      <c r="H25" s="534"/>
      <c r="I25" s="535"/>
      <c r="J25" s="536"/>
      <c r="K25" s="537"/>
      <c r="L25" s="538"/>
      <c r="M25" s="237">
        <f t="shared" si="1"/>
        <v>0</v>
      </c>
    </row>
    <row r="26" spans="2:13" ht="24" customHeight="1">
      <c r="B26" s="423"/>
      <c r="C26" s="235"/>
      <c r="D26" s="223">
        <v>4</v>
      </c>
      <c r="E26" s="236"/>
      <c r="F26" s="225" t="s">
        <v>324</v>
      </c>
      <c r="G26" s="533"/>
      <c r="H26" s="534"/>
      <c r="I26" s="535"/>
      <c r="J26" s="536"/>
      <c r="K26" s="537"/>
      <c r="L26" s="538"/>
      <c r="M26" s="237">
        <f t="shared" si="1"/>
        <v>0</v>
      </c>
    </row>
    <row r="27" spans="2:13" ht="24" customHeight="1">
      <c r="B27" s="423"/>
      <c r="C27" s="238" t="s">
        <v>34</v>
      </c>
      <c r="D27" s="239"/>
      <c r="E27" s="240" t="s">
        <v>35</v>
      </c>
      <c r="F27" s="225" t="s">
        <v>325</v>
      </c>
      <c r="G27" s="533"/>
      <c r="H27" s="534"/>
      <c r="I27" s="535"/>
      <c r="J27" s="536"/>
      <c r="K27" s="537"/>
      <c r="L27" s="538"/>
      <c r="M27" s="237">
        <f t="shared" si="1"/>
        <v>0</v>
      </c>
    </row>
    <row r="28" spans="2:13" ht="24" customHeight="1">
      <c r="B28" s="423"/>
      <c r="C28" s="247"/>
      <c r="D28" s="248"/>
      <c r="E28" s="249"/>
      <c r="F28" s="225" t="s">
        <v>326</v>
      </c>
      <c r="G28" s="533"/>
      <c r="H28" s="534"/>
      <c r="I28" s="535"/>
      <c r="J28" s="536"/>
      <c r="K28" s="537"/>
      <c r="L28" s="538"/>
      <c r="M28" s="237">
        <f t="shared" si="1"/>
        <v>0</v>
      </c>
    </row>
    <row r="29" spans="2:13" ht="31.5" customHeight="1" thickBot="1">
      <c r="B29" s="224" t="s">
        <v>36</v>
      </c>
      <c r="C29" s="404"/>
      <c r="D29" s="405"/>
      <c r="E29" s="406"/>
      <c r="F29" s="253"/>
      <c r="G29" s="518">
        <f>SUM(G21:G28)</f>
        <v>0</v>
      </c>
      <c r="H29" s="519"/>
      <c r="I29" s="520"/>
      <c r="J29" s="410">
        <f>IF(SUM(G21:I28)=0,0,M29/G29)</f>
        <v>0</v>
      </c>
      <c r="K29" s="411"/>
      <c r="L29" s="412"/>
      <c r="M29" s="254">
        <f>SUM(M21:M28)</f>
        <v>0</v>
      </c>
    </row>
    <row r="30" spans="2:13" ht="35.25" customHeight="1" thickBot="1">
      <c r="B30" s="255" t="s">
        <v>38</v>
      </c>
      <c r="C30" s="413"/>
      <c r="D30" s="414"/>
      <c r="E30" s="415"/>
      <c r="F30" s="256"/>
      <c r="G30" s="521">
        <f>G20+G29</f>
        <v>1670</v>
      </c>
      <c r="H30" s="522"/>
      <c r="I30" s="523"/>
      <c r="J30" s="524">
        <f>IFERROR(M30/G30," ")</f>
        <v>0</v>
      </c>
      <c r="K30" s="525"/>
      <c r="L30" s="526"/>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D14 D18 D23 D27" xr:uid="{24514DD8-0F7B-4895-82A3-69FED4439C21}">
      <formula1>"○,　　"</formula1>
    </dataValidation>
    <dataValidation type="list" allowBlank="1" showInputMessage="1" showErrorMessage="1" sqref="M8" xr:uid="{8C5602BD-3BF6-4A60-88A3-44B0F0F2B79B}">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BD9B-48C2-4E53-AFDF-2945B9304B82}">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545">
        <v>40</v>
      </c>
      <c r="D8" s="546"/>
      <c r="E8" s="547"/>
      <c r="F8" s="10" t="s">
        <v>31</v>
      </c>
      <c r="G8" s="545" t="s">
        <v>335</v>
      </c>
      <c r="H8" s="547"/>
      <c r="I8" s="226"/>
      <c r="J8" s="227"/>
      <c r="K8" s="464" t="s">
        <v>32</v>
      </c>
      <c r="L8" s="465"/>
      <c r="M8" s="228" t="s">
        <v>315</v>
      </c>
      <c r="N8" s="445" t="s">
        <v>316</v>
      </c>
      <c r="O8" s="445"/>
      <c r="P8" s="445"/>
      <c r="Q8" s="445"/>
      <c r="R8" s="445"/>
      <c r="S8" s="445"/>
      <c r="T8" s="445"/>
      <c r="U8" s="445"/>
    </row>
    <row r="9" spans="2:21" ht="15" customHeight="1">
      <c r="B9" s="11"/>
      <c r="C9" s="11"/>
      <c r="D9" s="11"/>
      <c r="E9" s="11"/>
      <c r="F9" s="11"/>
      <c r="G9" s="548" t="s">
        <v>341</v>
      </c>
      <c r="H9" s="548"/>
      <c r="I9" s="11"/>
      <c r="J9" s="11"/>
      <c r="K9" s="11"/>
      <c r="L9" s="11"/>
      <c r="N9" s="445"/>
      <c r="O9" s="445"/>
      <c r="P9" s="445"/>
      <c r="Q9" s="445"/>
      <c r="R9" s="445"/>
      <c r="S9" s="445"/>
      <c r="T9" s="445"/>
      <c r="U9" s="445"/>
    </row>
    <row r="10" spans="2:21" ht="17.25" customHeight="1" thickBot="1">
      <c r="B10" s="11" t="s">
        <v>237</v>
      </c>
      <c r="G10" s="549"/>
      <c r="H10" s="549"/>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539">
        <v>15</v>
      </c>
      <c r="H12" s="540"/>
      <c r="I12" s="541"/>
      <c r="J12" s="542"/>
      <c r="K12" s="543"/>
      <c r="L12" s="544"/>
      <c r="M12" s="234">
        <f t="shared" ref="M12:M19" si="0">ROUND(J12*G12,0)</f>
        <v>0</v>
      </c>
    </row>
    <row r="13" spans="2:21" ht="24" customHeight="1">
      <c r="B13" s="423"/>
      <c r="C13" s="235"/>
      <c r="D13" s="223">
        <v>3</v>
      </c>
      <c r="E13" s="236"/>
      <c r="F13" s="225" t="s">
        <v>324</v>
      </c>
      <c r="G13" s="533">
        <v>25</v>
      </c>
      <c r="H13" s="534"/>
      <c r="I13" s="535"/>
      <c r="J13" s="536"/>
      <c r="K13" s="537"/>
      <c r="L13" s="538"/>
      <c r="M13" s="237">
        <f t="shared" si="0"/>
        <v>0</v>
      </c>
    </row>
    <row r="14" spans="2:21" ht="24" customHeight="1">
      <c r="B14" s="423"/>
      <c r="C14" s="238" t="s">
        <v>34</v>
      </c>
      <c r="D14" s="239"/>
      <c r="E14" s="240" t="s">
        <v>35</v>
      </c>
      <c r="F14" s="225" t="s">
        <v>325</v>
      </c>
      <c r="G14" s="533">
        <v>15</v>
      </c>
      <c r="H14" s="534"/>
      <c r="I14" s="535"/>
      <c r="J14" s="536"/>
      <c r="K14" s="537"/>
      <c r="L14" s="538"/>
      <c r="M14" s="237">
        <f t="shared" si="0"/>
        <v>0</v>
      </c>
    </row>
    <row r="15" spans="2:21" ht="24" customHeight="1">
      <c r="B15" s="423"/>
      <c r="C15" s="235"/>
      <c r="D15" s="223"/>
      <c r="E15" s="241"/>
      <c r="F15" s="242" t="s">
        <v>326</v>
      </c>
      <c r="G15" s="533">
        <v>15</v>
      </c>
      <c r="H15" s="534"/>
      <c r="I15" s="535"/>
      <c r="J15" s="536"/>
      <c r="K15" s="537"/>
      <c r="L15" s="538"/>
      <c r="M15" s="237">
        <f t="shared" si="0"/>
        <v>0</v>
      </c>
    </row>
    <row r="16" spans="2:21" ht="24" customHeight="1">
      <c r="B16" s="423"/>
      <c r="C16" s="243"/>
      <c r="D16" s="244"/>
      <c r="E16" s="245"/>
      <c r="F16" s="225" t="s">
        <v>323</v>
      </c>
      <c r="G16" s="533">
        <v>15</v>
      </c>
      <c r="H16" s="534"/>
      <c r="I16" s="535"/>
      <c r="J16" s="536"/>
      <c r="K16" s="537"/>
      <c r="L16" s="538"/>
      <c r="M16" s="237">
        <f t="shared" si="0"/>
        <v>0</v>
      </c>
    </row>
    <row r="17" spans="2:13" ht="24" customHeight="1">
      <c r="B17" s="423"/>
      <c r="C17" s="235"/>
      <c r="D17" s="223">
        <v>4</v>
      </c>
      <c r="E17" s="236"/>
      <c r="F17" s="225" t="s">
        <v>324</v>
      </c>
      <c r="G17" s="533">
        <v>135</v>
      </c>
      <c r="H17" s="534"/>
      <c r="I17" s="535"/>
      <c r="J17" s="536"/>
      <c r="K17" s="537"/>
      <c r="L17" s="538"/>
      <c r="M17" s="237">
        <f t="shared" si="0"/>
        <v>0</v>
      </c>
    </row>
    <row r="18" spans="2:13" ht="24" customHeight="1">
      <c r="B18" s="423"/>
      <c r="C18" s="238" t="s">
        <v>34</v>
      </c>
      <c r="D18" s="246"/>
      <c r="E18" s="240" t="s">
        <v>35</v>
      </c>
      <c r="F18" s="225" t="s">
        <v>325</v>
      </c>
      <c r="G18" s="533">
        <v>1245</v>
      </c>
      <c r="H18" s="534"/>
      <c r="I18" s="535"/>
      <c r="J18" s="536"/>
      <c r="K18" s="537"/>
      <c r="L18" s="538"/>
      <c r="M18" s="237">
        <f t="shared" si="0"/>
        <v>0</v>
      </c>
    </row>
    <row r="19" spans="2:13" ht="24" customHeight="1">
      <c r="B19" s="423"/>
      <c r="C19" s="247"/>
      <c r="D19" s="248"/>
      <c r="E19" s="249"/>
      <c r="F19" s="225" t="s">
        <v>326</v>
      </c>
      <c r="G19" s="533">
        <v>1225</v>
      </c>
      <c r="H19" s="534"/>
      <c r="I19" s="535"/>
      <c r="J19" s="536"/>
      <c r="K19" s="537"/>
      <c r="L19" s="538"/>
      <c r="M19" s="237">
        <f t="shared" si="0"/>
        <v>0</v>
      </c>
    </row>
    <row r="20" spans="2:13" ht="31.5" customHeight="1" thickBot="1">
      <c r="B20" s="250" t="s">
        <v>36</v>
      </c>
      <c r="C20" s="436"/>
      <c r="D20" s="437"/>
      <c r="E20" s="438"/>
      <c r="F20" s="251"/>
      <c r="G20" s="439">
        <f>SUM(G12:G19)</f>
        <v>2690</v>
      </c>
      <c r="H20" s="440"/>
      <c r="I20" s="441"/>
      <c r="J20" s="442">
        <f>IF(SUM(G12:I19)=0,0,M20/G20)</f>
        <v>0</v>
      </c>
      <c r="K20" s="443"/>
      <c r="L20" s="444"/>
      <c r="M20" s="252">
        <f>SUM(M12:M19)</f>
        <v>0</v>
      </c>
    </row>
    <row r="21" spans="2:13" ht="24" customHeight="1" thickTop="1">
      <c r="B21" s="422" t="s">
        <v>37</v>
      </c>
      <c r="C21" s="230"/>
      <c r="D21" s="231"/>
      <c r="E21" s="232"/>
      <c r="F21" s="233" t="s">
        <v>323</v>
      </c>
      <c r="G21" s="527"/>
      <c r="H21" s="528"/>
      <c r="I21" s="529"/>
      <c r="J21" s="530"/>
      <c r="K21" s="531"/>
      <c r="L21" s="532"/>
      <c r="M21" s="234">
        <f t="shared" ref="M21:M28" si="1">ROUND(J21*G21,0)</f>
        <v>0</v>
      </c>
    </row>
    <row r="22" spans="2:13" ht="24" customHeight="1">
      <c r="B22" s="423"/>
      <c r="C22" s="235"/>
      <c r="D22" s="223">
        <v>3</v>
      </c>
      <c r="E22" s="236"/>
      <c r="F22" s="225" t="s">
        <v>324</v>
      </c>
      <c r="G22" s="533"/>
      <c r="H22" s="534"/>
      <c r="I22" s="535"/>
      <c r="J22" s="536"/>
      <c r="K22" s="537"/>
      <c r="L22" s="538"/>
      <c r="M22" s="237">
        <f t="shared" si="1"/>
        <v>0</v>
      </c>
    </row>
    <row r="23" spans="2:13" ht="24" customHeight="1">
      <c r="B23" s="423"/>
      <c r="C23" s="238" t="s">
        <v>34</v>
      </c>
      <c r="D23" s="239" t="s">
        <v>338</v>
      </c>
      <c r="E23" s="240" t="s">
        <v>35</v>
      </c>
      <c r="F23" s="225" t="s">
        <v>325</v>
      </c>
      <c r="G23" s="533"/>
      <c r="H23" s="534"/>
      <c r="I23" s="535"/>
      <c r="J23" s="536"/>
      <c r="K23" s="537"/>
      <c r="L23" s="538"/>
      <c r="M23" s="237">
        <f t="shared" si="1"/>
        <v>0</v>
      </c>
    </row>
    <row r="24" spans="2:13" ht="24" customHeight="1">
      <c r="B24" s="423"/>
      <c r="C24" s="235"/>
      <c r="D24" s="223"/>
      <c r="E24" s="241"/>
      <c r="F24" s="242" t="s">
        <v>326</v>
      </c>
      <c r="G24" s="533"/>
      <c r="H24" s="534"/>
      <c r="I24" s="535"/>
      <c r="J24" s="536"/>
      <c r="K24" s="537"/>
      <c r="L24" s="538"/>
      <c r="M24" s="237">
        <f t="shared" si="1"/>
        <v>0</v>
      </c>
    </row>
    <row r="25" spans="2:13" ht="24" customHeight="1">
      <c r="B25" s="423"/>
      <c r="C25" s="243"/>
      <c r="D25" s="244"/>
      <c r="E25" s="245"/>
      <c r="F25" s="225" t="s">
        <v>323</v>
      </c>
      <c r="G25" s="533"/>
      <c r="H25" s="534"/>
      <c r="I25" s="535"/>
      <c r="J25" s="536"/>
      <c r="K25" s="537"/>
      <c r="L25" s="538"/>
      <c r="M25" s="237">
        <f t="shared" si="1"/>
        <v>0</v>
      </c>
    </row>
    <row r="26" spans="2:13" ht="24" customHeight="1">
      <c r="B26" s="423"/>
      <c r="C26" s="235"/>
      <c r="D26" s="223">
        <v>4</v>
      </c>
      <c r="E26" s="236"/>
      <c r="F26" s="225" t="s">
        <v>324</v>
      </c>
      <c r="G26" s="533"/>
      <c r="H26" s="534"/>
      <c r="I26" s="535"/>
      <c r="J26" s="536"/>
      <c r="K26" s="537"/>
      <c r="L26" s="538"/>
      <c r="M26" s="237">
        <f t="shared" si="1"/>
        <v>0</v>
      </c>
    </row>
    <row r="27" spans="2:13" ht="24" customHeight="1">
      <c r="B27" s="423"/>
      <c r="C27" s="238" t="s">
        <v>34</v>
      </c>
      <c r="D27" s="239"/>
      <c r="E27" s="240" t="s">
        <v>35</v>
      </c>
      <c r="F27" s="225" t="s">
        <v>325</v>
      </c>
      <c r="G27" s="533"/>
      <c r="H27" s="534"/>
      <c r="I27" s="535"/>
      <c r="J27" s="536"/>
      <c r="K27" s="537"/>
      <c r="L27" s="538"/>
      <c r="M27" s="237">
        <f t="shared" si="1"/>
        <v>0</v>
      </c>
    </row>
    <row r="28" spans="2:13" ht="24" customHeight="1">
      <c r="B28" s="423"/>
      <c r="C28" s="247"/>
      <c r="D28" s="248"/>
      <c r="E28" s="249"/>
      <c r="F28" s="225" t="s">
        <v>326</v>
      </c>
      <c r="G28" s="533"/>
      <c r="H28" s="534"/>
      <c r="I28" s="535"/>
      <c r="J28" s="536"/>
      <c r="K28" s="537"/>
      <c r="L28" s="538"/>
      <c r="M28" s="237">
        <f t="shared" si="1"/>
        <v>0</v>
      </c>
    </row>
    <row r="29" spans="2:13" ht="31.5" customHeight="1" thickBot="1">
      <c r="B29" s="224" t="s">
        <v>36</v>
      </c>
      <c r="C29" s="404"/>
      <c r="D29" s="405"/>
      <c r="E29" s="406"/>
      <c r="F29" s="253"/>
      <c r="G29" s="518">
        <f>SUM(G21:G28)</f>
        <v>0</v>
      </c>
      <c r="H29" s="519"/>
      <c r="I29" s="520"/>
      <c r="J29" s="410">
        <f>IF(SUM(G21:I28)=0,0,M29/G29)</f>
        <v>0</v>
      </c>
      <c r="K29" s="411"/>
      <c r="L29" s="412"/>
      <c r="M29" s="254">
        <f>SUM(M21:M28)</f>
        <v>0</v>
      </c>
    </row>
    <row r="30" spans="2:13" ht="35.25" customHeight="1" thickBot="1">
      <c r="B30" s="255" t="s">
        <v>38</v>
      </c>
      <c r="C30" s="413"/>
      <c r="D30" s="414"/>
      <c r="E30" s="415"/>
      <c r="F30" s="256"/>
      <c r="G30" s="521">
        <f>G20+G29</f>
        <v>2690</v>
      </c>
      <c r="H30" s="522"/>
      <c r="I30" s="523"/>
      <c r="J30" s="524">
        <f>IFERROR(M30/G30," ")</f>
        <v>0</v>
      </c>
      <c r="K30" s="525"/>
      <c r="L30" s="526"/>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6">
    <mergeCell ref="B1:F1"/>
    <mergeCell ref="B2:F2"/>
    <mergeCell ref="B4:M4"/>
    <mergeCell ref="B6:M6"/>
    <mergeCell ref="C8:E8"/>
    <mergeCell ref="G8:H8"/>
    <mergeCell ref="K8:L8"/>
    <mergeCell ref="B12:B19"/>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N8:U11"/>
    <mergeCell ref="G9:H10"/>
    <mergeCell ref="C11:E11"/>
    <mergeCell ref="G11:I11"/>
    <mergeCell ref="J11:L11"/>
    <mergeCell ref="J19:L19"/>
    <mergeCell ref="C20:E20"/>
    <mergeCell ref="G20:I20"/>
    <mergeCell ref="J20:L20"/>
    <mergeCell ref="B21:B28"/>
    <mergeCell ref="G21:I21"/>
    <mergeCell ref="J21:L21"/>
    <mergeCell ref="G22:I22"/>
    <mergeCell ref="J22:L22"/>
    <mergeCell ref="G23:I23"/>
    <mergeCell ref="J23:L23"/>
    <mergeCell ref="G24:I24"/>
    <mergeCell ref="J24:L24"/>
    <mergeCell ref="G25:I25"/>
    <mergeCell ref="J25:L25"/>
    <mergeCell ref="G26:I26"/>
    <mergeCell ref="J26:L26"/>
    <mergeCell ref="C30:E30"/>
    <mergeCell ref="G30:I30"/>
    <mergeCell ref="J30:L30"/>
    <mergeCell ref="B32:M38"/>
    <mergeCell ref="G27:I27"/>
    <mergeCell ref="J27:L27"/>
    <mergeCell ref="G28:I28"/>
    <mergeCell ref="J28:L28"/>
    <mergeCell ref="C29:E29"/>
    <mergeCell ref="G29:I29"/>
    <mergeCell ref="J29:L29"/>
  </mergeCells>
  <phoneticPr fontId="13"/>
  <dataValidations count="2">
    <dataValidation type="list" allowBlank="1" showInputMessage="1" showErrorMessage="1" sqref="M8" xr:uid="{76924F7A-E854-40DA-8F8A-79B00EE8AAEF}">
      <formula1>"自動選別機・毎木,自動選別機,毎木,層積検知,重量計測"</formula1>
    </dataValidation>
    <dataValidation type="list" allowBlank="1" showInputMessage="1" showErrorMessage="1" sqref="D14 D18 D23 D27" xr:uid="{624C1FD9-9503-4585-BAA1-78ED2F84EE25}">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9EB54-146A-42FC-ABDB-787C82983E44}">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545">
        <v>41</v>
      </c>
      <c r="D8" s="546"/>
      <c r="E8" s="547"/>
      <c r="F8" s="10" t="s">
        <v>31</v>
      </c>
      <c r="G8" s="545" t="s">
        <v>335</v>
      </c>
      <c r="H8" s="547"/>
      <c r="I8" s="226"/>
      <c r="J8" s="227"/>
      <c r="K8" s="464" t="s">
        <v>32</v>
      </c>
      <c r="L8" s="465"/>
      <c r="M8" s="228" t="s">
        <v>315</v>
      </c>
      <c r="N8" s="445" t="s">
        <v>316</v>
      </c>
      <c r="O8" s="445"/>
      <c r="P8" s="445"/>
      <c r="Q8" s="445"/>
      <c r="R8" s="445"/>
      <c r="S8" s="445"/>
      <c r="T8" s="445"/>
      <c r="U8" s="445"/>
    </row>
    <row r="9" spans="2:21" ht="15" customHeight="1">
      <c r="B9" s="11"/>
      <c r="C9" s="11"/>
      <c r="D9" s="11"/>
      <c r="E9" s="11"/>
      <c r="F9" s="11"/>
      <c r="G9" s="548" t="s">
        <v>341</v>
      </c>
      <c r="H9" s="548"/>
      <c r="I9" s="11"/>
      <c r="J9" s="11"/>
      <c r="K9" s="11"/>
      <c r="L9" s="11"/>
      <c r="N9" s="445"/>
      <c r="O9" s="445"/>
      <c r="P9" s="445"/>
      <c r="Q9" s="445"/>
      <c r="R9" s="445"/>
      <c r="S9" s="445"/>
      <c r="T9" s="445"/>
      <c r="U9" s="445"/>
    </row>
    <row r="10" spans="2:21" ht="17.25" customHeight="1" thickBot="1">
      <c r="B10" s="11" t="s">
        <v>237</v>
      </c>
      <c r="G10" s="549"/>
      <c r="H10" s="549"/>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539">
        <v>15</v>
      </c>
      <c r="H12" s="540"/>
      <c r="I12" s="541"/>
      <c r="J12" s="542"/>
      <c r="K12" s="543"/>
      <c r="L12" s="544"/>
      <c r="M12" s="234">
        <f t="shared" ref="M12:M19" si="0">ROUND(J12*G12,0)</f>
        <v>0</v>
      </c>
    </row>
    <row r="13" spans="2:21" ht="24" customHeight="1">
      <c r="B13" s="423"/>
      <c r="C13" s="235"/>
      <c r="D13" s="223">
        <v>3</v>
      </c>
      <c r="E13" s="236"/>
      <c r="F13" s="225" t="s">
        <v>324</v>
      </c>
      <c r="G13" s="533">
        <v>30</v>
      </c>
      <c r="H13" s="534"/>
      <c r="I13" s="535"/>
      <c r="J13" s="536"/>
      <c r="K13" s="537"/>
      <c r="L13" s="538"/>
      <c r="M13" s="237">
        <f t="shared" si="0"/>
        <v>0</v>
      </c>
    </row>
    <row r="14" spans="2:21" ht="24" customHeight="1">
      <c r="B14" s="423"/>
      <c r="C14" s="238" t="s">
        <v>34</v>
      </c>
      <c r="D14" s="239"/>
      <c r="E14" s="240" t="s">
        <v>35</v>
      </c>
      <c r="F14" s="225" t="s">
        <v>325</v>
      </c>
      <c r="G14" s="533">
        <v>15</v>
      </c>
      <c r="H14" s="534"/>
      <c r="I14" s="535"/>
      <c r="J14" s="536"/>
      <c r="K14" s="537"/>
      <c r="L14" s="538"/>
      <c r="M14" s="237">
        <f t="shared" si="0"/>
        <v>0</v>
      </c>
    </row>
    <row r="15" spans="2:21" ht="24" customHeight="1">
      <c r="B15" s="423"/>
      <c r="C15" s="235"/>
      <c r="D15" s="223"/>
      <c r="E15" s="241"/>
      <c r="F15" s="242" t="s">
        <v>326</v>
      </c>
      <c r="G15" s="533">
        <v>15</v>
      </c>
      <c r="H15" s="534"/>
      <c r="I15" s="535"/>
      <c r="J15" s="536"/>
      <c r="K15" s="537"/>
      <c r="L15" s="538"/>
      <c r="M15" s="237">
        <f t="shared" si="0"/>
        <v>0</v>
      </c>
    </row>
    <row r="16" spans="2:21" ht="24" customHeight="1">
      <c r="B16" s="423"/>
      <c r="C16" s="243"/>
      <c r="D16" s="244"/>
      <c r="E16" s="245"/>
      <c r="F16" s="225" t="s">
        <v>323</v>
      </c>
      <c r="G16" s="533">
        <v>15</v>
      </c>
      <c r="H16" s="534"/>
      <c r="I16" s="535"/>
      <c r="J16" s="536"/>
      <c r="K16" s="537"/>
      <c r="L16" s="538"/>
      <c r="M16" s="237">
        <f t="shared" si="0"/>
        <v>0</v>
      </c>
    </row>
    <row r="17" spans="2:13" ht="24" customHeight="1">
      <c r="B17" s="423"/>
      <c r="C17" s="235"/>
      <c r="D17" s="223">
        <v>4</v>
      </c>
      <c r="E17" s="236"/>
      <c r="F17" s="225" t="s">
        <v>324</v>
      </c>
      <c r="G17" s="533">
        <v>220</v>
      </c>
      <c r="H17" s="534"/>
      <c r="I17" s="535"/>
      <c r="J17" s="536"/>
      <c r="K17" s="537"/>
      <c r="L17" s="538"/>
      <c r="M17" s="237">
        <f t="shared" si="0"/>
        <v>0</v>
      </c>
    </row>
    <row r="18" spans="2:13" ht="24" customHeight="1">
      <c r="B18" s="423"/>
      <c r="C18" s="238" t="s">
        <v>34</v>
      </c>
      <c r="D18" s="246"/>
      <c r="E18" s="240" t="s">
        <v>35</v>
      </c>
      <c r="F18" s="225" t="s">
        <v>325</v>
      </c>
      <c r="G18" s="533">
        <v>645</v>
      </c>
      <c r="H18" s="534"/>
      <c r="I18" s="535"/>
      <c r="J18" s="536"/>
      <c r="K18" s="537"/>
      <c r="L18" s="538"/>
      <c r="M18" s="237">
        <f t="shared" si="0"/>
        <v>0</v>
      </c>
    </row>
    <row r="19" spans="2:13" ht="24" customHeight="1">
      <c r="B19" s="423"/>
      <c r="C19" s="247"/>
      <c r="D19" s="248"/>
      <c r="E19" s="249"/>
      <c r="F19" s="225" t="s">
        <v>326</v>
      </c>
      <c r="G19" s="533">
        <v>415</v>
      </c>
      <c r="H19" s="534"/>
      <c r="I19" s="535"/>
      <c r="J19" s="536"/>
      <c r="K19" s="537"/>
      <c r="L19" s="538"/>
      <c r="M19" s="237">
        <f t="shared" si="0"/>
        <v>0</v>
      </c>
    </row>
    <row r="20" spans="2:13" ht="31.5" customHeight="1" thickBot="1">
      <c r="B20" s="250" t="s">
        <v>36</v>
      </c>
      <c r="C20" s="436"/>
      <c r="D20" s="437"/>
      <c r="E20" s="438"/>
      <c r="F20" s="251"/>
      <c r="G20" s="439">
        <f>SUM(G12:G19)</f>
        <v>1370</v>
      </c>
      <c r="H20" s="440"/>
      <c r="I20" s="441"/>
      <c r="J20" s="442">
        <f>IF(SUM(G12:I19)=0,0,M20/G20)</f>
        <v>0</v>
      </c>
      <c r="K20" s="443"/>
      <c r="L20" s="444"/>
      <c r="M20" s="252">
        <f>SUM(M12:M19)</f>
        <v>0</v>
      </c>
    </row>
    <row r="21" spans="2:13" ht="24" customHeight="1" thickTop="1">
      <c r="B21" s="422" t="s">
        <v>37</v>
      </c>
      <c r="C21" s="230"/>
      <c r="D21" s="231"/>
      <c r="E21" s="232"/>
      <c r="F21" s="233" t="s">
        <v>323</v>
      </c>
      <c r="G21" s="527"/>
      <c r="H21" s="528"/>
      <c r="I21" s="529"/>
      <c r="J21" s="530"/>
      <c r="K21" s="531"/>
      <c r="L21" s="532"/>
      <c r="M21" s="234">
        <f t="shared" ref="M21:M28" si="1">ROUND(J21*G21,0)</f>
        <v>0</v>
      </c>
    </row>
    <row r="22" spans="2:13" ht="24" customHeight="1">
      <c r="B22" s="423"/>
      <c r="C22" s="235"/>
      <c r="D22" s="223">
        <v>3</v>
      </c>
      <c r="E22" s="236"/>
      <c r="F22" s="225" t="s">
        <v>324</v>
      </c>
      <c r="G22" s="533"/>
      <c r="H22" s="534"/>
      <c r="I22" s="535"/>
      <c r="J22" s="536"/>
      <c r="K22" s="537"/>
      <c r="L22" s="538"/>
      <c r="M22" s="237">
        <f t="shared" si="1"/>
        <v>0</v>
      </c>
    </row>
    <row r="23" spans="2:13" ht="24" customHeight="1">
      <c r="B23" s="423"/>
      <c r="C23" s="238" t="s">
        <v>34</v>
      </c>
      <c r="D23" s="239" t="s">
        <v>338</v>
      </c>
      <c r="E23" s="240" t="s">
        <v>35</v>
      </c>
      <c r="F23" s="225" t="s">
        <v>325</v>
      </c>
      <c r="G23" s="533"/>
      <c r="H23" s="534"/>
      <c r="I23" s="535"/>
      <c r="J23" s="536"/>
      <c r="K23" s="537"/>
      <c r="L23" s="538"/>
      <c r="M23" s="237">
        <f t="shared" si="1"/>
        <v>0</v>
      </c>
    </row>
    <row r="24" spans="2:13" ht="24" customHeight="1">
      <c r="B24" s="423"/>
      <c r="C24" s="235"/>
      <c r="D24" s="223"/>
      <c r="E24" s="241"/>
      <c r="F24" s="242" t="s">
        <v>326</v>
      </c>
      <c r="G24" s="533"/>
      <c r="H24" s="534"/>
      <c r="I24" s="535"/>
      <c r="J24" s="536"/>
      <c r="K24" s="537"/>
      <c r="L24" s="538"/>
      <c r="M24" s="237">
        <f t="shared" si="1"/>
        <v>0</v>
      </c>
    </row>
    <row r="25" spans="2:13" ht="24" customHeight="1">
      <c r="B25" s="423"/>
      <c r="C25" s="243"/>
      <c r="D25" s="244"/>
      <c r="E25" s="245"/>
      <c r="F25" s="225" t="s">
        <v>323</v>
      </c>
      <c r="G25" s="533"/>
      <c r="H25" s="534"/>
      <c r="I25" s="535"/>
      <c r="J25" s="536"/>
      <c r="K25" s="537"/>
      <c r="L25" s="538"/>
      <c r="M25" s="237">
        <f t="shared" si="1"/>
        <v>0</v>
      </c>
    </row>
    <row r="26" spans="2:13" ht="24" customHeight="1">
      <c r="B26" s="423"/>
      <c r="C26" s="235"/>
      <c r="D26" s="223">
        <v>4</v>
      </c>
      <c r="E26" s="236"/>
      <c r="F26" s="225" t="s">
        <v>324</v>
      </c>
      <c r="G26" s="533"/>
      <c r="H26" s="534"/>
      <c r="I26" s="535"/>
      <c r="J26" s="536"/>
      <c r="K26" s="537"/>
      <c r="L26" s="538"/>
      <c r="M26" s="237">
        <f t="shared" si="1"/>
        <v>0</v>
      </c>
    </row>
    <row r="27" spans="2:13" ht="24" customHeight="1">
      <c r="B27" s="423"/>
      <c r="C27" s="238" t="s">
        <v>34</v>
      </c>
      <c r="D27" s="239"/>
      <c r="E27" s="240" t="s">
        <v>35</v>
      </c>
      <c r="F27" s="225" t="s">
        <v>325</v>
      </c>
      <c r="G27" s="533"/>
      <c r="H27" s="534"/>
      <c r="I27" s="535"/>
      <c r="J27" s="536"/>
      <c r="K27" s="537"/>
      <c r="L27" s="538"/>
      <c r="M27" s="237">
        <f t="shared" si="1"/>
        <v>0</v>
      </c>
    </row>
    <row r="28" spans="2:13" ht="24" customHeight="1">
      <c r="B28" s="423"/>
      <c r="C28" s="247"/>
      <c r="D28" s="248"/>
      <c r="E28" s="249"/>
      <c r="F28" s="225" t="s">
        <v>326</v>
      </c>
      <c r="G28" s="533"/>
      <c r="H28" s="534"/>
      <c r="I28" s="535"/>
      <c r="J28" s="536"/>
      <c r="K28" s="537"/>
      <c r="L28" s="538"/>
      <c r="M28" s="237">
        <f t="shared" si="1"/>
        <v>0</v>
      </c>
    </row>
    <row r="29" spans="2:13" ht="31.5" customHeight="1" thickBot="1">
      <c r="B29" s="224" t="s">
        <v>36</v>
      </c>
      <c r="C29" s="404"/>
      <c r="D29" s="405"/>
      <c r="E29" s="406"/>
      <c r="F29" s="253"/>
      <c r="G29" s="518">
        <f>SUM(G21:G28)</f>
        <v>0</v>
      </c>
      <c r="H29" s="519"/>
      <c r="I29" s="520"/>
      <c r="J29" s="410">
        <f>IF(SUM(G21:I28)=0,0,M29/G29)</f>
        <v>0</v>
      </c>
      <c r="K29" s="411"/>
      <c r="L29" s="412"/>
      <c r="M29" s="254">
        <f>SUM(M21:M28)</f>
        <v>0</v>
      </c>
    </row>
    <row r="30" spans="2:13" ht="35.25" customHeight="1" thickBot="1">
      <c r="B30" s="255" t="s">
        <v>38</v>
      </c>
      <c r="C30" s="413"/>
      <c r="D30" s="414"/>
      <c r="E30" s="415"/>
      <c r="F30" s="256"/>
      <c r="G30" s="521">
        <f>G20+G29</f>
        <v>1370</v>
      </c>
      <c r="H30" s="522"/>
      <c r="I30" s="523"/>
      <c r="J30" s="524">
        <f>IFERROR(M30/G30," ")</f>
        <v>0</v>
      </c>
      <c r="K30" s="525"/>
      <c r="L30" s="526"/>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6">
    <mergeCell ref="B1:F1"/>
    <mergeCell ref="B2:F2"/>
    <mergeCell ref="B4:M4"/>
    <mergeCell ref="B6:M6"/>
    <mergeCell ref="C8:E8"/>
    <mergeCell ref="G8:H8"/>
    <mergeCell ref="K8:L8"/>
    <mergeCell ref="B12:B19"/>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N8:U11"/>
    <mergeCell ref="G9:H10"/>
    <mergeCell ref="C11:E11"/>
    <mergeCell ref="G11:I11"/>
    <mergeCell ref="J11:L11"/>
    <mergeCell ref="J19:L19"/>
    <mergeCell ref="C20:E20"/>
    <mergeCell ref="G20:I20"/>
    <mergeCell ref="J20:L20"/>
    <mergeCell ref="B21:B28"/>
    <mergeCell ref="G21:I21"/>
    <mergeCell ref="J21:L21"/>
    <mergeCell ref="G22:I22"/>
    <mergeCell ref="J22:L22"/>
    <mergeCell ref="G23:I23"/>
    <mergeCell ref="J23:L23"/>
    <mergeCell ref="G24:I24"/>
    <mergeCell ref="J24:L24"/>
    <mergeCell ref="G25:I25"/>
    <mergeCell ref="J25:L25"/>
    <mergeCell ref="G26:I26"/>
    <mergeCell ref="J26:L26"/>
    <mergeCell ref="C30:E30"/>
    <mergeCell ref="G30:I30"/>
    <mergeCell ref="J30:L30"/>
    <mergeCell ref="B32:M38"/>
    <mergeCell ref="G27:I27"/>
    <mergeCell ref="J27:L27"/>
    <mergeCell ref="G28:I28"/>
    <mergeCell ref="J28:L28"/>
    <mergeCell ref="C29:E29"/>
    <mergeCell ref="G29:I29"/>
    <mergeCell ref="J29:L29"/>
  </mergeCells>
  <phoneticPr fontId="13"/>
  <dataValidations count="2">
    <dataValidation type="list" allowBlank="1" showInputMessage="1" showErrorMessage="1" sqref="M8" xr:uid="{E374DED7-3FC2-4006-A0AE-CC93343BA467}">
      <formula1>"自動選別機・毎木,自動選別機,毎木,層積検知,重量計測"</formula1>
    </dataValidation>
    <dataValidation type="list" allowBlank="1" showInputMessage="1" showErrorMessage="1" sqref="D14 D18 D23 D27" xr:uid="{3894AAB8-4227-4025-90E8-9DAC555AC8FB}">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C49D-3030-46E1-BA83-194B4014F8AE}">
  <sheetPr>
    <tabColor rgb="FFFFFF00"/>
    <pageSetUpPr fitToPage="1"/>
  </sheetPr>
  <dimension ref="A1:AD65"/>
  <sheetViews>
    <sheetView showZeros="0" view="pageBreakPreview" topLeftCell="A2"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42</v>
      </c>
      <c r="D8" s="638"/>
      <c r="E8" s="293" t="s">
        <v>31</v>
      </c>
      <c r="F8" s="461" t="s">
        <v>342</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360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356.76</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356.76</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360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356.76</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356.76</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A0CC903B-B169-4BEA-9145-AA4710A2CA3F}">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8E71-C634-4D59-B9B2-BFA9951F6369}">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43</v>
      </c>
      <c r="D8" s="638"/>
      <c r="E8" s="293" t="s">
        <v>31</v>
      </c>
      <c r="F8" s="461" t="s">
        <v>330</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1300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1288.3</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1288.3</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1300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1288.3</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1288.3</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5DCECFB1-1D50-4BC8-877A-7A7E6D877167}">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13B8-E0A6-41DD-9CEA-D3CBBA03579A}">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44</v>
      </c>
      <c r="D8" s="638"/>
      <c r="E8" s="293" t="s">
        <v>31</v>
      </c>
      <c r="F8" s="461" t="s">
        <v>330</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930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921.63</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921.63</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930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921.63</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921.63</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F8A3C9F8-98D7-462E-9727-99100A4BE580}">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D8B4E-0E81-4B6F-B98B-EA2890B910FF}">
  <sheetPr>
    <tabColor rgb="FFFFFF00"/>
    <pageSetUpPr fitToPage="1"/>
  </sheetPr>
  <dimension ref="A1:AD65"/>
  <sheetViews>
    <sheetView showZeros="0" view="pageBreakPreview" topLeftCell="A11"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45</v>
      </c>
      <c r="D8" s="638"/>
      <c r="E8" s="293" t="s">
        <v>31</v>
      </c>
      <c r="F8" s="461" t="s">
        <v>332</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400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396.4</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396.4</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400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396.4</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396.4</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CEE7A6A9-2613-4E26-A733-D7FB5FF636A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0455-6276-445E-B21D-A6F1EE03A88D}">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46</v>
      </c>
      <c r="D8" s="638"/>
      <c r="E8" s="293" t="s">
        <v>31</v>
      </c>
      <c r="F8" s="461" t="s">
        <v>339</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2500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2477.5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2477.5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2500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2477.5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2477.5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EE5B571E-CBEA-4E6D-BBE4-9114EC9A91F6}">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84107-C0A1-47E9-8130-28C2083DF1B4}">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47</v>
      </c>
      <c r="D8" s="638"/>
      <c r="E8" s="293" t="s">
        <v>31</v>
      </c>
      <c r="F8" s="461" t="s">
        <v>339</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1500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1486.5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1486.5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1500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1486.5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1486.5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66383FC5-3EAB-4013-AC00-5CB1DF6FC65A}">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A7E3D-74C5-4972-9B66-80449E6B33DD}">
  <sheetPr>
    <tabColor rgb="FFFFFF00"/>
    <pageSetUpPr fitToPage="1"/>
  </sheetPr>
  <dimension ref="A1:AD65"/>
  <sheetViews>
    <sheetView showZeros="0" view="pageBreakPreview" topLeftCell="A4"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48</v>
      </c>
      <c r="D8" s="638"/>
      <c r="E8" s="293" t="s">
        <v>31</v>
      </c>
      <c r="F8" s="461" t="s">
        <v>339</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520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515.32000000000005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515.32000000000005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520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515.32000000000005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515.32000000000005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0B5A726C-E449-4070-9084-0B1D6A9DB202}">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6B3D-99DA-46B4-B68E-4723AC545B18}">
  <sheetPr>
    <pageSetUpPr fitToPage="1"/>
  </sheetPr>
  <dimension ref="A1:F39"/>
  <sheetViews>
    <sheetView view="pageBreakPreview" zoomScaleNormal="100" zoomScaleSheetLayoutView="100" workbookViewId="0">
      <selection activeCell="C9" sqref="C9"/>
    </sheetView>
  </sheetViews>
  <sheetFormatPr defaultRowHeight="13.5"/>
  <cols>
    <col min="1" max="1" width="6.625" style="3" customWidth="1"/>
    <col min="2" max="2" width="15.75" style="3" customWidth="1"/>
    <col min="3" max="6" width="15.125" style="3" customWidth="1"/>
    <col min="7" max="9" width="14.25" style="3" customWidth="1"/>
    <col min="10" max="16384" width="9" style="3"/>
  </cols>
  <sheetData>
    <row r="1" spans="1:6" s="4" customFormat="1" ht="14.25">
      <c r="A1" s="382" t="s">
        <v>16</v>
      </c>
      <c r="B1" s="382"/>
    </row>
    <row r="2" spans="1:6" s="4" customFormat="1" ht="14.25">
      <c r="A2" s="68"/>
      <c r="B2" s="68"/>
    </row>
    <row r="3" spans="1:6" s="4" customFormat="1" ht="14.25">
      <c r="A3" s="68"/>
      <c r="B3" s="68"/>
    </row>
    <row r="4" spans="1:6" s="4" customFormat="1" ht="14.25" thickBot="1"/>
    <row r="5" spans="1:6" s="4" customFormat="1">
      <c r="A5" s="69"/>
      <c r="B5" s="70"/>
      <c r="C5" s="70"/>
      <c r="D5" s="70"/>
      <c r="E5" s="70"/>
      <c r="F5" s="71"/>
    </row>
    <row r="6" spans="1:6" s="4" customFormat="1" ht="14.25">
      <c r="A6" s="72"/>
      <c r="B6" s="73" t="s">
        <v>17</v>
      </c>
      <c r="C6" s="383"/>
      <c r="D6" s="383"/>
      <c r="E6" s="384" t="s">
        <v>282</v>
      </c>
      <c r="F6" s="385"/>
    </row>
    <row r="7" spans="1:6" s="4" customFormat="1" ht="14.25">
      <c r="A7" s="72"/>
      <c r="B7" s="73" t="s">
        <v>18</v>
      </c>
      <c r="C7" s="383"/>
      <c r="D7" s="383"/>
      <c r="F7" s="161"/>
    </row>
    <row r="8" spans="1:6" s="4" customFormat="1" ht="14.25">
      <c r="A8" s="72"/>
      <c r="B8" s="73" t="s">
        <v>19</v>
      </c>
      <c r="C8" s="383"/>
      <c r="D8" s="383"/>
      <c r="F8" s="161"/>
    </row>
    <row r="9" spans="1:6" s="4" customFormat="1" ht="14.25">
      <c r="A9" s="72"/>
      <c r="B9" s="379" t="s">
        <v>20</v>
      </c>
      <c r="C9" s="64"/>
      <c r="D9" s="64"/>
      <c r="F9" s="161"/>
    </row>
    <row r="10" spans="1:6" s="4" customFormat="1" ht="14.25">
      <c r="A10" s="72"/>
      <c r="B10" s="380"/>
      <c r="C10" s="64"/>
      <c r="D10" s="64"/>
      <c r="F10" s="161"/>
    </row>
    <row r="11" spans="1:6" s="4" customFormat="1" ht="14.25">
      <c r="A11" s="72"/>
      <c r="B11" s="381"/>
      <c r="C11" s="64"/>
      <c r="D11" s="64"/>
      <c r="F11" s="161"/>
    </row>
    <row r="12" spans="1:6" s="4" customFormat="1">
      <c r="A12" s="72"/>
      <c r="B12" s="74"/>
      <c r="F12" s="161"/>
    </row>
    <row r="13" spans="1:6" s="4" customFormat="1">
      <c r="A13" s="72"/>
      <c r="B13" s="74"/>
      <c r="F13" s="161"/>
    </row>
    <row r="14" spans="1:6" s="4" customFormat="1">
      <c r="A14" s="72"/>
      <c r="F14" s="161"/>
    </row>
    <row r="15" spans="1:6" s="4" customFormat="1" ht="17.25">
      <c r="A15" s="388" t="s">
        <v>287</v>
      </c>
      <c r="B15" s="389"/>
      <c r="C15" s="389"/>
      <c r="D15" s="389"/>
      <c r="E15" s="389"/>
      <c r="F15" s="390"/>
    </row>
    <row r="16" spans="1:6" s="4" customFormat="1">
      <c r="A16" s="72"/>
      <c r="F16" s="161"/>
    </row>
    <row r="17" spans="1:6" s="4" customFormat="1">
      <c r="A17" s="72"/>
      <c r="F17" s="161"/>
    </row>
    <row r="18" spans="1:6" s="4" customFormat="1" ht="14.25" thickBot="1">
      <c r="A18" s="75"/>
      <c r="B18" s="76"/>
      <c r="C18" s="76"/>
      <c r="D18" s="76"/>
      <c r="E18" s="76"/>
      <c r="F18" s="77"/>
    </row>
    <row r="19" spans="1:6" s="4" customFormat="1"/>
    <row r="20" spans="1:6" s="4" customFormat="1">
      <c r="A20" s="78" t="s">
        <v>21</v>
      </c>
      <c r="C20" s="4" t="s">
        <v>22</v>
      </c>
    </row>
    <row r="21" spans="1:6" s="4" customFormat="1">
      <c r="A21" s="78"/>
    </row>
    <row r="22" spans="1:6" s="4" customFormat="1" ht="13.5" customHeight="1">
      <c r="A22" s="391" t="s">
        <v>300</v>
      </c>
      <c r="B22" s="392"/>
      <c r="C22" s="392"/>
      <c r="D22" s="392"/>
      <c r="E22" s="392"/>
      <c r="F22" s="393"/>
    </row>
    <row r="23" spans="1:6" s="4" customFormat="1" ht="13.5" customHeight="1">
      <c r="A23" s="394"/>
      <c r="B23" s="395"/>
      <c r="C23" s="395"/>
      <c r="D23" s="395"/>
      <c r="E23" s="395"/>
      <c r="F23" s="396"/>
    </row>
    <row r="24" spans="1:6" s="4" customFormat="1" ht="13.5" customHeight="1">
      <c r="A24" s="394"/>
      <c r="B24" s="395"/>
      <c r="C24" s="395"/>
      <c r="D24" s="395"/>
      <c r="E24" s="395"/>
      <c r="F24" s="396"/>
    </row>
    <row r="25" spans="1:6" s="4" customFormat="1">
      <c r="A25" s="394"/>
      <c r="B25" s="395"/>
      <c r="C25" s="395"/>
      <c r="D25" s="395"/>
      <c r="E25" s="395"/>
      <c r="F25" s="396"/>
    </row>
    <row r="26" spans="1:6" s="4" customFormat="1">
      <c r="A26" s="394"/>
      <c r="B26" s="395"/>
      <c r="C26" s="395"/>
      <c r="D26" s="395"/>
      <c r="E26" s="395"/>
      <c r="F26" s="396"/>
    </row>
    <row r="27" spans="1:6" s="4" customFormat="1">
      <c r="A27" s="394"/>
      <c r="B27" s="395"/>
      <c r="C27" s="395"/>
      <c r="D27" s="395"/>
      <c r="E27" s="395"/>
      <c r="F27" s="396"/>
    </row>
    <row r="28" spans="1:6" s="4" customFormat="1">
      <c r="A28" s="397"/>
      <c r="B28" s="398"/>
      <c r="C28" s="398"/>
      <c r="D28" s="398"/>
      <c r="E28" s="398"/>
      <c r="F28" s="399"/>
    </row>
    <row r="29" spans="1:6" s="4" customFormat="1">
      <c r="A29" s="159"/>
      <c r="B29" s="159"/>
      <c r="C29" s="159"/>
      <c r="D29" s="159"/>
      <c r="E29" s="159"/>
      <c r="F29" s="159"/>
    </row>
    <row r="30" spans="1:6" s="4" customFormat="1">
      <c r="A30" s="159"/>
      <c r="B30" s="159"/>
      <c r="C30" s="159"/>
      <c r="D30" s="159"/>
      <c r="E30" s="159"/>
      <c r="F30" s="159"/>
    </row>
    <row r="31" spans="1:6" s="4" customFormat="1"/>
    <row r="32" spans="1:6" s="4" customFormat="1" ht="24" customHeight="1">
      <c r="A32" s="79" t="s">
        <v>23</v>
      </c>
      <c r="B32" s="80" t="s">
        <v>24</v>
      </c>
      <c r="C32" s="400" t="s">
        <v>25</v>
      </c>
      <c r="D32" s="401"/>
      <c r="E32" s="401"/>
      <c r="F32" s="402"/>
    </row>
    <row r="33" spans="1:6" s="4" customFormat="1" ht="57" customHeight="1">
      <c r="A33" s="81"/>
      <c r="B33" s="82"/>
      <c r="C33" s="386" t="s">
        <v>286</v>
      </c>
      <c r="D33" s="387"/>
      <c r="E33" s="387"/>
      <c r="F33" s="387"/>
    </row>
    <row r="34" spans="1:6" s="4" customFormat="1" ht="57" customHeight="1">
      <c r="A34" s="81"/>
      <c r="B34" s="82"/>
      <c r="C34" s="386" t="s">
        <v>286</v>
      </c>
      <c r="D34" s="387"/>
      <c r="E34" s="387"/>
      <c r="F34" s="387"/>
    </row>
    <row r="35" spans="1:6" s="4" customFormat="1" ht="57" customHeight="1">
      <c r="A35" s="81"/>
      <c r="B35" s="81"/>
      <c r="C35" s="386" t="s">
        <v>286</v>
      </c>
      <c r="D35" s="387"/>
      <c r="E35" s="387"/>
      <c r="F35" s="387"/>
    </row>
    <row r="36" spans="1:6" s="4" customFormat="1" ht="57" customHeight="1">
      <c r="A36" s="81"/>
      <c r="B36" s="81"/>
      <c r="C36" s="386" t="s">
        <v>286</v>
      </c>
      <c r="D36" s="387"/>
      <c r="E36" s="387"/>
      <c r="F36" s="387"/>
    </row>
    <row r="37" spans="1:6" s="4" customFormat="1" ht="57" customHeight="1">
      <c r="A37" s="160"/>
      <c r="B37" s="160"/>
      <c r="C37" s="386" t="s">
        <v>286</v>
      </c>
      <c r="D37" s="387"/>
      <c r="E37" s="387"/>
      <c r="F37" s="387"/>
    </row>
    <row r="38" spans="1:6" s="4" customFormat="1"/>
    <row r="39" spans="1:6" s="4" customFormat="1"/>
  </sheetData>
  <mergeCells count="14">
    <mergeCell ref="C36:F36"/>
    <mergeCell ref="C37:F37"/>
    <mergeCell ref="A15:F15"/>
    <mergeCell ref="A22:F28"/>
    <mergeCell ref="C32:F32"/>
    <mergeCell ref="C33:F33"/>
    <mergeCell ref="C34:F34"/>
    <mergeCell ref="C35:F35"/>
    <mergeCell ref="B9:B11"/>
    <mergeCell ref="A1:B1"/>
    <mergeCell ref="C6:D6"/>
    <mergeCell ref="E6:F6"/>
    <mergeCell ref="C7:D7"/>
    <mergeCell ref="C8:D8"/>
  </mergeCells>
  <phoneticPr fontId="13"/>
  <dataValidations count="1">
    <dataValidation type="list" allowBlank="1" showInputMessage="1" showErrorMessage="1" sqref="A33:A37" xr:uid="{7A2A63D6-A504-4BDE-B16C-0DE7A98A4151}">
      <formula1>"○"</formula1>
    </dataValidation>
  </dataValidations>
  <pageMargins left="1" right="1" top="1" bottom="1" header="0.5" footer="0.5"/>
  <pageSetup paperSize="9"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43D9-0C05-4A3C-8D6F-1CA75F31C196}">
  <sheetPr>
    <tabColor rgb="FFFFFF00"/>
    <pageSetUpPr fitToPage="1"/>
  </sheetPr>
  <dimension ref="A1:AD65"/>
  <sheetViews>
    <sheetView showZeros="0" view="pageBreakPreview" topLeftCell="A4"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49</v>
      </c>
      <c r="D8" s="638"/>
      <c r="E8" s="293" t="s">
        <v>31</v>
      </c>
      <c r="F8" s="461" t="s">
        <v>334</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289"/>
      <c r="G9" s="289"/>
      <c r="H9" s="289"/>
      <c r="I9" s="289"/>
      <c r="J9" s="289"/>
      <c r="K9" s="289"/>
    </row>
    <row r="10" spans="1:30" s="264" customFormat="1" ht="9.75" customHeight="1" thickBot="1">
      <c r="B10" s="291"/>
      <c r="C10" s="291"/>
      <c r="D10" s="290"/>
      <c r="E10" s="290"/>
      <c r="F10" s="290"/>
      <c r="G10" s="290"/>
      <c r="H10" s="290"/>
      <c r="I10" s="290"/>
      <c r="J10" s="290"/>
      <c r="K10" s="290"/>
      <c r="L10" s="290"/>
    </row>
    <row r="11" spans="1:30" s="264" customFormat="1" ht="22.5" customHeight="1" thickBot="1">
      <c r="B11" s="622" t="s">
        <v>41</v>
      </c>
      <c r="C11" s="622"/>
      <c r="D11" s="622"/>
      <c r="E11" s="622"/>
      <c r="F11" s="622"/>
      <c r="G11" s="622"/>
      <c r="H11" s="623" t="s">
        <v>42</v>
      </c>
      <c r="I11" s="624"/>
      <c r="J11" s="624"/>
      <c r="K11" s="625">
        <v>450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445.95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445.95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450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445.95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445.95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633007AE-9ABB-4AC6-A544-3D75DADB2DB3}">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3BB4-51A5-4067-B22B-A3F249CD2A83}">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50</v>
      </c>
      <c r="D8" s="638"/>
      <c r="E8" s="293" t="s">
        <v>31</v>
      </c>
      <c r="F8" s="461" t="s">
        <v>335</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52">
        <v>1230</v>
      </c>
      <c r="L11" s="653"/>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54">
        <f>+K11*0.991</f>
        <v>1218.93</v>
      </c>
      <c r="G13" s="655"/>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50">
        <f>SUM(F13:F14)</f>
        <v>1218.93</v>
      </c>
      <c r="G15" s="65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52">
        <f>K11</f>
        <v>1230</v>
      </c>
      <c r="L18" s="653"/>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48">
        <f>+F13</f>
        <v>1218.93</v>
      </c>
      <c r="G20" s="649"/>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646">
        <f>SUM(F20:F21)</f>
        <v>1218.93</v>
      </c>
      <c r="G22" s="647"/>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D69BECD8-716C-48BA-B931-A05E737DC7B1}">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6CA7-8F24-4D4A-8423-C207C0E460EB}">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51</v>
      </c>
      <c r="D8" s="638"/>
      <c r="E8" s="293" t="s">
        <v>31</v>
      </c>
      <c r="F8" s="461" t="s">
        <v>335</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t="s">
        <v>341</v>
      </c>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25">
        <v>2750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2725.25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2725.25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2750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2725.25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2725.25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4EF01533-3074-4782-A358-4D5F0680A897}">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7F4D0-E2FB-49C9-A398-78D6745499A5}">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52</v>
      </c>
      <c r="D8" s="638"/>
      <c r="E8" s="293" t="s">
        <v>31</v>
      </c>
      <c r="F8" s="461" t="s">
        <v>335</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t="s">
        <v>341</v>
      </c>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25">
        <v>3200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3171.2</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3171.2</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3200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3171.2</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3171.2</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2DCBD87E-BE92-41E9-BB5C-E4A0E72B4CDC}">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4DE3-15F8-4B9F-99C2-0B32F0CC50B2}">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53</v>
      </c>
      <c r="D8" s="638"/>
      <c r="E8" s="293" t="s">
        <v>31</v>
      </c>
      <c r="F8" s="461" t="s">
        <v>343</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25">
        <v>2380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2358.58</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2358.58</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2380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2358.58</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2358.58</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40B02EA9-DFA7-452F-9190-6862DDCF85B3}">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51E6-9359-4099-B986-27AF85AA7F80}">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54</v>
      </c>
      <c r="D8" s="638"/>
      <c r="E8" s="293" t="s">
        <v>31</v>
      </c>
      <c r="F8" s="461" t="s">
        <v>343</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25">
        <v>2320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2299.12</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2299.12</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2320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2299.12</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2299.12</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375CA4FB-3496-443D-A2FB-120455E52D9B}">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72C3-13F1-441D-89B0-C1EA0E23EE4A}">
  <sheetPr>
    <tabColor rgb="FFFFFF00"/>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64" customFormat="1">
      <c r="B1" s="183" t="s">
        <v>26</v>
      </c>
      <c r="C1" s="183"/>
      <c r="D1" s="183"/>
      <c r="E1" s="269" t="s">
        <v>39</v>
      </c>
      <c r="F1" s="183"/>
      <c r="G1" s="6"/>
      <c r="H1" s="269"/>
      <c r="K1" s="298"/>
      <c r="L1" s="297" t="s">
        <v>27</v>
      </c>
    </row>
    <row r="2" spans="1:30" s="264" customFormat="1">
      <c r="B2" s="641" t="s">
        <v>28</v>
      </c>
      <c r="C2" s="641"/>
      <c r="D2" s="641"/>
      <c r="E2" s="641"/>
      <c r="F2" s="641"/>
      <c r="G2" s="269"/>
      <c r="H2" s="269"/>
      <c r="M2" s="296"/>
    </row>
    <row r="3" spans="1:30" s="264" customFormat="1" ht="15" customHeight="1">
      <c r="A3" s="642"/>
      <c r="B3" s="642"/>
      <c r="E3" s="294"/>
      <c r="F3" s="294"/>
      <c r="G3" s="294"/>
      <c r="H3" s="290"/>
      <c r="I3" s="290"/>
      <c r="J3" s="290"/>
      <c r="K3" s="290"/>
      <c r="L3" s="295"/>
    </row>
    <row r="4" spans="1:30" s="264" customFormat="1" ht="15" customHeight="1">
      <c r="B4" s="643" t="s">
        <v>236</v>
      </c>
      <c r="C4" s="643"/>
      <c r="D4" s="644"/>
      <c r="E4" s="644"/>
      <c r="F4" s="644"/>
      <c r="G4" s="644"/>
      <c r="H4" s="644"/>
      <c r="I4" s="644"/>
      <c r="J4" s="644"/>
      <c r="K4" s="644"/>
      <c r="L4" s="644"/>
    </row>
    <row r="5" spans="1:30" s="264" customFormat="1" ht="9.75" customHeight="1">
      <c r="E5" s="294"/>
      <c r="F5" s="294"/>
      <c r="G5" s="294"/>
      <c r="H5" s="290"/>
      <c r="I5" s="290"/>
      <c r="J5" s="290"/>
      <c r="K5" s="290"/>
      <c r="L5" s="290"/>
    </row>
    <row r="6" spans="1:30" s="264" customFormat="1" ht="63.75" customHeight="1">
      <c r="B6" s="460" t="s">
        <v>29</v>
      </c>
      <c r="C6" s="460"/>
      <c r="D6" s="460"/>
      <c r="E6" s="460"/>
      <c r="F6" s="460"/>
      <c r="G6" s="460"/>
      <c r="H6" s="460"/>
      <c r="I6" s="460"/>
      <c r="J6" s="460"/>
      <c r="K6" s="460"/>
      <c r="L6" s="460"/>
      <c r="M6" s="184"/>
      <c r="R6" s="645"/>
      <c r="S6" s="645"/>
      <c r="T6" s="645"/>
      <c r="U6" s="645"/>
      <c r="V6" s="645"/>
      <c r="W6" s="645"/>
      <c r="X6" s="645"/>
      <c r="Y6" s="645"/>
      <c r="Z6" s="645"/>
      <c r="AA6" s="645"/>
    </row>
    <row r="7" spans="1:30" s="264" customFormat="1" ht="11.25" customHeight="1" thickBot="1">
      <c r="E7" s="294"/>
      <c r="F7" s="294"/>
      <c r="G7" s="294"/>
      <c r="H7" s="290"/>
      <c r="I7" s="290"/>
      <c r="J7" s="290"/>
      <c r="K7" s="290"/>
      <c r="L7" s="290"/>
    </row>
    <row r="8" spans="1:30" s="264" customFormat="1" ht="30" customHeight="1" thickBot="1">
      <c r="B8" s="293" t="s">
        <v>30</v>
      </c>
      <c r="C8" s="461">
        <v>55</v>
      </c>
      <c r="D8" s="638"/>
      <c r="E8" s="293" t="s">
        <v>31</v>
      </c>
      <c r="F8" s="461" t="s">
        <v>336</v>
      </c>
      <c r="G8" s="463"/>
      <c r="I8" s="639" t="s">
        <v>32</v>
      </c>
      <c r="J8" s="640"/>
      <c r="K8" s="638"/>
      <c r="L8" s="292" t="s">
        <v>40</v>
      </c>
      <c r="S8" s="460"/>
      <c r="T8" s="460"/>
      <c r="U8" s="460"/>
      <c r="V8" s="460"/>
      <c r="W8" s="460"/>
      <c r="X8" s="460"/>
      <c r="Y8" s="460"/>
      <c r="Z8" s="460"/>
      <c r="AA8" s="460"/>
      <c r="AB8" s="460"/>
      <c r="AC8" s="460"/>
      <c r="AD8" s="460"/>
    </row>
    <row r="9" spans="1:30" s="264" customFormat="1" ht="9.75" customHeight="1">
      <c r="B9" s="289"/>
      <c r="C9" s="289"/>
      <c r="D9" s="289"/>
      <c r="E9" s="289"/>
      <c r="F9" s="548"/>
      <c r="G9" s="548"/>
      <c r="H9" s="289"/>
      <c r="I9" s="289"/>
      <c r="J9" s="289"/>
      <c r="K9" s="289"/>
    </row>
    <row r="10" spans="1:30" s="264" customFormat="1" ht="9.75" customHeight="1" thickBot="1">
      <c r="B10" s="291"/>
      <c r="C10" s="291"/>
      <c r="D10" s="290"/>
      <c r="E10" s="290"/>
      <c r="F10" s="656"/>
      <c r="G10" s="656"/>
      <c r="H10" s="290"/>
      <c r="I10" s="290"/>
      <c r="J10" s="290"/>
      <c r="K10" s="290"/>
      <c r="L10" s="290"/>
    </row>
    <row r="11" spans="1:30" s="264" customFormat="1" ht="22.5" customHeight="1" thickBot="1">
      <c r="B11" s="622" t="s">
        <v>41</v>
      </c>
      <c r="C11" s="622"/>
      <c r="D11" s="622"/>
      <c r="E11" s="622"/>
      <c r="F11" s="622"/>
      <c r="G11" s="622"/>
      <c r="H11" s="623" t="s">
        <v>42</v>
      </c>
      <c r="I11" s="624"/>
      <c r="J11" s="624"/>
      <c r="K11" s="625">
        <v>1500</v>
      </c>
      <c r="L11" s="626"/>
    </row>
    <row r="12" spans="1:30" s="264" customFormat="1" ht="30" customHeight="1" thickBot="1">
      <c r="B12" s="288" t="s">
        <v>238</v>
      </c>
      <c r="C12" s="604" t="s">
        <v>239</v>
      </c>
      <c r="D12" s="605"/>
      <c r="E12" s="287" t="s">
        <v>240</v>
      </c>
      <c r="F12" s="635" t="s">
        <v>43</v>
      </c>
      <c r="G12" s="636"/>
      <c r="H12" s="604" t="s">
        <v>241</v>
      </c>
      <c r="I12" s="608"/>
      <c r="J12" s="605"/>
      <c r="K12" s="604" t="s">
        <v>44</v>
      </c>
      <c r="L12" s="637"/>
    </row>
    <row r="13" spans="1:30" s="264" customFormat="1" ht="27.75" customHeight="1">
      <c r="B13" s="286" t="s">
        <v>242</v>
      </c>
      <c r="C13" s="611" t="s">
        <v>45</v>
      </c>
      <c r="D13" s="612"/>
      <c r="E13" s="285" t="s">
        <v>45</v>
      </c>
      <c r="F13" s="627">
        <f>+K11*0.991</f>
        <v>1486.5</v>
      </c>
      <c r="G13" s="628"/>
      <c r="H13" s="615"/>
      <c r="I13" s="616"/>
      <c r="J13" s="617"/>
      <c r="K13" s="629">
        <f>ROUND(H13*F13,0)</f>
        <v>0</v>
      </c>
      <c r="L13" s="630"/>
    </row>
    <row r="14" spans="1:30" s="264" customFormat="1" ht="27.75" customHeight="1" thickBot="1">
      <c r="B14" s="284" t="s">
        <v>243</v>
      </c>
      <c r="C14" s="581" t="s">
        <v>45</v>
      </c>
      <c r="D14" s="582"/>
      <c r="E14" s="283" t="s">
        <v>45</v>
      </c>
      <c r="F14" s="631">
        <v>0</v>
      </c>
      <c r="G14" s="632"/>
      <c r="H14" s="585"/>
      <c r="I14" s="586"/>
      <c r="J14" s="587"/>
      <c r="K14" s="633">
        <f>ROUND(H14*F14,0)</f>
        <v>0</v>
      </c>
      <c r="L14" s="634"/>
      <c r="M14" s="593" t="s">
        <v>46</v>
      </c>
      <c r="N14" s="594"/>
      <c r="O14" s="594"/>
      <c r="P14" s="594"/>
      <c r="Q14" s="594"/>
      <c r="R14" s="594"/>
      <c r="S14" s="594"/>
    </row>
    <row r="15" spans="1:30" s="264" customFormat="1" ht="27.75" customHeight="1" thickBot="1">
      <c r="B15" s="282" t="s">
        <v>38</v>
      </c>
      <c r="C15" s="595"/>
      <c r="D15" s="596"/>
      <c r="E15" s="281"/>
      <c r="F15" s="620">
        <f>SUM(F13:F14)</f>
        <v>1486.5</v>
      </c>
      <c r="G15" s="621"/>
      <c r="H15" s="599"/>
      <c r="I15" s="600"/>
      <c r="J15" s="601"/>
      <c r="K15" s="602">
        <f>SUM(K13:K14)</f>
        <v>0</v>
      </c>
      <c r="L15" s="603"/>
    </row>
    <row r="16" spans="1:30" s="264" customFormat="1" ht="9" customHeight="1">
      <c r="B16" s="280"/>
      <c r="C16" s="280"/>
      <c r="D16" s="279"/>
      <c r="E16" s="279"/>
      <c r="F16" s="279"/>
      <c r="G16" s="279"/>
      <c r="H16" s="278"/>
      <c r="I16" s="278"/>
      <c r="J16" s="278"/>
      <c r="K16" s="278"/>
      <c r="L16" s="278"/>
    </row>
    <row r="17" spans="1:19" s="264" customFormat="1" ht="11.25" customHeight="1" thickBot="1">
      <c r="B17" s="289"/>
      <c r="C17" s="289"/>
    </row>
    <row r="18" spans="1:19" s="264" customFormat="1" ht="22.5" customHeight="1" thickBot="1">
      <c r="B18" s="622" t="s">
        <v>47</v>
      </c>
      <c r="C18" s="622"/>
      <c r="D18" s="622"/>
      <c r="E18" s="622"/>
      <c r="F18" s="622"/>
      <c r="G18" s="622"/>
      <c r="H18" s="623" t="s">
        <v>42</v>
      </c>
      <c r="I18" s="624"/>
      <c r="J18" s="624"/>
      <c r="K18" s="625">
        <f>K11</f>
        <v>1500</v>
      </c>
      <c r="L18" s="626"/>
    </row>
    <row r="19" spans="1:19" s="264" customFormat="1" ht="30" customHeight="1" thickBot="1">
      <c r="B19" s="288" t="s">
        <v>238</v>
      </c>
      <c r="C19" s="604" t="s">
        <v>239</v>
      </c>
      <c r="D19" s="605"/>
      <c r="E19" s="287" t="s">
        <v>240</v>
      </c>
      <c r="F19" s="606" t="s">
        <v>43</v>
      </c>
      <c r="G19" s="607"/>
      <c r="H19" s="604" t="s">
        <v>241</v>
      </c>
      <c r="I19" s="608"/>
      <c r="J19" s="605"/>
      <c r="K19" s="609" t="s">
        <v>44</v>
      </c>
      <c r="L19" s="610"/>
    </row>
    <row r="20" spans="1:19" s="264" customFormat="1" ht="27.75" customHeight="1">
      <c r="B20" s="286" t="s">
        <v>242</v>
      </c>
      <c r="C20" s="611" t="s">
        <v>45</v>
      </c>
      <c r="D20" s="612"/>
      <c r="E20" s="285" t="s">
        <v>45</v>
      </c>
      <c r="F20" s="613">
        <f>+F13</f>
        <v>1486.5</v>
      </c>
      <c r="G20" s="614"/>
      <c r="H20" s="615"/>
      <c r="I20" s="616"/>
      <c r="J20" s="617"/>
      <c r="K20" s="618">
        <f>ROUND(H20*F20,0)</f>
        <v>0</v>
      </c>
      <c r="L20" s="619"/>
    </row>
    <row r="21" spans="1:19" s="264" customFormat="1" ht="27.75" customHeight="1" thickBot="1">
      <c r="B21" s="284" t="s">
        <v>243</v>
      </c>
      <c r="C21" s="581" t="s">
        <v>45</v>
      </c>
      <c r="D21" s="582"/>
      <c r="E21" s="283" t="s">
        <v>45</v>
      </c>
      <c r="F21" s="583">
        <f>+F14</f>
        <v>0</v>
      </c>
      <c r="G21" s="584"/>
      <c r="H21" s="585"/>
      <c r="I21" s="586"/>
      <c r="J21" s="587"/>
      <c r="K21" s="588">
        <f>ROUND(H21*F21,0)</f>
        <v>0</v>
      </c>
      <c r="L21" s="589"/>
      <c r="M21" s="593" t="s">
        <v>46</v>
      </c>
      <c r="N21" s="594"/>
      <c r="O21" s="594"/>
      <c r="P21" s="594"/>
      <c r="Q21" s="594"/>
      <c r="R21" s="594"/>
      <c r="S21" s="594"/>
    </row>
    <row r="22" spans="1:19" s="264" customFormat="1" ht="27.75" customHeight="1" thickBot="1">
      <c r="B22" s="282" t="s">
        <v>38</v>
      </c>
      <c r="C22" s="595"/>
      <c r="D22" s="596"/>
      <c r="E22" s="281"/>
      <c r="F22" s="597">
        <f>SUM(F20:F21)</f>
        <v>1486.5</v>
      </c>
      <c r="G22" s="598"/>
      <c r="H22" s="599"/>
      <c r="I22" s="600"/>
      <c r="J22" s="601"/>
      <c r="K22" s="602">
        <f>SUM(K20:K21)</f>
        <v>0</v>
      </c>
      <c r="L22" s="603"/>
    </row>
    <row r="23" spans="1:19" s="264" customFormat="1" ht="11.25" customHeight="1">
      <c r="B23" s="280"/>
      <c r="C23" s="280"/>
      <c r="D23" s="279"/>
      <c r="E23" s="279"/>
      <c r="F23" s="279"/>
      <c r="G23" s="279"/>
      <c r="H23" s="278"/>
      <c r="I23" s="278"/>
      <c r="J23" s="278"/>
      <c r="K23" s="278"/>
      <c r="L23" s="278"/>
    </row>
    <row r="24" spans="1:19" s="264" customFormat="1" ht="9" customHeight="1">
      <c r="B24" s="277"/>
      <c r="C24" s="277"/>
      <c r="D24" s="276"/>
      <c r="E24" s="276"/>
      <c r="F24" s="276"/>
      <c r="G24" s="276"/>
    </row>
    <row r="25" spans="1:19" s="264" customFormat="1" ht="22.5" customHeight="1">
      <c r="B25" s="590" t="s">
        <v>48</v>
      </c>
      <c r="C25" s="590"/>
      <c r="D25" s="590"/>
      <c r="E25" s="275"/>
      <c r="F25" s="269"/>
      <c r="G25" s="591" t="s">
        <v>288</v>
      </c>
      <c r="H25" s="591"/>
      <c r="I25" s="591"/>
      <c r="J25" s="591"/>
      <c r="K25" s="591"/>
      <c r="L25" s="269"/>
    </row>
    <row r="26" spans="1:19" s="264" customFormat="1" ht="34.5" customHeight="1">
      <c r="B26" s="592" t="s">
        <v>49</v>
      </c>
      <c r="C26" s="592"/>
      <c r="D26" s="592"/>
      <c r="E26" s="592"/>
      <c r="F26" s="592"/>
      <c r="G26" s="592"/>
      <c r="H26" s="592"/>
      <c r="I26" s="592"/>
      <c r="J26" s="592"/>
      <c r="K26" s="592"/>
      <c r="L26" s="592"/>
    </row>
    <row r="27" spans="1:19" s="264" customFormat="1" ht="10.5" customHeight="1">
      <c r="B27" s="274"/>
      <c r="C27" s="274"/>
      <c r="D27" s="273"/>
      <c r="E27" s="273"/>
      <c r="F27" s="273"/>
      <c r="G27" s="273"/>
      <c r="H27" s="269"/>
      <c r="I27" s="269"/>
      <c r="J27" s="269"/>
      <c r="K27" s="269"/>
      <c r="L27" s="269"/>
    </row>
    <row r="28" spans="1:19" s="264" customFormat="1" ht="13.5" customHeight="1">
      <c r="B28" s="269" t="s">
        <v>50</v>
      </c>
      <c r="C28" s="274"/>
      <c r="D28" s="274"/>
      <c r="E28" s="273"/>
      <c r="F28" s="273"/>
      <c r="G28" s="273"/>
      <c r="H28" s="269"/>
      <c r="I28" s="269"/>
      <c r="J28" s="269"/>
      <c r="K28" s="269"/>
      <c r="L28" s="269"/>
    </row>
    <row r="29" spans="1:19" s="264" customFormat="1" ht="13.5" customHeight="1">
      <c r="A29" s="266"/>
      <c r="B29" s="551" t="s">
        <v>244</v>
      </c>
      <c r="C29" s="551"/>
      <c r="D29" s="551"/>
      <c r="E29" s="551"/>
      <c r="F29" s="551"/>
      <c r="G29" s="551"/>
      <c r="H29" s="551"/>
      <c r="I29" s="551"/>
      <c r="J29" s="551"/>
      <c r="K29" s="551"/>
      <c r="L29" s="551"/>
    </row>
    <row r="30" spans="1:19" s="264" customFormat="1" ht="13.5" customHeight="1">
      <c r="A30" s="266"/>
      <c r="B30" s="551" t="s">
        <v>51</v>
      </c>
      <c r="C30" s="551"/>
      <c r="D30" s="551"/>
      <c r="E30" s="551"/>
      <c r="F30" s="551"/>
      <c r="G30" s="551"/>
      <c r="H30" s="551"/>
      <c r="I30" s="551"/>
      <c r="J30" s="551"/>
      <c r="K30" s="551"/>
      <c r="L30" s="551"/>
    </row>
    <row r="31" spans="1:19" s="264" customFormat="1" ht="13.5" customHeight="1">
      <c r="A31" s="266"/>
      <c r="B31" s="551" t="s">
        <v>52</v>
      </c>
      <c r="C31" s="551"/>
      <c r="D31" s="551"/>
      <c r="E31" s="551"/>
      <c r="F31" s="551"/>
      <c r="G31" s="551"/>
      <c r="H31" s="551"/>
      <c r="I31" s="551"/>
      <c r="J31" s="551"/>
      <c r="K31" s="551"/>
      <c r="L31" s="551"/>
    </row>
    <row r="32" spans="1:19" s="264" customFormat="1" ht="13.5" customHeight="1">
      <c r="A32" s="266"/>
      <c r="B32" s="551" t="s">
        <v>53</v>
      </c>
      <c r="C32" s="551"/>
      <c r="D32" s="551"/>
      <c r="E32" s="551"/>
      <c r="F32" s="551"/>
      <c r="G32" s="551"/>
      <c r="H32" s="551"/>
      <c r="I32" s="551"/>
      <c r="J32" s="551"/>
      <c r="K32" s="551"/>
      <c r="L32" s="551"/>
    </row>
    <row r="33" spans="1:12" s="264" customFormat="1" ht="13.5" customHeight="1">
      <c r="A33" s="266"/>
      <c r="B33" s="551" t="s">
        <v>54</v>
      </c>
      <c r="C33" s="551"/>
      <c r="D33" s="551"/>
      <c r="E33" s="551"/>
      <c r="F33" s="551"/>
      <c r="G33" s="551"/>
      <c r="H33" s="551"/>
      <c r="I33" s="551"/>
      <c r="J33" s="551"/>
      <c r="K33" s="551"/>
      <c r="L33" s="551"/>
    </row>
    <row r="34" spans="1:12" s="264" customFormat="1" ht="13.5" customHeight="1">
      <c r="A34" s="266"/>
      <c r="B34" s="566" t="s">
        <v>55</v>
      </c>
      <c r="C34" s="567"/>
      <c r="D34" s="567"/>
      <c r="E34" s="566" t="s">
        <v>56</v>
      </c>
      <c r="F34" s="567"/>
      <c r="G34" s="567"/>
      <c r="H34" s="567"/>
      <c r="I34" s="567"/>
      <c r="J34" s="567"/>
      <c r="K34" s="568"/>
      <c r="L34" s="271"/>
    </row>
    <row r="35" spans="1:12" s="264" customFormat="1" ht="13.5" customHeight="1">
      <c r="A35" s="266"/>
      <c r="B35" s="562" t="s">
        <v>57</v>
      </c>
      <c r="C35" s="563"/>
      <c r="D35" s="564"/>
      <c r="E35" s="557" t="s">
        <v>58</v>
      </c>
      <c r="F35" s="558"/>
      <c r="G35" s="558"/>
      <c r="H35" s="558"/>
      <c r="I35" s="558"/>
      <c r="J35" s="558"/>
      <c r="K35" s="559"/>
      <c r="L35" s="271"/>
    </row>
    <row r="36" spans="1:12" s="264" customFormat="1" ht="13.5" customHeight="1">
      <c r="A36" s="266"/>
      <c r="B36" s="562" t="s">
        <v>59</v>
      </c>
      <c r="C36" s="563"/>
      <c r="D36" s="564"/>
      <c r="E36" s="557" t="s">
        <v>60</v>
      </c>
      <c r="F36" s="558"/>
      <c r="G36" s="558"/>
      <c r="H36" s="558"/>
      <c r="I36" s="558"/>
      <c r="J36" s="558"/>
      <c r="K36" s="559"/>
      <c r="L36" s="271"/>
    </row>
    <row r="37" spans="1:12" s="264" customFormat="1" ht="13.5" customHeight="1">
      <c r="A37" s="266"/>
      <c r="B37" s="562" t="s">
        <v>61</v>
      </c>
      <c r="C37" s="563"/>
      <c r="D37" s="564"/>
      <c r="E37" s="557" t="s">
        <v>62</v>
      </c>
      <c r="F37" s="558"/>
      <c r="G37" s="558"/>
      <c r="H37" s="558"/>
      <c r="I37" s="558"/>
      <c r="J37" s="558"/>
      <c r="K37" s="559"/>
      <c r="L37" s="271"/>
    </row>
    <row r="38" spans="1:12" s="264" customFormat="1" ht="13.5" customHeight="1">
      <c r="A38" s="266"/>
      <c r="B38" s="555" t="s">
        <v>63</v>
      </c>
      <c r="C38" s="556"/>
      <c r="D38" s="272" t="s">
        <v>64</v>
      </c>
      <c r="E38" s="557" t="s">
        <v>65</v>
      </c>
      <c r="F38" s="558"/>
      <c r="G38" s="558"/>
      <c r="H38" s="558"/>
      <c r="I38" s="558"/>
      <c r="J38" s="558"/>
      <c r="K38" s="559"/>
      <c r="L38" s="271"/>
    </row>
    <row r="39" spans="1:12" s="264" customFormat="1" ht="13.5" customHeight="1">
      <c r="A39" s="266"/>
      <c r="B39" s="560" t="s">
        <v>66</v>
      </c>
      <c r="C39" s="561"/>
      <c r="D39" s="272" t="s">
        <v>67</v>
      </c>
      <c r="E39" s="557" t="s">
        <v>68</v>
      </c>
      <c r="F39" s="558"/>
      <c r="G39" s="558"/>
      <c r="H39" s="558"/>
      <c r="I39" s="558"/>
      <c r="J39" s="558"/>
      <c r="K39" s="559"/>
      <c r="L39" s="271"/>
    </row>
    <row r="40" spans="1:12" s="264" customFormat="1" ht="13.5" customHeight="1">
      <c r="A40" s="266"/>
      <c r="B40" s="562" t="s">
        <v>69</v>
      </c>
      <c r="C40" s="563"/>
      <c r="D40" s="564"/>
      <c r="E40" s="557" t="s">
        <v>65</v>
      </c>
      <c r="F40" s="558"/>
      <c r="G40" s="558"/>
      <c r="H40" s="558"/>
      <c r="I40" s="558"/>
      <c r="J40" s="558"/>
      <c r="K40" s="559"/>
      <c r="L40" s="271"/>
    </row>
    <row r="41" spans="1:12" s="264" customFormat="1" ht="13.5" customHeight="1">
      <c r="A41" s="266"/>
      <c r="B41" s="551" t="s">
        <v>70</v>
      </c>
      <c r="C41" s="551"/>
      <c r="D41" s="551"/>
      <c r="E41" s="551"/>
      <c r="F41" s="551"/>
      <c r="G41" s="551"/>
      <c r="H41" s="551"/>
      <c r="I41" s="551"/>
      <c r="J41" s="551"/>
      <c r="K41" s="551"/>
      <c r="L41" s="551"/>
    </row>
    <row r="42" spans="1:12" s="264" customFormat="1" ht="13.5" customHeight="1">
      <c r="A42" s="266"/>
      <c r="B42" s="551" t="s">
        <v>71</v>
      </c>
      <c r="C42" s="551"/>
      <c r="D42" s="551"/>
      <c r="E42" s="551"/>
      <c r="F42" s="551"/>
      <c r="G42" s="551"/>
      <c r="H42" s="551"/>
      <c r="I42" s="551"/>
      <c r="J42" s="551"/>
      <c r="K42" s="551"/>
      <c r="L42" s="551"/>
    </row>
    <row r="43" spans="1:12" s="264" customFormat="1" ht="13.5" customHeight="1">
      <c r="A43" s="266"/>
      <c r="B43" s="551" t="s">
        <v>72</v>
      </c>
      <c r="C43" s="551"/>
      <c r="D43" s="551"/>
      <c r="E43" s="551"/>
      <c r="F43" s="551"/>
      <c r="G43" s="551"/>
      <c r="H43" s="551"/>
      <c r="I43" s="551"/>
      <c r="J43" s="551"/>
      <c r="K43" s="551"/>
      <c r="L43" s="551"/>
    </row>
    <row r="44" spans="1:12" s="264" customFormat="1" ht="13.5" customHeight="1">
      <c r="A44" s="266"/>
      <c r="B44" s="551" t="s">
        <v>54</v>
      </c>
      <c r="C44" s="551"/>
      <c r="D44" s="551"/>
      <c r="E44" s="551"/>
      <c r="F44" s="551"/>
      <c r="G44" s="551"/>
      <c r="H44" s="551"/>
      <c r="I44" s="551"/>
      <c r="J44" s="551"/>
      <c r="K44" s="551"/>
      <c r="L44" s="551"/>
    </row>
    <row r="45" spans="1:12" s="264" customFormat="1" ht="13.5" customHeight="1">
      <c r="A45" s="266"/>
      <c r="B45" s="566" t="s">
        <v>55</v>
      </c>
      <c r="C45" s="567"/>
      <c r="D45" s="567"/>
      <c r="E45" s="566" t="s">
        <v>56</v>
      </c>
      <c r="F45" s="567"/>
      <c r="G45" s="567"/>
      <c r="H45" s="567"/>
      <c r="I45" s="567"/>
      <c r="J45" s="567"/>
      <c r="K45" s="568"/>
      <c r="L45" s="271"/>
    </row>
    <row r="46" spans="1:12" s="264" customFormat="1" ht="13.5" customHeight="1">
      <c r="A46" s="266"/>
      <c r="B46" s="569" t="s">
        <v>73</v>
      </c>
      <c r="C46" s="570"/>
      <c r="D46" s="571"/>
      <c r="E46" s="575" t="s">
        <v>74</v>
      </c>
      <c r="F46" s="576"/>
      <c r="G46" s="576"/>
      <c r="H46" s="576"/>
      <c r="I46" s="576"/>
      <c r="J46" s="576"/>
      <c r="K46" s="577"/>
      <c r="L46" s="271"/>
    </row>
    <row r="47" spans="1:12" s="264" customFormat="1" ht="13.5" customHeight="1">
      <c r="A47" s="266"/>
      <c r="B47" s="572"/>
      <c r="C47" s="573"/>
      <c r="D47" s="574"/>
      <c r="E47" s="578" t="s">
        <v>75</v>
      </c>
      <c r="F47" s="579"/>
      <c r="G47" s="579"/>
      <c r="H47" s="579"/>
      <c r="I47" s="579"/>
      <c r="J47" s="579"/>
      <c r="K47" s="580"/>
      <c r="L47" s="271"/>
    </row>
    <row r="48" spans="1:12" s="264" customFormat="1" ht="13.5" customHeight="1">
      <c r="A48" s="266"/>
      <c r="B48" s="562" t="s">
        <v>57</v>
      </c>
      <c r="C48" s="563"/>
      <c r="D48" s="564"/>
      <c r="E48" s="557" t="s">
        <v>58</v>
      </c>
      <c r="F48" s="558"/>
      <c r="G48" s="558"/>
      <c r="H48" s="558"/>
      <c r="I48" s="558"/>
      <c r="J48" s="558"/>
      <c r="K48" s="559"/>
      <c r="L48" s="271"/>
    </row>
    <row r="49" spans="1:12" s="264" customFormat="1" ht="13.5" customHeight="1">
      <c r="A49" s="266"/>
      <c r="B49" s="555" t="s">
        <v>59</v>
      </c>
      <c r="C49" s="565"/>
      <c r="D49" s="556"/>
      <c r="E49" s="557" t="s">
        <v>60</v>
      </c>
      <c r="F49" s="558"/>
      <c r="G49" s="558"/>
      <c r="H49" s="558"/>
      <c r="I49" s="558"/>
      <c r="J49" s="558"/>
      <c r="K49" s="559"/>
      <c r="L49" s="271"/>
    </row>
    <row r="50" spans="1:12" s="264" customFormat="1" ht="13.5" customHeight="1">
      <c r="A50" s="266"/>
      <c r="B50" s="562" t="s">
        <v>61</v>
      </c>
      <c r="C50" s="563"/>
      <c r="D50" s="564"/>
      <c r="E50" s="557" t="s">
        <v>62</v>
      </c>
      <c r="F50" s="558"/>
      <c r="G50" s="558"/>
      <c r="H50" s="558"/>
      <c r="I50" s="558"/>
      <c r="J50" s="558"/>
      <c r="K50" s="559"/>
      <c r="L50" s="271"/>
    </row>
    <row r="51" spans="1:12" s="264" customFormat="1" ht="13.5" customHeight="1">
      <c r="A51" s="266"/>
      <c r="B51" s="555" t="s">
        <v>63</v>
      </c>
      <c r="C51" s="556"/>
      <c r="D51" s="272" t="s">
        <v>64</v>
      </c>
      <c r="E51" s="557" t="s">
        <v>65</v>
      </c>
      <c r="F51" s="558"/>
      <c r="G51" s="558"/>
      <c r="H51" s="558"/>
      <c r="I51" s="558"/>
      <c r="J51" s="558"/>
      <c r="K51" s="559"/>
      <c r="L51" s="271"/>
    </row>
    <row r="52" spans="1:12" s="264" customFormat="1" ht="13.5" customHeight="1">
      <c r="A52" s="266"/>
      <c r="B52" s="560" t="s">
        <v>66</v>
      </c>
      <c r="C52" s="561"/>
      <c r="D52" s="272" t="s">
        <v>67</v>
      </c>
      <c r="E52" s="557" t="s">
        <v>76</v>
      </c>
      <c r="F52" s="558"/>
      <c r="G52" s="558"/>
      <c r="H52" s="558"/>
      <c r="I52" s="558"/>
      <c r="J52" s="558"/>
      <c r="K52" s="559"/>
      <c r="L52" s="271"/>
    </row>
    <row r="53" spans="1:12" s="264" customFormat="1" ht="13.5" customHeight="1">
      <c r="A53" s="266"/>
      <c r="B53" s="562" t="s">
        <v>77</v>
      </c>
      <c r="C53" s="563"/>
      <c r="D53" s="564"/>
      <c r="E53" s="557" t="s">
        <v>65</v>
      </c>
      <c r="F53" s="558"/>
      <c r="G53" s="558"/>
      <c r="H53" s="558"/>
      <c r="I53" s="558"/>
      <c r="J53" s="558"/>
      <c r="K53" s="559"/>
      <c r="L53" s="271"/>
    </row>
    <row r="54" spans="1:12" s="264" customFormat="1" ht="8.25" customHeight="1">
      <c r="A54" s="266"/>
      <c r="B54" s="270"/>
      <c r="C54" s="270"/>
      <c r="D54" s="270"/>
      <c r="E54" s="266"/>
      <c r="F54" s="266"/>
      <c r="G54" s="266"/>
      <c r="H54" s="266"/>
      <c r="I54" s="266"/>
      <c r="J54" s="266"/>
      <c r="K54" s="266"/>
      <c r="L54" s="266"/>
    </row>
    <row r="55" spans="1:12" s="264" customFormat="1" ht="13.5" customHeight="1">
      <c r="A55" s="266"/>
      <c r="B55" s="550" t="s">
        <v>78</v>
      </c>
      <c r="C55" s="551"/>
      <c r="D55" s="551"/>
      <c r="E55" s="551"/>
      <c r="F55" s="551"/>
      <c r="G55" s="551"/>
      <c r="H55" s="551"/>
      <c r="I55" s="551"/>
      <c r="J55" s="551"/>
      <c r="K55" s="551"/>
      <c r="L55" s="551"/>
    </row>
    <row r="56" spans="1:12" s="264" customFormat="1" ht="13.5" customHeight="1">
      <c r="A56" s="266"/>
      <c r="B56" s="551"/>
      <c r="C56" s="551"/>
      <c r="D56" s="551"/>
      <c r="E56" s="551"/>
      <c r="F56" s="551"/>
      <c r="G56" s="551"/>
      <c r="H56" s="551"/>
      <c r="I56" s="551"/>
      <c r="J56" s="551"/>
      <c r="K56" s="551"/>
      <c r="L56" s="551"/>
    </row>
    <row r="57" spans="1:12" s="264" customFormat="1" ht="13.5" customHeight="1">
      <c r="A57" s="266"/>
      <c r="B57" s="552" t="s">
        <v>79</v>
      </c>
      <c r="C57" s="552"/>
      <c r="D57" s="552"/>
      <c r="E57" s="552"/>
      <c r="F57" s="552"/>
      <c r="G57" s="552"/>
      <c r="H57" s="552"/>
      <c r="I57" s="552"/>
      <c r="J57" s="552"/>
      <c r="K57" s="552"/>
      <c r="L57" s="552"/>
    </row>
    <row r="58" spans="1:12" s="264" customFormat="1" ht="13.5" customHeight="1">
      <c r="A58" s="266"/>
      <c r="B58" s="553"/>
      <c r="C58" s="553"/>
      <c r="D58" s="553"/>
      <c r="E58" s="553"/>
      <c r="F58" s="553"/>
      <c r="G58" s="553"/>
      <c r="H58" s="553"/>
      <c r="I58" s="553"/>
      <c r="J58" s="553"/>
      <c r="K58" s="553"/>
      <c r="L58" s="553"/>
    </row>
    <row r="59" spans="1:12" s="264" customFormat="1" ht="13.5" customHeight="1">
      <c r="A59" s="266"/>
      <c r="B59" s="550" t="s">
        <v>80</v>
      </c>
      <c r="C59" s="554"/>
      <c r="D59" s="554"/>
      <c r="E59" s="554"/>
      <c r="F59" s="554"/>
      <c r="G59" s="554"/>
      <c r="H59" s="554"/>
      <c r="I59" s="554"/>
      <c r="J59" s="554"/>
      <c r="K59" s="554"/>
      <c r="L59" s="554"/>
    </row>
    <row r="60" spans="1:12" s="264" customFormat="1" ht="13.5" customHeight="1">
      <c r="A60" s="266"/>
      <c r="B60" s="268" t="s">
        <v>81</v>
      </c>
      <c r="C60" s="268"/>
      <c r="D60" s="268"/>
      <c r="E60" s="268"/>
      <c r="F60" s="268"/>
      <c r="G60" s="268"/>
      <c r="H60" s="268"/>
      <c r="I60" s="268"/>
      <c r="J60" s="268"/>
      <c r="K60" s="268"/>
      <c r="L60" s="268"/>
    </row>
    <row r="61" spans="1:12" s="264" customFormat="1" ht="13.5" customHeight="1">
      <c r="A61" s="266"/>
      <c r="B61" s="551" t="s">
        <v>82</v>
      </c>
      <c r="C61" s="551"/>
      <c r="D61" s="551"/>
      <c r="E61" s="551"/>
      <c r="F61" s="551"/>
      <c r="G61" s="551"/>
      <c r="H61" s="551"/>
      <c r="I61" s="551"/>
      <c r="J61" s="551"/>
      <c r="K61" s="551"/>
      <c r="L61" s="551"/>
    </row>
    <row r="62" spans="1:12" s="264" customFormat="1" ht="13.5" customHeight="1">
      <c r="A62" s="266"/>
      <c r="B62" s="267"/>
      <c r="C62" s="265"/>
      <c r="D62" s="265"/>
      <c r="E62" s="265"/>
      <c r="F62" s="265"/>
      <c r="G62" s="265"/>
      <c r="H62" s="265"/>
      <c r="I62" s="265"/>
      <c r="J62" s="265"/>
      <c r="K62" s="265"/>
      <c r="L62" s="265"/>
    </row>
    <row r="63" spans="1:12" s="264" customFormat="1" ht="13.5" customHeight="1">
      <c r="A63" s="266"/>
      <c r="B63" s="265"/>
      <c r="C63" s="265"/>
      <c r="D63" s="265"/>
      <c r="E63" s="265"/>
      <c r="F63" s="265"/>
      <c r="G63" s="265"/>
      <c r="H63" s="265"/>
      <c r="I63" s="265"/>
      <c r="J63" s="265"/>
      <c r="K63" s="265"/>
      <c r="L63" s="265"/>
    </row>
    <row r="65" spans="2:2">
      <c r="B65" s="16"/>
    </row>
  </sheetData>
  <mergeCells count="97">
    <mergeCell ref="C8:D8"/>
    <mergeCell ref="F8:G8"/>
    <mergeCell ref="I8:K8"/>
    <mergeCell ref="S8:AD8"/>
    <mergeCell ref="B2:F2"/>
    <mergeCell ref="A3:B3"/>
    <mergeCell ref="B4:L4"/>
    <mergeCell ref="B6:L6"/>
    <mergeCell ref="R6:AA6"/>
    <mergeCell ref="F9:G10"/>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ABC1411D-D121-41FA-9629-D9BAD8433A22}">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408C-B6FA-47CD-912A-B46FF78C35D4}">
  <sheetPr>
    <pageSetUpPr fitToPage="1"/>
  </sheetPr>
  <dimension ref="B3:M25"/>
  <sheetViews>
    <sheetView view="pageBreakPreview" zoomScale="130" zoomScaleNormal="100" zoomScaleSheetLayoutView="130" workbookViewId="0">
      <selection activeCell="O26" sqref="O26"/>
    </sheetView>
  </sheetViews>
  <sheetFormatPr defaultRowHeight="13.5"/>
  <cols>
    <col min="1" max="1" width="0.75" style="58" customWidth="1"/>
    <col min="2" max="16384" width="9" style="58"/>
  </cols>
  <sheetData>
    <row r="3" spans="2:13">
      <c r="B3" s="56" t="s">
        <v>261</v>
      </c>
      <c r="C3" s="57"/>
      <c r="D3" s="57"/>
      <c r="E3" s="57" t="s">
        <v>22</v>
      </c>
      <c r="F3" s="57"/>
      <c r="G3" s="57"/>
      <c r="H3" s="57"/>
      <c r="I3" s="57"/>
      <c r="J3" s="658" t="s">
        <v>262</v>
      </c>
      <c r="K3" s="663"/>
    </row>
    <row r="4" spans="2:13">
      <c r="B4" s="57" t="s">
        <v>263</v>
      </c>
      <c r="C4" s="57"/>
      <c r="D4" s="57"/>
      <c r="E4" s="57"/>
      <c r="F4" s="57"/>
      <c r="G4" s="57"/>
      <c r="H4" s="57"/>
      <c r="I4" s="57"/>
      <c r="J4" s="57"/>
      <c r="K4" s="57"/>
      <c r="L4" s="57"/>
      <c r="M4" s="57"/>
    </row>
    <row r="5" spans="2:13">
      <c r="B5" s="57"/>
      <c r="C5" s="57"/>
      <c r="D5" s="57"/>
      <c r="E5" s="57"/>
      <c r="F5" s="57"/>
      <c r="G5" s="57"/>
      <c r="H5" s="57"/>
      <c r="I5" s="57"/>
      <c r="J5" s="57"/>
      <c r="K5" s="57"/>
      <c r="L5" s="57"/>
      <c r="M5" s="57"/>
    </row>
    <row r="6" spans="2:13">
      <c r="B6" s="59" t="s">
        <v>264</v>
      </c>
      <c r="C6" s="60"/>
      <c r="D6" s="57"/>
      <c r="E6" s="57"/>
      <c r="F6" s="57"/>
      <c r="G6" s="57"/>
      <c r="H6" s="57"/>
      <c r="I6" s="57"/>
      <c r="J6" s="57"/>
      <c r="K6" s="57"/>
      <c r="L6" s="57"/>
      <c r="M6" s="57"/>
    </row>
    <row r="7" spans="2:13">
      <c r="B7" s="59" t="s">
        <v>265</v>
      </c>
      <c r="C7" s="60"/>
      <c r="D7" s="57"/>
      <c r="E7" s="57"/>
      <c r="F7" s="57"/>
      <c r="G7" s="57"/>
      <c r="H7" s="57"/>
      <c r="I7" s="57"/>
      <c r="J7" s="57"/>
      <c r="K7" s="57"/>
      <c r="L7" s="57"/>
      <c r="M7" s="57"/>
    </row>
    <row r="8" spans="2:13">
      <c r="B8" s="57"/>
      <c r="C8" s="57"/>
      <c r="D8" s="57"/>
      <c r="E8" s="57"/>
      <c r="F8" s="57"/>
      <c r="G8" s="57"/>
      <c r="H8" s="57"/>
      <c r="I8" s="57"/>
      <c r="J8" s="57"/>
      <c r="K8" s="57"/>
      <c r="L8" s="57"/>
      <c r="M8" s="57"/>
    </row>
    <row r="9" spans="2:13">
      <c r="B9" s="668" t="s">
        <v>266</v>
      </c>
      <c r="C9" s="668"/>
      <c r="D9" s="668" t="s">
        <v>267</v>
      </c>
      <c r="E9" s="668"/>
      <c r="F9" s="668" t="s">
        <v>268</v>
      </c>
      <c r="G9" s="668"/>
      <c r="H9" s="669" t="s">
        <v>269</v>
      </c>
      <c r="I9" s="670"/>
      <c r="J9" s="57"/>
      <c r="K9" s="57"/>
      <c r="L9" s="57"/>
      <c r="M9" s="57"/>
    </row>
    <row r="10" spans="2:13">
      <c r="B10" s="664"/>
      <c r="C10" s="664"/>
      <c r="D10" s="665" t="s">
        <v>270</v>
      </c>
      <c r="E10" s="665"/>
      <c r="F10" s="665" t="s">
        <v>271</v>
      </c>
      <c r="G10" s="665"/>
      <c r="H10" s="666" t="s">
        <v>272</v>
      </c>
      <c r="I10" s="667"/>
      <c r="J10" s="57"/>
      <c r="K10" s="57"/>
      <c r="L10" s="57"/>
      <c r="M10" s="57"/>
    </row>
    <row r="11" spans="2:13">
      <c r="B11" s="661"/>
      <c r="C11" s="661"/>
      <c r="D11" s="660"/>
      <c r="E11" s="660"/>
      <c r="F11" s="662"/>
      <c r="G11" s="663"/>
      <c r="H11" s="660"/>
      <c r="I11" s="660"/>
      <c r="J11" s="57"/>
      <c r="K11" s="57"/>
      <c r="L11" s="57"/>
      <c r="M11" s="57"/>
    </row>
    <row r="12" spans="2:13">
      <c r="B12" s="661"/>
      <c r="C12" s="661"/>
      <c r="D12" s="660"/>
      <c r="E12" s="660"/>
      <c r="F12" s="662"/>
      <c r="G12" s="663"/>
      <c r="H12" s="660"/>
      <c r="I12" s="660"/>
      <c r="J12" s="57"/>
      <c r="K12" s="57"/>
      <c r="L12" s="57"/>
      <c r="M12" s="57"/>
    </row>
    <row r="13" spans="2:13">
      <c r="B13" s="658" t="s">
        <v>150</v>
      </c>
      <c r="C13" s="659"/>
      <c r="D13" s="660"/>
      <c r="E13" s="660"/>
      <c r="F13" s="660"/>
      <c r="G13" s="660"/>
      <c r="H13" s="660"/>
      <c r="I13" s="660"/>
      <c r="J13" s="57"/>
      <c r="K13" s="57"/>
      <c r="L13" s="57"/>
      <c r="M13" s="57"/>
    </row>
    <row r="14" spans="2:13">
      <c r="B14" s="57"/>
      <c r="C14" s="57"/>
      <c r="D14" s="57"/>
      <c r="E14" s="57"/>
      <c r="F14" s="57"/>
      <c r="G14" s="57"/>
      <c r="H14" s="57"/>
      <c r="I14" s="57"/>
      <c r="J14" s="57"/>
      <c r="K14" s="57"/>
      <c r="L14" s="57"/>
      <c r="M14" s="57"/>
    </row>
    <row r="15" spans="2:13">
      <c r="B15" s="57" t="s">
        <v>273</v>
      </c>
      <c r="C15" s="57"/>
      <c r="D15" s="57"/>
      <c r="E15" s="57"/>
      <c r="F15" s="57"/>
      <c r="G15" s="57"/>
      <c r="H15" s="57"/>
      <c r="I15" s="57"/>
      <c r="J15" s="57"/>
      <c r="K15" s="57"/>
      <c r="L15" s="57"/>
      <c r="M15" s="57"/>
    </row>
    <row r="16" spans="2:13">
      <c r="B16" s="658" t="s">
        <v>274</v>
      </c>
      <c r="C16" s="659"/>
      <c r="D16" s="660"/>
      <c r="E16" s="660"/>
      <c r="F16" s="57" t="s">
        <v>275</v>
      </c>
      <c r="G16" s="57"/>
      <c r="H16" s="57"/>
      <c r="I16" s="57"/>
      <c r="J16" s="57"/>
      <c r="K16" s="57"/>
      <c r="L16" s="57"/>
      <c r="M16" s="57"/>
    </row>
    <row r="17" spans="2:13">
      <c r="B17" s="57"/>
      <c r="C17" s="57"/>
      <c r="D17" s="57"/>
      <c r="E17" s="57"/>
      <c r="F17" s="57"/>
      <c r="G17" s="57"/>
      <c r="H17" s="57"/>
      <c r="I17" s="57"/>
      <c r="J17" s="57"/>
      <c r="K17" s="57"/>
      <c r="L17" s="57"/>
      <c r="M17" s="57"/>
    </row>
    <row r="18" spans="2:13">
      <c r="B18" s="57" t="s">
        <v>276</v>
      </c>
      <c r="C18" s="57"/>
      <c r="D18" s="57"/>
      <c r="E18" s="57"/>
      <c r="F18" s="57"/>
      <c r="G18" s="57"/>
      <c r="H18" s="57"/>
      <c r="I18" s="57"/>
      <c r="J18" s="57"/>
      <c r="K18" s="57"/>
      <c r="L18" s="57"/>
      <c r="M18" s="57"/>
    </row>
    <row r="19" spans="2:13">
      <c r="B19" s="57" t="s">
        <v>277</v>
      </c>
      <c r="C19" s="57"/>
      <c r="D19" s="57"/>
      <c r="E19" s="57"/>
      <c r="F19" s="57"/>
      <c r="G19" s="57"/>
      <c r="H19" s="57"/>
      <c r="I19" s="57"/>
      <c r="J19" s="57"/>
      <c r="K19" s="57"/>
      <c r="L19" s="57"/>
      <c r="M19" s="57"/>
    </row>
    <row r="20" spans="2:13">
      <c r="B20" s="57" t="s">
        <v>278</v>
      </c>
      <c r="C20" s="57"/>
      <c r="D20" s="57"/>
      <c r="E20" s="57"/>
      <c r="F20" s="57"/>
      <c r="G20" s="57"/>
      <c r="H20" s="57"/>
      <c r="I20" s="57"/>
      <c r="J20" s="57"/>
      <c r="K20" s="57"/>
      <c r="L20" s="57"/>
      <c r="M20" s="57"/>
    </row>
    <row r="21" spans="2:13">
      <c r="B21" s="57" t="s">
        <v>279</v>
      </c>
      <c r="C21" s="57"/>
      <c r="D21" s="57"/>
      <c r="E21" s="57"/>
      <c r="F21" s="57"/>
      <c r="G21" s="57"/>
      <c r="H21" s="57"/>
      <c r="I21" s="57"/>
      <c r="J21" s="57"/>
      <c r="K21" s="57"/>
      <c r="L21" s="57"/>
      <c r="M21" s="57"/>
    </row>
    <row r="22" spans="2:13" ht="13.5" customHeight="1">
      <c r="B22" s="657" t="s">
        <v>280</v>
      </c>
      <c r="C22" s="657"/>
      <c r="D22" s="657"/>
      <c r="E22" s="657"/>
      <c r="F22" s="657"/>
      <c r="G22" s="657"/>
      <c r="H22" s="657"/>
      <c r="I22" s="657"/>
      <c r="J22" s="657"/>
      <c r="K22" s="657"/>
      <c r="L22" s="657"/>
      <c r="M22" s="57"/>
    </row>
    <row r="23" spans="2:13">
      <c r="B23" s="657"/>
      <c r="C23" s="657"/>
      <c r="D23" s="657"/>
      <c r="E23" s="657"/>
      <c r="F23" s="657"/>
      <c r="G23" s="657"/>
      <c r="H23" s="657"/>
      <c r="I23" s="657"/>
      <c r="J23" s="657"/>
      <c r="K23" s="657"/>
      <c r="L23" s="657"/>
      <c r="M23" s="57"/>
    </row>
    <row r="24" spans="2:13">
      <c r="B24" s="57" t="s">
        <v>281</v>
      </c>
      <c r="C24" s="57"/>
      <c r="D24" s="57"/>
      <c r="E24" s="57"/>
      <c r="F24" s="57"/>
      <c r="G24" s="57"/>
      <c r="H24" s="57"/>
      <c r="I24" s="57"/>
      <c r="J24" s="57"/>
      <c r="K24" s="57"/>
      <c r="L24" s="57"/>
      <c r="M24" s="57"/>
    </row>
    <row r="25" spans="2:13">
      <c r="B25" s="61"/>
      <c r="C25" s="61"/>
      <c r="D25" s="61"/>
      <c r="E25" s="61"/>
      <c r="F25" s="61"/>
      <c r="G25" s="61"/>
      <c r="H25" s="61"/>
      <c r="I25" s="61"/>
      <c r="J25" s="61"/>
      <c r="K25" s="61"/>
      <c r="L25" s="61"/>
    </row>
  </sheetData>
  <mergeCells count="24">
    <mergeCell ref="B10:C10"/>
    <mergeCell ref="D10:E10"/>
    <mergeCell ref="F10:G10"/>
    <mergeCell ref="H10:I10"/>
    <mergeCell ref="J3:K3"/>
    <mergeCell ref="B9:C9"/>
    <mergeCell ref="D9:E9"/>
    <mergeCell ref="F9:G9"/>
    <mergeCell ref="H9:I9"/>
    <mergeCell ref="B11:C11"/>
    <mergeCell ref="D11:E11"/>
    <mergeCell ref="F11:G11"/>
    <mergeCell ref="H11:I11"/>
    <mergeCell ref="B12:C12"/>
    <mergeCell ref="D12:E12"/>
    <mergeCell ref="F12:G12"/>
    <mergeCell ref="H12:I12"/>
    <mergeCell ref="B22:L23"/>
    <mergeCell ref="B13:C13"/>
    <mergeCell ref="D13:E13"/>
    <mergeCell ref="F13:G13"/>
    <mergeCell ref="H13:I13"/>
    <mergeCell ref="B16:C16"/>
    <mergeCell ref="D16:E16"/>
  </mergeCells>
  <phoneticPr fontId="13"/>
  <pageMargins left="0.9055118110236221" right="0.31496062992125984" top="0.74803149606299213" bottom="0.74803149606299213" header="0.31496062992125984" footer="0.31496062992125984"/>
  <pageSetup paperSize="9" scale="82"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72B1-7AEF-49A9-8FB3-104B114F6C89}">
  <sheetPr>
    <pageSetUpPr fitToPage="1"/>
  </sheetPr>
  <dimension ref="B1:U38"/>
  <sheetViews>
    <sheetView showZeros="0" view="pageBreakPreview" topLeftCell="A9"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9</v>
      </c>
      <c r="D8" s="672"/>
      <c r="E8" s="673"/>
      <c r="F8" s="10" t="s">
        <v>31</v>
      </c>
      <c r="G8" s="671" t="s">
        <v>314</v>
      </c>
      <c r="H8" s="673"/>
      <c r="I8" s="226"/>
      <c r="J8" s="227"/>
      <c r="K8" s="464" t="s">
        <v>32</v>
      </c>
      <c r="L8" s="465"/>
      <c r="M8" s="228" t="s">
        <v>315</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v>1</v>
      </c>
      <c r="H12" s="675"/>
      <c r="I12" s="676"/>
      <c r="J12" s="677"/>
      <c r="K12" s="678"/>
      <c r="L12" s="679"/>
      <c r="M12" s="234">
        <f>ROUND(J12*G12,0)</f>
        <v>0</v>
      </c>
    </row>
    <row r="13" spans="2:21" ht="24" customHeight="1">
      <c r="B13" s="423"/>
      <c r="C13" s="235"/>
      <c r="D13" s="223">
        <v>3</v>
      </c>
      <c r="E13" s="236"/>
      <c r="F13" s="225" t="s">
        <v>324</v>
      </c>
      <c r="G13" s="680">
        <v>10</v>
      </c>
      <c r="H13" s="681"/>
      <c r="I13" s="682"/>
      <c r="J13" s="683"/>
      <c r="K13" s="684"/>
      <c r="L13" s="685"/>
      <c r="M13" s="237">
        <f t="shared" ref="M13:M19" si="0">ROUND(J13*G13,0)</f>
        <v>0</v>
      </c>
    </row>
    <row r="14" spans="2:21" ht="24" customHeight="1">
      <c r="B14" s="423"/>
      <c r="C14" s="238" t="s">
        <v>34</v>
      </c>
      <c r="D14" s="239"/>
      <c r="E14" s="240" t="s">
        <v>35</v>
      </c>
      <c r="F14" s="225" t="s">
        <v>325</v>
      </c>
      <c r="G14" s="680">
        <v>31</v>
      </c>
      <c r="H14" s="681"/>
      <c r="I14" s="682"/>
      <c r="J14" s="683"/>
      <c r="K14" s="684"/>
      <c r="L14" s="685"/>
      <c r="M14" s="237">
        <f t="shared" si="0"/>
        <v>0</v>
      </c>
    </row>
    <row r="15" spans="2:21" ht="24" customHeight="1">
      <c r="B15" s="423"/>
      <c r="C15" s="235"/>
      <c r="D15" s="223"/>
      <c r="E15" s="241"/>
      <c r="F15" s="242" t="s">
        <v>326</v>
      </c>
      <c r="G15" s="680">
        <v>3</v>
      </c>
      <c r="H15" s="681"/>
      <c r="I15" s="682"/>
      <c r="J15" s="683"/>
      <c r="K15" s="684"/>
      <c r="L15" s="685"/>
      <c r="M15" s="237">
        <f t="shared" si="0"/>
        <v>0</v>
      </c>
    </row>
    <row r="16" spans="2:21" ht="24" customHeight="1">
      <c r="B16" s="423"/>
      <c r="C16" s="243"/>
      <c r="D16" s="244"/>
      <c r="E16" s="245"/>
      <c r="F16" s="225" t="s">
        <v>323</v>
      </c>
      <c r="G16" s="680">
        <v>12</v>
      </c>
      <c r="H16" s="681"/>
      <c r="I16" s="682"/>
      <c r="J16" s="683"/>
      <c r="K16" s="684"/>
      <c r="L16" s="685"/>
      <c r="M16" s="237">
        <f t="shared" si="0"/>
        <v>0</v>
      </c>
    </row>
    <row r="17" spans="2:13" ht="24" customHeight="1">
      <c r="B17" s="423"/>
      <c r="C17" s="235"/>
      <c r="D17" s="223">
        <v>4</v>
      </c>
      <c r="E17" s="236"/>
      <c r="F17" s="225" t="s">
        <v>324</v>
      </c>
      <c r="G17" s="680">
        <v>47</v>
      </c>
      <c r="H17" s="681"/>
      <c r="I17" s="682"/>
      <c r="J17" s="683"/>
      <c r="K17" s="684"/>
      <c r="L17" s="685"/>
      <c r="M17" s="237">
        <f t="shared" si="0"/>
        <v>0</v>
      </c>
    </row>
    <row r="18" spans="2:13" ht="24" customHeight="1">
      <c r="B18" s="423"/>
      <c r="C18" s="238" t="s">
        <v>34</v>
      </c>
      <c r="D18" s="246"/>
      <c r="E18" s="240" t="s">
        <v>35</v>
      </c>
      <c r="F18" s="225" t="s">
        <v>325</v>
      </c>
      <c r="G18" s="680">
        <v>247</v>
      </c>
      <c r="H18" s="681"/>
      <c r="I18" s="682"/>
      <c r="J18" s="683"/>
      <c r="K18" s="684"/>
      <c r="L18" s="685"/>
      <c r="M18" s="237">
        <f t="shared" si="0"/>
        <v>0</v>
      </c>
    </row>
    <row r="19" spans="2:13" ht="24" customHeight="1">
      <c r="B19" s="423"/>
      <c r="C19" s="247"/>
      <c r="D19" s="248"/>
      <c r="E19" s="249"/>
      <c r="F19" s="225" t="s">
        <v>326</v>
      </c>
      <c r="G19" s="680">
        <v>179</v>
      </c>
      <c r="H19" s="681"/>
      <c r="I19" s="682"/>
      <c r="J19" s="683"/>
      <c r="K19" s="684"/>
      <c r="L19" s="685"/>
      <c r="M19" s="237">
        <f t="shared" si="0"/>
        <v>0</v>
      </c>
    </row>
    <row r="20" spans="2:13" ht="31.5" customHeight="1" thickBot="1">
      <c r="B20" s="250" t="s">
        <v>36</v>
      </c>
      <c r="C20" s="436"/>
      <c r="D20" s="437"/>
      <c r="E20" s="438"/>
      <c r="F20" s="251"/>
      <c r="G20" s="439">
        <f>SUM(G12:G19)</f>
        <v>530</v>
      </c>
      <c r="H20" s="440"/>
      <c r="I20" s="441"/>
      <c r="J20" s="442">
        <f>IF(SUM(G12:I19)=0,0,M20/G20)</f>
        <v>0</v>
      </c>
      <c r="K20" s="443"/>
      <c r="L20" s="444"/>
      <c r="M20" s="252">
        <f>SUM(M12:M19)</f>
        <v>0</v>
      </c>
    </row>
    <row r="21" spans="2:13" ht="24" customHeight="1" thickTop="1">
      <c r="B21" s="422" t="s">
        <v>37</v>
      </c>
      <c r="C21" s="230"/>
      <c r="D21" s="231"/>
      <c r="E21" s="232"/>
      <c r="F21" s="233" t="s">
        <v>323</v>
      </c>
      <c r="G21" s="686">
        <v>23</v>
      </c>
      <c r="H21" s="687"/>
      <c r="I21" s="688"/>
      <c r="J21" s="689"/>
      <c r="K21" s="690"/>
      <c r="L21" s="691"/>
      <c r="M21" s="234">
        <f>ROUND(J21*G21,0)</f>
        <v>0</v>
      </c>
    </row>
    <row r="22" spans="2:13" ht="24" customHeight="1">
      <c r="B22" s="423"/>
      <c r="C22" s="235"/>
      <c r="D22" s="223">
        <v>3</v>
      </c>
      <c r="E22" s="236"/>
      <c r="F22" s="225" t="s">
        <v>324</v>
      </c>
      <c r="G22" s="680">
        <v>12</v>
      </c>
      <c r="H22" s="681"/>
      <c r="I22" s="682"/>
      <c r="J22" s="683"/>
      <c r="K22" s="684"/>
      <c r="L22" s="685"/>
      <c r="M22" s="237">
        <f t="shared" ref="M22:M28" si="1">ROUND(J22*G22,0)</f>
        <v>0</v>
      </c>
    </row>
    <row r="23" spans="2:13" ht="24" customHeight="1">
      <c r="B23" s="423"/>
      <c r="C23" s="238" t="s">
        <v>34</v>
      </c>
      <c r="D23" s="239"/>
      <c r="E23" s="240" t="s">
        <v>35</v>
      </c>
      <c r="F23" s="225" t="s">
        <v>325</v>
      </c>
      <c r="G23" s="680">
        <v>6</v>
      </c>
      <c r="H23" s="681"/>
      <c r="I23" s="682"/>
      <c r="J23" s="683"/>
      <c r="K23" s="684"/>
      <c r="L23" s="685"/>
      <c r="M23" s="237">
        <f t="shared" si="1"/>
        <v>0</v>
      </c>
    </row>
    <row r="24" spans="2:13" ht="24" customHeight="1">
      <c r="B24" s="423"/>
      <c r="C24" s="235"/>
      <c r="D24" s="223"/>
      <c r="E24" s="241"/>
      <c r="F24" s="242" t="s">
        <v>326</v>
      </c>
      <c r="G24" s="680"/>
      <c r="H24" s="681"/>
      <c r="I24" s="682"/>
      <c r="J24" s="683"/>
      <c r="K24" s="684"/>
      <c r="L24" s="685"/>
      <c r="M24" s="237">
        <f t="shared" si="1"/>
        <v>0</v>
      </c>
    </row>
    <row r="25" spans="2:13" ht="24" customHeight="1">
      <c r="B25" s="423"/>
      <c r="C25" s="243"/>
      <c r="D25" s="244"/>
      <c r="E25" s="245"/>
      <c r="F25" s="225" t="s">
        <v>323</v>
      </c>
      <c r="G25" s="680">
        <v>27</v>
      </c>
      <c r="H25" s="681"/>
      <c r="I25" s="682"/>
      <c r="J25" s="683"/>
      <c r="K25" s="684"/>
      <c r="L25" s="685"/>
      <c r="M25" s="237">
        <f t="shared" si="1"/>
        <v>0</v>
      </c>
    </row>
    <row r="26" spans="2:13" ht="24" customHeight="1">
      <c r="B26" s="423"/>
      <c r="C26" s="235"/>
      <c r="D26" s="223">
        <v>4</v>
      </c>
      <c r="E26" s="236"/>
      <c r="F26" s="225" t="s">
        <v>324</v>
      </c>
      <c r="G26" s="680">
        <v>26</v>
      </c>
      <c r="H26" s="681"/>
      <c r="I26" s="682"/>
      <c r="J26" s="683"/>
      <c r="K26" s="684"/>
      <c r="L26" s="685"/>
      <c r="M26" s="237">
        <f t="shared" si="1"/>
        <v>0</v>
      </c>
    </row>
    <row r="27" spans="2:13" ht="24" customHeight="1">
      <c r="B27" s="423"/>
      <c r="C27" s="238" t="s">
        <v>34</v>
      </c>
      <c r="D27" s="239"/>
      <c r="E27" s="240" t="s">
        <v>35</v>
      </c>
      <c r="F27" s="225" t="s">
        <v>325</v>
      </c>
      <c r="G27" s="680">
        <v>26</v>
      </c>
      <c r="H27" s="681"/>
      <c r="I27" s="682"/>
      <c r="J27" s="683"/>
      <c r="K27" s="684"/>
      <c r="L27" s="685"/>
      <c r="M27" s="237">
        <f t="shared" si="1"/>
        <v>0</v>
      </c>
    </row>
    <row r="28" spans="2:13" ht="24" customHeight="1">
      <c r="B28" s="423"/>
      <c r="C28" s="247"/>
      <c r="D28" s="248"/>
      <c r="E28" s="249"/>
      <c r="F28" s="225" t="s">
        <v>326</v>
      </c>
      <c r="G28" s="680">
        <v>0</v>
      </c>
      <c r="H28" s="681"/>
      <c r="I28" s="682"/>
      <c r="J28" s="683"/>
      <c r="K28" s="684"/>
      <c r="L28" s="685"/>
      <c r="M28" s="237">
        <f t="shared" si="1"/>
        <v>0</v>
      </c>
    </row>
    <row r="29" spans="2:13" ht="31.5" customHeight="1" thickBot="1">
      <c r="B29" s="224" t="s">
        <v>36</v>
      </c>
      <c r="C29" s="404"/>
      <c r="D29" s="405"/>
      <c r="E29" s="406"/>
      <c r="F29" s="253"/>
      <c r="G29" s="692">
        <f>SUM(G21:G28)</f>
        <v>120</v>
      </c>
      <c r="H29" s="693"/>
      <c r="I29" s="694"/>
      <c r="J29" s="410">
        <f>IF(SUM(G21:I28)=0,0,M29/G29)</f>
        <v>0</v>
      </c>
      <c r="K29" s="411"/>
      <c r="L29" s="412"/>
      <c r="M29" s="254">
        <f>SUM(M21:M28)</f>
        <v>0</v>
      </c>
    </row>
    <row r="30" spans="2:13" ht="35.25" customHeight="1" thickBot="1">
      <c r="B30" s="255" t="s">
        <v>38</v>
      </c>
      <c r="C30" s="413"/>
      <c r="D30" s="414"/>
      <c r="E30" s="415"/>
      <c r="F30" s="256"/>
      <c r="G30" s="695">
        <f>G20+G29</f>
        <v>650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M8" xr:uid="{C17C9972-7DAA-425C-A465-1F264117F3FF}">
      <formula1>"自動選別機・毎木,自動選別機,毎木,層積検知,重量計測"</formula1>
    </dataValidation>
    <dataValidation type="list" allowBlank="1" showInputMessage="1" showErrorMessage="1" sqref="D14 D18 D23 D27" xr:uid="{66B86A27-1A65-433B-AFD5-920AAA59E6A2}">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A6F4-9F1B-40F8-8FF3-3AC2E9ECD9C4}">
  <sheetPr>
    <pageSetUpPr fitToPage="1"/>
  </sheetPr>
  <dimension ref="B1:U38"/>
  <sheetViews>
    <sheetView showZeros="0" view="pageBreakPreview" topLeftCell="A9"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10</v>
      </c>
      <c r="D8" s="672"/>
      <c r="E8" s="673"/>
      <c r="F8" s="10" t="s">
        <v>31</v>
      </c>
      <c r="G8" s="671" t="s">
        <v>314</v>
      </c>
      <c r="H8" s="673"/>
      <c r="I8" s="226"/>
      <c r="J8" s="227"/>
      <c r="K8" s="464" t="s">
        <v>32</v>
      </c>
      <c r="L8" s="465"/>
      <c r="M8" s="228" t="s">
        <v>315</v>
      </c>
      <c r="N8" s="445" t="s">
        <v>316</v>
      </c>
      <c r="O8" s="445"/>
      <c r="P8" s="445"/>
      <c r="Q8" s="445"/>
      <c r="R8" s="445"/>
      <c r="S8" s="445"/>
      <c r="T8" s="445"/>
      <c r="U8" s="445"/>
    </row>
    <row r="9" spans="2:21" ht="15" customHeight="1">
      <c r="B9" s="11"/>
      <c r="C9" s="11"/>
      <c r="D9" s="11"/>
      <c r="E9" s="11"/>
      <c r="F9" s="11"/>
      <c r="G9" s="548" t="s">
        <v>328</v>
      </c>
      <c r="H9" s="548"/>
      <c r="I9" s="11"/>
      <c r="J9" s="11"/>
      <c r="K9" s="11"/>
      <c r="L9" s="11"/>
      <c r="N9" s="445"/>
      <c r="O9" s="445"/>
      <c r="P9" s="445"/>
      <c r="Q9" s="445"/>
      <c r="R9" s="445"/>
      <c r="S9" s="445"/>
      <c r="T9" s="445"/>
      <c r="U9" s="445"/>
    </row>
    <row r="10" spans="2:21" ht="17.25" customHeight="1" thickBot="1">
      <c r="B10" s="11" t="s">
        <v>237</v>
      </c>
      <c r="G10" s="549"/>
      <c r="H10" s="549"/>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v>3</v>
      </c>
      <c r="H12" s="675"/>
      <c r="I12" s="676"/>
      <c r="J12" s="677"/>
      <c r="K12" s="678"/>
      <c r="L12" s="679"/>
      <c r="M12" s="234">
        <f>ROUND(J12*G12,0)</f>
        <v>0</v>
      </c>
    </row>
    <row r="13" spans="2:21" ht="24" customHeight="1">
      <c r="B13" s="423"/>
      <c r="C13" s="235"/>
      <c r="D13" s="223">
        <v>3</v>
      </c>
      <c r="E13" s="236"/>
      <c r="F13" s="225" t="s">
        <v>324</v>
      </c>
      <c r="G13" s="680">
        <v>38</v>
      </c>
      <c r="H13" s="681"/>
      <c r="I13" s="682"/>
      <c r="J13" s="683"/>
      <c r="K13" s="684"/>
      <c r="L13" s="685"/>
      <c r="M13" s="237">
        <f t="shared" ref="M13:M19" si="0">ROUND(J13*G13,0)</f>
        <v>0</v>
      </c>
    </row>
    <row r="14" spans="2:21" ht="24" customHeight="1">
      <c r="B14" s="423"/>
      <c r="C14" s="238" t="s">
        <v>34</v>
      </c>
      <c r="D14" s="239"/>
      <c r="E14" s="240" t="s">
        <v>35</v>
      </c>
      <c r="F14" s="225" t="s">
        <v>325</v>
      </c>
      <c r="G14" s="680">
        <v>196</v>
      </c>
      <c r="H14" s="681"/>
      <c r="I14" s="682"/>
      <c r="J14" s="683"/>
      <c r="K14" s="684"/>
      <c r="L14" s="685"/>
      <c r="M14" s="237">
        <f t="shared" si="0"/>
        <v>0</v>
      </c>
    </row>
    <row r="15" spans="2:21" ht="24" customHeight="1">
      <c r="B15" s="423"/>
      <c r="C15" s="235"/>
      <c r="D15" s="223"/>
      <c r="E15" s="241"/>
      <c r="F15" s="242" t="s">
        <v>326</v>
      </c>
      <c r="G15" s="680">
        <v>33</v>
      </c>
      <c r="H15" s="681"/>
      <c r="I15" s="682"/>
      <c r="J15" s="683"/>
      <c r="K15" s="684"/>
      <c r="L15" s="685"/>
      <c r="M15" s="237">
        <f t="shared" si="0"/>
        <v>0</v>
      </c>
    </row>
    <row r="16" spans="2:21" ht="24" customHeight="1">
      <c r="B16" s="423"/>
      <c r="C16" s="243"/>
      <c r="D16" s="244"/>
      <c r="E16" s="245"/>
      <c r="F16" s="225" t="s">
        <v>323</v>
      </c>
      <c r="G16" s="680">
        <v>40</v>
      </c>
      <c r="H16" s="681"/>
      <c r="I16" s="682"/>
      <c r="J16" s="683"/>
      <c r="K16" s="684"/>
      <c r="L16" s="685"/>
      <c r="M16" s="237">
        <f t="shared" si="0"/>
        <v>0</v>
      </c>
    </row>
    <row r="17" spans="2:13" ht="24" customHeight="1">
      <c r="B17" s="423"/>
      <c r="C17" s="235"/>
      <c r="D17" s="223">
        <v>4</v>
      </c>
      <c r="E17" s="236"/>
      <c r="F17" s="225" t="s">
        <v>324</v>
      </c>
      <c r="G17" s="680">
        <v>358</v>
      </c>
      <c r="H17" s="681"/>
      <c r="I17" s="682"/>
      <c r="J17" s="683"/>
      <c r="K17" s="684"/>
      <c r="L17" s="685"/>
      <c r="M17" s="237">
        <f t="shared" si="0"/>
        <v>0</v>
      </c>
    </row>
    <row r="18" spans="2:13" ht="24" customHeight="1">
      <c r="B18" s="423"/>
      <c r="C18" s="238" t="s">
        <v>34</v>
      </c>
      <c r="D18" s="246"/>
      <c r="E18" s="240" t="s">
        <v>35</v>
      </c>
      <c r="F18" s="225" t="s">
        <v>325</v>
      </c>
      <c r="G18" s="680">
        <v>1093</v>
      </c>
      <c r="H18" s="681"/>
      <c r="I18" s="682"/>
      <c r="J18" s="683"/>
      <c r="K18" s="684"/>
      <c r="L18" s="685"/>
      <c r="M18" s="237">
        <f t="shared" si="0"/>
        <v>0</v>
      </c>
    </row>
    <row r="19" spans="2:13" ht="24" customHeight="1">
      <c r="B19" s="423"/>
      <c r="C19" s="247"/>
      <c r="D19" s="248"/>
      <c r="E19" s="249"/>
      <c r="F19" s="225" t="s">
        <v>326</v>
      </c>
      <c r="G19" s="680">
        <v>239</v>
      </c>
      <c r="H19" s="681"/>
      <c r="I19" s="682"/>
      <c r="J19" s="683"/>
      <c r="K19" s="684"/>
      <c r="L19" s="685"/>
      <c r="M19" s="237">
        <f t="shared" si="0"/>
        <v>0</v>
      </c>
    </row>
    <row r="20" spans="2:13" ht="31.5" customHeight="1" thickBot="1">
      <c r="B20" s="250" t="s">
        <v>36</v>
      </c>
      <c r="C20" s="436"/>
      <c r="D20" s="437"/>
      <c r="E20" s="438"/>
      <c r="F20" s="251"/>
      <c r="G20" s="439">
        <f>SUM(G12:G19)</f>
        <v>2000</v>
      </c>
      <c r="H20" s="440"/>
      <c r="I20" s="441"/>
      <c r="J20" s="442">
        <f>IF(SUM(G12:I19)=0,0,M20/G20)</f>
        <v>0</v>
      </c>
      <c r="K20" s="443"/>
      <c r="L20" s="444"/>
      <c r="M20" s="252">
        <f>SUM(M12:M19)</f>
        <v>0</v>
      </c>
    </row>
    <row r="21" spans="2:13" ht="24" customHeight="1" thickTop="1">
      <c r="B21" s="422" t="s">
        <v>37</v>
      </c>
      <c r="C21" s="230"/>
      <c r="D21" s="231"/>
      <c r="E21" s="232"/>
      <c r="F21" s="233" t="s">
        <v>323</v>
      </c>
      <c r="G21" s="686"/>
      <c r="H21" s="687"/>
      <c r="I21" s="688"/>
      <c r="J21" s="689"/>
      <c r="K21" s="690"/>
      <c r="L21" s="691"/>
      <c r="M21" s="234">
        <f>ROUND(J21*G21,0)</f>
        <v>0</v>
      </c>
    </row>
    <row r="22" spans="2:13" ht="24" customHeight="1">
      <c r="B22" s="423"/>
      <c r="C22" s="235"/>
      <c r="D22" s="223">
        <v>3</v>
      </c>
      <c r="E22" s="236"/>
      <c r="F22" s="225" t="s">
        <v>324</v>
      </c>
      <c r="G22" s="680">
        <v>44</v>
      </c>
      <c r="H22" s="681"/>
      <c r="I22" s="682"/>
      <c r="J22" s="683"/>
      <c r="K22" s="684"/>
      <c r="L22" s="685"/>
      <c r="M22" s="237">
        <f t="shared" ref="M22:M28" si="1">ROUND(J22*G22,0)</f>
        <v>0</v>
      </c>
    </row>
    <row r="23" spans="2:13" ht="24" customHeight="1">
      <c r="B23" s="423"/>
      <c r="C23" s="238" t="s">
        <v>34</v>
      </c>
      <c r="D23" s="239"/>
      <c r="E23" s="240" t="s">
        <v>35</v>
      </c>
      <c r="F23" s="225" t="s">
        <v>325</v>
      </c>
      <c r="G23" s="680">
        <v>38</v>
      </c>
      <c r="H23" s="681"/>
      <c r="I23" s="682"/>
      <c r="J23" s="683"/>
      <c r="K23" s="684"/>
      <c r="L23" s="685"/>
      <c r="M23" s="237">
        <f t="shared" si="1"/>
        <v>0</v>
      </c>
    </row>
    <row r="24" spans="2:13" ht="24" customHeight="1">
      <c r="B24" s="423"/>
      <c r="C24" s="235"/>
      <c r="D24" s="223"/>
      <c r="E24" s="241"/>
      <c r="F24" s="242" t="s">
        <v>326</v>
      </c>
      <c r="G24" s="680"/>
      <c r="H24" s="681"/>
      <c r="I24" s="682"/>
      <c r="J24" s="683"/>
      <c r="K24" s="684"/>
      <c r="L24" s="685"/>
      <c r="M24" s="237">
        <f t="shared" si="1"/>
        <v>0</v>
      </c>
    </row>
    <row r="25" spans="2:13" ht="24" customHeight="1">
      <c r="B25" s="423"/>
      <c r="C25" s="243"/>
      <c r="D25" s="244"/>
      <c r="E25" s="245"/>
      <c r="F25" s="225" t="s">
        <v>323</v>
      </c>
      <c r="G25" s="680">
        <v>50</v>
      </c>
      <c r="H25" s="681"/>
      <c r="I25" s="682"/>
      <c r="J25" s="683"/>
      <c r="K25" s="684"/>
      <c r="L25" s="685"/>
      <c r="M25" s="237">
        <f t="shared" si="1"/>
        <v>0</v>
      </c>
    </row>
    <row r="26" spans="2:13" ht="24" customHeight="1">
      <c r="B26" s="423"/>
      <c r="C26" s="235"/>
      <c r="D26" s="223">
        <v>4</v>
      </c>
      <c r="E26" s="236"/>
      <c r="F26" s="225" t="s">
        <v>324</v>
      </c>
      <c r="G26" s="680">
        <v>157</v>
      </c>
      <c r="H26" s="681"/>
      <c r="I26" s="682"/>
      <c r="J26" s="683"/>
      <c r="K26" s="684"/>
      <c r="L26" s="685"/>
      <c r="M26" s="237">
        <f t="shared" si="1"/>
        <v>0</v>
      </c>
    </row>
    <row r="27" spans="2:13" ht="24" customHeight="1">
      <c r="B27" s="423"/>
      <c r="C27" s="238" t="s">
        <v>34</v>
      </c>
      <c r="D27" s="239"/>
      <c r="E27" s="240" t="s">
        <v>35</v>
      </c>
      <c r="F27" s="225" t="s">
        <v>325</v>
      </c>
      <c r="G27" s="680">
        <v>211</v>
      </c>
      <c r="H27" s="681"/>
      <c r="I27" s="682"/>
      <c r="J27" s="683"/>
      <c r="K27" s="684"/>
      <c r="L27" s="685"/>
      <c r="M27" s="237">
        <f t="shared" si="1"/>
        <v>0</v>
      </c>
    </row>
    <row r="28" spans="2:13" ht="24" customHeight="1">
      <c r="B28" s="423"/>
      <c r="C28" s="247"/>
      <c r="D28" s="248"/>
      <c r="E28" s="249"/>
      <c r="F28" s="225" t="s">
        <v>326</v>
      </c>
      <c r="G28" s="680">
        <v>0</v>
      </c>
      <c r="H28" s="681"/>
      <c r="I28" s="682"/>
      <c r="J28" s="683"/>
      <c r="K28" s="684"/>
      <c r="L28" s="685"/>
      <c r="M28" s="237">
        <f t="shared" si="1"/>
        <v>0</v>
      </c>
    </row>
    <row r="29" spans="2:13" ht="31.5" customHeight="1" thickBot="1">
      <c r="B29" s="224" t="s">
        <v>36</v>
      </c>
      <c r="C29" s="404"/>
      <c r="D29" s="405"/>
      <c r="E29" s="406"/>
      <c r="F29" s="253"/>
      <c r="G29" s="692">
        <f>SUM(G21:G28)</f>
        <v>500</v>
      </c>
      <c r="H29" s="693"/>
      <c r="I29" s="694"/>
      <c r="J29" s="410">
        <f>IF(SUM(G21:I28)=0,0,M29/G29)</f>
        <v>0</v>
      </c>
      <c r="K29" s="411"/>
      <c r="L29" s="412"/>
      <c r="M29" s="254">
        <f>SUM(M21:M28)</f>
        <v>0</v>
      </c>
    </row>
    <row r="30" spans="2:13" ht="35.25" customHeight="1" thickBot="1">
      <c r="B30" s="255" t="s">
        <v>38</v>
      </c>
      <c r="C30" s="413"/>
      <c r="D30" s="414"/>
      <c r="E30" s="415"/>
      <c r="F30" s="256"/>
      <c r="G30" s="695">
        <f>G20+G29</f>
        <v>2500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6">
    <mergeCell ref="J26:L26"/>
    <mergeCell ref="C30:E30"/>
    <mergeCell ref="G30:I30"/>
    <mergeCell ref="J30:L30"/>
    <mergeCell ref="B32:M38"/>
    <mergeCell ref="G27:I27"/>
    <mergeCell ref="J27:L27"/>
    <mergeCell ref="G28:I28"/>
    <mergeCell ref="J28:L28"/>
    <mergeCell ref="C29:E29"/>
    <mergeCell ref="G29:I29"/>
    <mergeCell ref="J29:L29"/>
    <mergeCell ref="J19:L19"/>
    <mergeCell ref="C20:E20"/>
    <mergeCell ref="G20:I20"/>
    <mergeCell ref="J20:L20"/>
    <mergeCell ref="B21:B28"/>
    <mergeCell ref="G21:I21"/>
    <mergeCell ref="J21:L21"/>
    <mergeCell ref="G22:I22"/>
    <mergeCell ref="J22:L22"/>
    <mergeCell ref="G23:I23"/>
    <mergeCell ref="J23:L23"/>
    <mergeCell ref="G24:I24"/>
    <mergeCell ref="J24:L24"/>
    <mergeCell ref="G25:I25"/>
    <mergeCell ref="J25:L25"/>
    <mergeCell ref="G26:I26"/>
    <mergeCell ref="N8:U11"/>
    <mergeCell ref="G9:H10"/>
    <mergeCell ref="C11:E11"/>
    <mergeCell ref="G11:I11"/>
    <mergeCell ref="J11:L11"/>
    <mergeCell ref="B12:B19"/>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B1:F1"/>
    <mergeCell ref="B2:F2"/>
    <mergeCell ref="B4:M4"/>
    <mergeCell ref="B6:M6"/>
    <mergeCell ref="C8:E8"/>
    <mergeCell ref="G8:H8"/>
    <mergeCell ref="K8:L8"/>
  </mergeCells>
  <phoneticPr fontId="13"/>
  <dataValidations count="2">
    <dataValidation type="list" allowBlank="1" showInputMessage="1" showErrorMessage="1" sqref="D14 D18 D23 D27" xr:uid="{522E8C1F-9EFD-49A7-9728-205480B59496}">
      <formula1>"○,　　"</formula1>
    </dataValidation>
    <dataValidation type="list" allowBlank="1" showInputMessage="1" showErrorMessage="1" sqref="M8" xr:uid="{B866CE80-BD0A-4E8F-8689-999005643C61}">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7C40C-1700-49D7-9D86-60D399D030AE}">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32</v>
      </c>
      <c r="D8" s="462"/>
      <c r="E8" s="463"/>
      <c r="F8" s="10" t="s">
        <v>31</v>
      </c>
      <c r="G8" s="461" t="s">
        <v>330</v>
      </c>
      <c r="H8" s="46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v>37</v>
      </c>
      <c r="H12" s="451"/>
      <c r="I12" s="452"/>
      <c r="J12" s="453"/>
      <c r="K12" s="454"/>
      <c r="L12" s="455"/>
      <c r="M12" s="234">
        <f>ROUND(J12*G12,0)</f>
        <v>0</v>
      </c>
    </row>
    <row r="13" spans="2:21" ht="24" customHeight="1">
      <c r="B13" s="423"/>
      <c r="C13" s="235"/>
      <c r="D13" s="223">
        <v>3</v>
      </c>
      <c r="E13" s="236"/>
      <c r="F13" s="225" t="s">
        <v>324</v>
      </c>
      <c r="G13" s="430">
        <v>110</v>
      </c>
      <c r="H13" s="431"/>
      <c r="I13" s="432"/>
      <c r="J13" s="433"/>
      <c r="K13" s="434"/>
      <c r="L13" s="435"/>
      <c r="M13" s="237">
        <f t="shared" ref="M13:M19" si="0">ROUND(J13*G13,0)</f>
        <v>0</v>
      </c>
    </row>
    <row r="14" spans="2:21" ht="24" customHeight="1">
      <c r="B14" s="423"/>
      <c r="C14" s="238" t="s">
        <v>34</v>
      </c>
      <c r="D14" s="239"/>
      <c r="E14" s="240" t="s">
        <v>35</v>
      </c>
      <c r="F14" s="225" t="s">
        <v>325</v>
      </c>
      <c r="G14" s="430">
        <v>165</v>
      </c>
      <c r="H14" s="431"/>
      <c r="I14" s="432"/>
      <c r="J14" s="433"/>
      <c r="K14" s="434"/>
      <c r="L14" s="435"/>
      <c r="M14" s="237">
        <f t="shared" si="0"/>
        <v>0</v>
      </c>
    </row>
    <row r="15" spans="2:21" ht="24" customHeight="1">
      <c r="B15" s="423"/>
      <c r="C15" s="235"/>
      <c r="D15" s="223"/>
      <c r="E15" s="241"/>
      <c r="F15" s="242" t="s">
        <v>326</v>
      </c>
      <c r="G15" s="430">
        <v>55</v>
      </c>
      <c r="H15" s="431"/>
      <c r="I15" s="432"/>
      <c r="J15" s="433"/>
      <c r="K15" s="434"/>
      <c r="L15" s="435"/>
      <c r="M15" s="237">
        <f t="shared" si="0"/>
        <v>0</v>
      </c>
    </row>
    <row r="16" spans="2:21" ht="24" customHeight="1">
      <c r="B16" s="423"/>
      <c r="C16" s="243"/>
      <c r="D16" s="244"/>
      <c r="E16" s="245"/>
      <c r="F16" s="225" t="s">
        <v>323</v>
      </c>
      <c r="G16" s="430">
        <v>36</v>
      </c>
      <c r="H16" s="431"/>
      <c r="I16" s="432"/>
      <c r="J16" s="433"/>
      <c r="K16" s="434"/>
      <c r="L16" s="435"/>
      <c r="M16" s="237">
        <f t="shared" si="0"/>
        <v>0</v>
      </c>
    </row>
    <row r="17" spans="2:13" ht="24" customHeight="1">
      <c r="B17" s="423"/>
      <c r="C17" s="235"/>
      <c r="D17" s="223">
        <v>4</v>
      </c>
      <c r="E17" s="236"/>
      <c r="F17" s="225" t="s">
        <v>324</v>
      </c>
      <c r="G17" s="430">
        <v>109</v>
      </c>
      <c r="H17" s="431"/>
      <c r="I17" s="432"/>
      <c r="J17" s="433"/>
      <c r="K17" s="434"/>
      <c r="L17" s="435"/>
      <c r="M17" s="237">
        <f t="shared" si="0"/>
        <v>0</v>
      </c>
    </row>
    <row r="18" spans="2:13" ht="24" customHeight="1">
      <c r="B18" s="423"/>
      <c r="C18" s="238" t="s">
        <v>34</v>
      </c>
      <c r="D18" s="246"/>
      <c r="E18" s="240" t="s">
        <v>35</v>
      </c>
      <c r="F18" s="225" t="s">
        <v>325</v>
      </c>
      <c r="G18" s="430">
        <v>164</v>
      </c>
      <c r="H18" s="431"/>
      <c r="I18" s="432"/>
      <c r="J18" s="433"/>
      <c r="K18" s="434"/>
      <c r="L18" s="435"/>
      <c r="M18" s="237">
        <f t="shared" si="0"/>
        <v>0</v>
      </c>
    </row>
    <row r="19" spans="2:13" ht="24" customHeight="1">
      <c r="B19" s="423"/>
      <c r="C19" s="247"/>
      <c r="D19" s="248"/>
      <c r="E19" s="249"/>
      <c r="F19" s="225" t="s">
        <v>326</v>
      </c>
      <c r="G19" s="430">
        <v>54</v>
      </c>
      <c r="H19" s="431"/>
      <c r="I19" s="432"/>
      <c r="J19" s="433"/>
      <c r="K19" s="434"/>
      <c r="L19" s="435"/>
      <c r="M19" s="237">
        <f t="shared" si="0"/>
        <v>0</v>
      </c>
    </row>
    <row r="20" spans="2:13" ht="31.5" customHeight="1" thickBot="1">
      <c r="B20" s="250" t="s">
        <v>36</v>
      </c>
      <c r="C20" s="436"/>
      <c r="D20" s="437"/>
      <c r="E20" s="438"/>
      <c r="F20" s="251"/>
      <c r="G20" s="439">
        <f>SUM(G12:G19)</f>
        <v>730</v>
      </c>
      <c r="H20" s="440"/>
      <c r="I20" s="441"/>
      <c r="J20" s="442">
        <f>IF(SUM(G12:I19)=0,0,M20/G20)</f>
        <v>0</v>
      </c>
      <c r="K20" s="443"/>
      <c r="L20" s="444"/>
      <c r="M20" s="252">
        <f>SUM(M12:M19)</f>
        <v>0</v>
      </c>
    </row>
    <row r="21" spans="2:13" ht="24" customHeight="1" thickTop="1">
      <c r="B21" s="422" t="s">
        <v>37</v>
      </c>
      <c r="C21" s="230"/>
      <c r="D21" s="231"/>
      <c r="E21" s="232"/>
      <c r="F21" s="233" t="s">
        <v>323</v>
      </c>
      <c r="G21" s="424">
        <v>4</v>
      </c>
      <c r="H21" s="425"/>
      <c r="I21" s="426"/>
      <c r="J21" s="427"/>
      <c r="K21" s="428"/>
      <c r="L21" s="429"/>
      <c r="M21" s="234">
        <f>ROUND(J21*G21,0)</f>
        <v>0</v>
      </c>
    </row>
    <row r="22" spans="2:13" ht="24" customHeight="1">
      <c r="B22" s="423"/>
      <c r="C22" s="235"/>
      <c r="D22" s="223">
        <v>3</v>
      </c>
      <c r="E22" s="236"/>
      <c r="F22" s="225" t="s">
        <v>324</v>
      </c>
      <c r="G22" s="430">
        <v>11</v>
      </c>
      <c r="H22" s="431"/>
      <c r="I22" s="432"/>
      <c r="J22" s="433"/>
      <c r="K22" s="434"/>
      <c r="L22" s="435"/>
      <c r="M22" s="237">
        <f t="shared" ref="M22:M28" si="1">ROUND(J22*G22,0)</f>
        <v>0</v>
      </c>
    </row>
    <row r="23" spans="2:13" ht="24" customHeight="1">
      <c r="B23" s="423"/>
      <c r="C23" s="238" t="s">
        <v>34</v>
      </c>
      <c r="D23" s="239" t="s">
        <v>338</v>
      </c>
      <c r="E23" s="240" t="s">
        <v>35</v>
      </c>
      <c r="F23" s="225" t="s">
        <v>325</v>
      </c>
      <c r="G23" s="430">
        <v>16</v>
      </c>
      <c r="H23" s="431"/>
      <c r="I23" s="432"/>
      <c r="J23" s="433"/>
      <c r="K23" s="434"/>
      <c r="L23" s="435"/>
      <c r="M23" s="237">
        <f t="shared" si="1"/>
        <v>0</v>
      </c>
    </row>
    <row r="24" spans="2:13" ht="24" customHeight="1">
      <c r="B24" s="423"/>
      <c r="C24" s="235"/>
      <c r="D24" s="223"/>
      <c r="E24" s="241"/>
      <c r="F24" s="242" t="s">
        <v>326</v>
      </c>
      <c r="G24" s="430">
        <v>5</v>
      </c>
      <c r="H24" s="431"/>
      <c r="I24" s="432"/>
      <c r="J24" s="433"/>
      <c r="K24" s="434"/>
      <c r="L24" s="435"/>
      <c r="M24" s="237">
        <f t="shared" si="1"/>
        <v>0</v>
      </c>
    </row>
    <row r="25" spans="2:13" ht="24" customHeight="1">
      <c r="B25" s="423"/>
      <c r="C25" s="243"/>
      <c r="D25" s="244"/>
      <c r="E25" s="245"/>
      <c r="F25" s="225" t="s">
        <v>323</v>
      </c>
      <c r="G25" s="430">
        <v>3</v>
      </c>
      <c r="H25" s="431"/>
      <c r="I25" s="432"/>
      <c r="J25" s="433"/>
      <c r="K25" s="434"/>
      <c r="L25" s="435"/>
      <c r="M25" s="237">
        <f t="shared" si="1"/>
        <v>0</v>
      </c>
    </row>
    <row r="26" spans="2:13" ht="24" customHeight="1">
      <c r="B26" s="423"/>
      <c r="C26" s="235"/>
      <c r="D26" s="223">
        <v>4</v>
      </c>
      <c r="E26" s="236"/>
      <c r="F26" s="225" t="s">
        <v>324</v>
      </c>
      <c r="G26" s="430">
        <v>10</v>
      </c>
      <c r="H26" s="431"/>
      <c r="I26" s="432"/>
      <c r="J26" s="433"/>
      <c r="K26" s="434"/>
      <c r="L26" s="435"/>
      <c r="M26" s="237">
        <f t="shared" si="1"/>
        <v>0</v>
      </c>
    </row>
    <row r="27" spans="2:13" ht="24" customHeight="1">
      <c r="B27" s="423"/>
      <c r="C27" s="238" t="s">
        <v>34</v>
      </c>
      <c r="D27" s="239"/>
      <c r="E27" s="240" t="s">
        <v>35</v>
      </c>
      <c r="F27" s="225" t="s">
        <v>325</v>
      </c>
      <c r="G27" s="430">
        <v>16</v>
      </c>
      <c r="H27" s="431"/>
      <c r="I27" s="432"/>
      <c r="J27" s="433"/>
      <c r="K27" s="434"/>
      <c r="L27" s="435"/>
      <c r="M27" s="237">
        <f t="shared" si="1"/>
        <v>0</v>
      </c>
    </row>
    <row r="28" spans="2:13" ht="24" customHeight="1">
      <c r="B28" s="423"/>
      <c r="C28" s="247"/>
      <c r="D28" s="248"/>
      <c r="E28" s="249"/>
      <c r="F28" s="225" t="s">
        <v>326</v>
      </c>
      <c r="G28" s="430">
        <v>5</v>
      </c>
      <c r="H28" s="431"/>
      <c r="I28" s="432"/>
      <c r="J28" s="433"/>
      <c r="K28" s="434"/>
      <c r="L28" s="435"/>
      <c r="M28" s="237">
        <f t="shared" si="1"/>
        <v>0</v>
      </c>
    </row>
    <row r="29" spans="2:13" ht="31.5" customHeight="1" thickBot="1">
      <c r="B29" s="224" t="s">
        <v>36</v>
      </c>
      <c r="C29" s="404"/>
      <c r="D29" s="405"/>
      <c r="E29" s="406"/>
      <c r="F29" s="253"/>
      <c r="G29" s="407">
        <f>SUM(G21:G28)</f>
        <v>70</v>
      </c>
      <c r="H29" s="408"/>
      <c r="I29" s="409"/>
      <c r="J29" s="410">
        <f>IF(SUM(G21:I28)=0,0,M29/G29)</f>
        <v>0</v>
      </c>
      <c r="K29" s="411"/>
      <c r="L29" s="412"/>
      <c r="M29" s="254">
        <f>SUM(M21:M28)</f>
        <v>0</v>
      </c>
    </row>
    <row r="30" spans="2:13" ht="35.25" customHeight="1" thickBot="1">
      <c r="B30" s="255" t="s">
        <v>38</v>
      </c>
      <c r="C30" s="413"/>
      <c r="D30" s="414"/>
      <c r="E30" s="415"/>
      <c r="F30" s="256"/>
      <c r="G30" s="416">
        <f>G20+G29</f>
        <v>800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M8" xr:uid="{A30A430F-709F-40F0-AFD1-4C306E0665F8}">
      <formula1>"自動選別機・毎木,自動選別機,毎木,層積検知,重量計測"</formula1>
    </dataValidation>
    <dataValidation type="list" allowBlank="1" showInputMessage="1" showErrorMessage="1" sqref="D14 D18 D23 D27" xr:uid="{0D225160-2DF8-4B45-B513-67BE64790823}">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02B4-BF53-4133-A5D5-13E6B507A389}">
  <sheetPr>
    <pageSetUpPr fitToPage="1"/>
  </sheetPr>
  <dimension ref="B1:U38"/>
  <sheetViews>
    <sheetView showZeros="0" view="pageBreakPreview" topLeftCell="A11"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11</v>
      </c>
      <c r="D8" s="672"/>
      <c r="E8" s="673"/>
      <c r="F8" s="10" t="s">
        <v>31</v>
      </c>
      <c r="G8" s="671" t="s">
        <v>329</v>
      </c>
      <c r="H8" s="673"/>
      <c r="I8" s="226"/>
      <c r="J8" s="227"/>
      <c r="K8" s="464" t="s">
        <v>32</v>
      </c>
      <c r="L8" s="465"/>
      <c r="M8" s="228" t="s">
        <v>315</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c r="H12" s="675"/>
      <c r="I12" s="676"/>
      <c r="J12" s="677"/>
      <c r="K12" s="678"/>
      <c r="L12" s="679"/>
      <c r="M12" s="234">
        <f>ROUND(J12*G12,0)</f>
        <v>0</v>
      </c>
    </row>
    <row r="13" spans="2:21" ht="24" customHeight="1">
      <c r="B13" s="423"/>
      <c r="C13" s="235"/>
      <c r="D13" s="223">
        <v>3</v>
      </c>
      <c r="E13" s="236"/>
      <c r="F13" s="225" t="s">
        <v>324</v>
      </c>
      <c r="G13" s="680"/>
      <c r="H13" s="681"/>
      <c r="I13" s="682"/>
      <c r="J13" s="683"/>
      <c r="K13" s="684"/>
      <c r="L13" s="685"/>
      <c r="M13" s="237">
        <f t="shared" ref="M13:M19" si="0">ROUND(J13*G13,0)</f>
        <v>0</v>
      </c>
    </row>
    <row r="14" spans="2:21" ht="24" customHeight="1">
      <c r="B14" s="423"/>
      <c r="C14" s="238" t="s">
        <v>34</v>
      </c>
      <c r="D14" s="239"/>
      <c r="E14" s="240" t="s">
        <v>35</v>
      </c>
      <c r="F14" s="225" t="s">
        <v>325</v>
      </c>
      <c r="G14" s="680"/>
      <c r="H14" s="681"/>
      <c r="I14" s="682"/>
      <c r="J14" s="683"/>
      <c r="K14" s="684"/>
      <c r="L14" s="685"/>
      <c r="M14" s="237">
        <f t="shared" si="0"/>
        <v>0</v>
      </c>
    </row>
    <row r="15" spans="2:21" ht="24" customHeight="1">
      <c r="B15" s="423"/>
      <c r="C15" s="235"/>
      <c r="D15" s="223"/>
      <c r="E15" s="241"/>
      <c r="F15" s="242" t="s">
        <v>326</v>
      </c>
      <c r="G15" s="680"/>
      <c r="H15" s="681"/>
      <c r="I15" s="682"/>
      <c r="J15" s="683"/>
      <c r="K15" s="684"/>
      <c r="L15" s="685"/>
      <c r="M15" s="237">
        <f t="shared" si="0"/>
        <v>0</v>
      </c>
    </row>
    <row r="16" spans="2:21" ht="24" customHeight="1">
      <c r="B16" s="423"/>
      <c r="C16" s="243"/>
      <c r="D16" s="244"/>
      <c r="E16" s="245"/>
      <c r="F16" s="225" t="s">
        <v>323</v>
      </c>
      <c r="G16" s="680"/>
      <c r="H16" s="681"/>
      <c r="I16" s="682"/>
      <c r="J16" s="683"/>
      <c r="K16" s="684"/>
      <c r="L16" s="685"/>
      <c r="M16" s="237">
        <f t="shared" si="0"/>
        <v>0</v>
      </c>
    </row>
    <row r="17" spans="2:13" ht="24" customHeight="1">
      <c r="B17" s="423"/>
      <c r="C17" s="235"/>
      <c r="D17" s="223">
        <v>4</v>
      </c>
      <c r="E17" s="236"/>
      <c r="F17" s="225" t="s">
        <v>324</v>
      </c>
      <c r="G17" s="680">
        <v>60</v>
      </c>
      <c r="H17" s="681"/>
      <c r="I17" s="682"/>
      <c r="J17" s="683"/>
      <c r="K17" s="684"/>
      <c r="L17" s="685"/>
      <c r="M17" s="237">
        <f t="shared" si="0"/>
        <v>0</v>
      </c>
    </row>
    <row r="18" spans="2:13" ht="24" customHeight="1">
      <c r="B18" s="423"/>
      <c r="C18" s="238" t="s">
        <v>34</v>
      </c>
      <c r="D18" s="246"/>
      <c r="E18" s="240" t="s">
        <v>35</v>
      </c>
      <c r="F18" s="225" t="s">
        <v>325</v>
      </c>
      <c r="G18" s="680">
        <v>120</v>
      </c>
      <c r="H18" s="681"/>
      <c r="I18" s="682"/>
      <c r="J18" s="683"/>
      <c r="K18" s="684"/>
      <c r="L18" s="685"/>
      <c r="M18" s="237">
        <f t="shared" si="0"/>
        <v>0</v>
      </c>
    </row>
    <row r="19" spans="2:13" ht="24" customHeight="1">
      <c r="B19" s="423"/>
      <c r="C19" s="247"/>
      <c r="D19" s="248"/>
      <c r="E19" s="249"/>
      <c r="F19" s="225" t="s">
        <v>326</v>
      </c>
      <c r="G19" s="680">
        <v>70</v>
      </c>
      <c r="H19" s="681"/>
      <c r="I19" s="682"/>
      <c r="J19" s="683"/>
      <c r="K19" s="684"/>
      <c r="L19" s="685"/>
      <c r="M19" s="237">
        <f t="shared" si="0"/>
        <v>0</v>
      </c>
    </row>
    <row r="20" spans="2:13" ht="31.5" customHeight="1" thickBot="1">
      <c r="B20" s="250" t="s">
        <v>36</v>
      </c>
      <c r="C20" s="436"/>
      <c r="D20" s="437"/>
      <c r="E20" s="438"/>
      <c r="F20" s="251"/>
      <c r="G20" s="439">
        <f>SUM(G12:G19)</f>
        <v>250</v>
      </c>
      <c r="H20" s="440"/>
      <c r="I20" s="441"/>
      <c r="J20" s="442">
        <f>IF(SUM(G12:I19)=0,0,M20/G20)</f>
        <v>0</v>
      </c>
      <c r="K20" s="443"/>
      <c r="L20" s="444"/>
      <c r="M20" s="252">
        <f>SUM(M12:M19)</f>
        <v>0</v>
      </c>
    </row>
    <row r="21" spans="2:13" ht="24" customHeight="1" thickTop="1">
      <c r="B21" s="422" t="s">
        <v>37</v>
      </c>
      <c r="C21" s="230"/>
      <c r="D21" s="231"/>
      <c r="E21" s="232"/>
      <c r="F21" s="233" t="s">
        <v>323</v>
      </c>
      <c r="G21" s="686"/>
      <c r="H21" s="687"/>
      <c r="I21" s="688"/>
      <c r="J21" s="689"/>
      <c r="K21" s="690"/>
      <c r="L21" s="691"/>
      <c r="M21" s="234">
        <f>ROUND(J21*G21,0)</f>
        <v>0</v>
      </c>
    </row>
    <row r="22" spans="2:13" ht="24" customHeight="1">
      <c r="B22" s="423"/>
      <c r="C22" s="235"/>
      <c r="D22" s="223">
        <v>3</v>
      </c>
      <c r="E22" s="236"/>
      <c r="F22" s="225" t="s">
        <v>324</v>
      </c>
      <c r="G22" s="680"/>
      <c r="H22" s="681"/>
      <c r="I22" s="682"/>
      <c r="J22" s="683"/>
      <c r="K22" s="684"/>
      <c r="L22" s="685"/>
      <c r="M22" s="237">
        <f t="shared" ref="M22:M28" si="1">ROUND(J22*G22,0)</f>
        <v>0</v>
      </c>
    </row>
    <row r="23" spans="2:13" ht="24" customHeight="1">
      <c r="B23" s="423"/>
      <c r="C23" s="238" t="s">
        <v>34</v>
      </c>
      <c r="D23" s="239"/>
      <c r="E23" s="240" t="s">
        <v>35</v>
      </c>
      <c r="F23" s="225" t="s">
        <v>325</v>
      </c>
      <c r="G23" s="680"/>
      <c r="H23" s="681"/>
      <c r="I23" s="682"/>
      <c r="J23" s="683"/>
      <c r="K23" s="684"/>
      <c r="L23" s="685"/>
      <c r="M23" s="237">
        <f t="shared" si="1"/>
        <v>0</v>
      </c>
    </row>
    <row r="24" spans="2:13" ht="24" customHeight="1">
      <c r="B24" s="423"/>
      <c r="C24" s="235"/>
      <c r="D24" s="223"/>
      <c r="E24" s="241"/>
      <c r="F24" s="242" t="s">
        <v>326</v>
      </c>
      <c r="G24" s="680"/>
      <c r="H24" s="681"/>
      <c r="I24" s="682"/>
      <c r="J24" s="683"/>
      <c r="K24" s="684"/>
      <c r="L24" s="685"/>
      <c r="M24" s="237">
        <f t="shared" si="1"/>
        <v>0</v>
      </c>
    </row>
    <row r="25" spans="2:13" ht="24" customHeight="1">
      <c r="B25" s="423"/>
      <c r="C25" s="243"/>
      <c r="D25" s="244"/>
      <c r="E25" s="245"/>
      <c r="F25" s="225" t="s">
        <v>323</v>
      </c>
      <c r="G25" s="680"/>
      <c r="H25" s="681"/>
      <c r="I25" s="682"/>
      <c r="J25" s="683"/>
      <c r="K25" s="684"/>
      <c r="L25" s="685"/>
      <c r="M25" s="237">
        <f t="shared" si="1"/>
        <v>0</v>
      </c>
    </row>
    <row r="26" spans="2:13" ht="24" customHeight="1">
      <c r="B26" s="423"/>
      <c r="C26" s="235"/>
      <c r="D26" s="223">
        <v>4</v>
      </c>
      <c r="E26" s="236"/>
      <c r="F26" s="225" t="s">
        <v>324</v>
      </c>
      <c r="G26" s="680">
        <v>40</v>
      </c>
      <c r="H26" s="681"/>
      <c r="I26" s="682"/>
      <c r="J26" s="683"/>
      <c r="K26" s="684"/>
      <c r="L26" s="685"/>
      <c r="M26" s="237">
        <f t="shared" si="1"/>
        <v>0</v>
      </c>
    </row>
    <row r="27" spans="2:13" ht="24" customHeight="1">
      <c r="B27" s="423"/>
      <c r="C27" s="238" t="s">
        <v>34</v>
      </c>
      <c r="D27" s="239"/>
      <c r="E27" s="240" t="s">
        <v>35</v>
      </c>
      <c r="F27" s="225" t="s">
        <v>325</v>
      </c>
      <c r="G27" s="680">
        <v>110</v>
      </c>
      <c r="H27" s="681"/>
      <c r="I27" s="682"/>
      <c r="J27" s="683"/>
      <c r="K27" s="684"/>
      <c r="L27" s="685"/>
      <c r="M27" s="237">
        <f t="shared" si="1"/>
        <v>0</v>
      </c>
    </row>
    <row r="28" spans="2:13" ht="24" customHeight="1">
      <c r="B28" s="423"/>
      <c r="C28" s="247"/>
      <c r="D28" s="248"/>
      <c r="E28" s="249"/>
      <c r="F28" s="225" t="s">
        <v>326</v>
      </c>
      <c r="G28" s="680">
        <v>50</v>
      </c>
      <c r="H28" s="681"/>
      <c r="I28" s="682"/>
      <c r="J28" s="683"/>
      <c r="K28" s="684"/>
      <c r="L28" s="685"/>
      <c r="M28" s="237">
        <f t="shared" si="1"/>
        <v>0</v>
      </c>
    </row>
    <row r="29" spans="2:13" ht="31.5" customHeight="1" thickBot="1">
      <c r="B29" s="224" t="s">
        <v>36</v>
      </c>
      <c r="C29" s="404"/>
      <c r="D29" s="405"/>
      <c r="E29" s="406"/>
      <c r="F29" s="253"/>
      <c r="G29" s="692">
        <f>SUM(G21:G28)</f>
        <v>200</v>
      </c>
      <c r="H29" s="693"/>
      <c r="I29" s="694"/>
      <c r="J29" s="410">
        <f>IF(SUM(G21:I28)=0,0,M29/G29)</f>
        <v>0</v>
      </c>
      <c r="K29" s="411"/>
      <c r="L29" s="412"/>
      <c r="M29" s="254">
        <f>SUM(M21:M28)</f>
        <v>0</v>
      </c>
    </row>
    <row r="30" spans="2:13" ht="35.25" customHeight="1" thickBot="1">
      <c r="B30" s="255" t="s">
        <v>38</v>
      </c>
      <c r="C30" s="413"/>
      <c r="D30" s="414"/>
      <c r="E30" s="415"/>
      <c r="F30" s="256"/>
      <c r="G30" s="695">
        <f>G20+G29</f>
        <v>450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M8" xr:uid="{38F8DBCA-5746-48B1-94A8-D5962B93A7D7}">
      <formula1>"自動選別機・毎木,自動選別機,毎木,層積検知,重量計測"</formula1>
    </dataValidation>
    <dataValidation type="list" allowBlank="1" showInputMessage="1" showErrorMessage="1" sqref="D14 D18 D23 D27" xr:uid="{0D0D8726-E4E9-438F-9519-2679CF799B98}">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F44F-B414-448D-BDAC-4F87DE134255}">
  <sheetPr>
    <pageSetUpPr fitToPage="1"/>
  </sheetPr>
  <dimension ref="B1:U38"/>
  <sheetViews>
    <sheetView showZeros="0" view="pageBreakPreview" topLeftCell="A8"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12</v>
      </c>
      <c r="D8" s="672"/>
      <c r="E8" s="673"/>
      <c r="F8" s="10" t="s">
        <v>31</v>
      </c>
      <c r="G8" s="671" t="s">
        <v>330</v>
      </c>
      <c r="H8" s="67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v>57</v>
      </c>
      <c r="H12" s="675"/>
      <c r="I12" s="676"/>
      <c r="J12" s="677"/>
      <c r="K12" s="678"/>
      <c r="L12" s="679"/>
      <c r="M12" s="234">
        <f>ROUND(J12*G12,0)</f>
        <v>0</v>
      </c>
    </row>
    <row r="13" spans="2:21" ht="24" customHeight="1">
      <c r="B13" s="423"/>
      <c r="C13" s="235"/>
      <c r="D13" s="223">
        <v>3</v>
      </c>
      <c r="E13" s="236"/>
      <c r="F13" s="225" t="s">
        <v>324</v>
      </c>
      <c r="G13" s="680">
        <v>113</v>
      </c>
      <c r="H13" s="681"/>
      <c r="I13" s="682"/>
      <c r="J13" s="683"/>
      <c r="K13" s="684"/>
      <c r="L13" s="685"/>
      <c r="M13" s="237">
        <f t="shared" ref="M13:M19" si="0">ROUND(J13*G13,0)</f>
        <v>0</v>
      </c>
    </row>
    <row r="14" spans="2:21" ht="24" customHeight="1">
      <c r="B14" s="423"/>
      <c r="C14" s="238" t="s">
        <v>34</v>
      </c>
      <c r="D14" s="239"/>
      <c r="E14" s="240" t="s">
        <v>35</v>
      </c>
      <c r="F14" s="225" t="s">
        <v>325</v>
      </c>
      <c r="G14" s="680">
        <v>170</v>
      </c>
      <c r="H14" s="681"/>
      <c r="I14" s="682"/>
      <c r="J14" s="683"/>
      <c r="K14" s="684"/>
      <c r="L14" s="685"/>
      <c r="M14" s="237">
        <f t="shared" si="0"/>
        <v>0</v>
      </c>
    </row>
    <row r="15" spans="2:21" ht="24" customHeight="1">
      <c r="B15" s="423"/>
      <c r="C15" s="235"/>
      <c r="D15" s="223"/>
      <c r="E15" s="241"/>
      <c r="F15" s="242" t="s">
        <v>326</v>
      </c>
      <c r="G15" s="680">
        <v>57</v>
      </c>
      <c r="H15" s="681"/>
      <c r="I15" s="682"/>
      <c r="J15" s="683"/>
      <c r="K15" s="684"/>
      <c r="L15" s="685"/>
      <c r="M15" s="237">
        <f t="shared" si="0"/>
        <v>0</v>
      </c>
    </row>
    <row r="16" spans="2:21" ht="24" customHeight="1">
      <c r="B16" s="423"/>
      <c r="C16" s="243"/>
      <c r="D16" s="244"/>
      <c r="E16" s="245"/>
      <c r="F16" s="225" t="s">
        <v>323</v>
      </c>
      <c r="G16" s="680">
        <v>57</v>
      </c>
      <c r="H16" s="681"/>
      <c r="I16" s="682"/>
      <c r="J16" s="683"/>
      <c r="K16" s="684"/>
      <c r="L16" s="685"/>
      <c r="M16" s="237">
        <f t="shared" si="0"/>
        <v>0</v>
      </c>
    </row>
    <row r="17" spans="2:13" ht="24" customHeight="1">
      <c r="B17" s="423"/>
      <c r="C17" s="235"/>
      <c r="D17" s="223">
        <v>4</v>
      </c>
      <c r="E17" s="236"/>
      <c r="F17" s="225" t="s">
        <v>324</v>
      </c>
      <c r="G17" s="680">
        <v>226</v>
      </c>
      <c r="H17" s="681"/>
      <c r="I17" s="682"/>
      <c r="J17" s="683"/>
      <c r="K17" s="684"/>
      <c r="L17" s="685"/>
      <c r="M17" s="237">
        <f t="shared" si="0"/>
        <v>0</v>
      </c>
    </row>
    <row r="18" spans="2:13" ht="24" customHeight="1">
      <c r="B18" s="423"/>
      <c r="C18" s="238" t="s">
        <v>34</v>
      </c>
      <c r="D18" s="246"/>
      <c r="E18" s="240" t="s">
        <v>35</v>
      </c>
      <c r="F18" s="225" t="s">
        <v>325</v>
      </c>
      <c r="G18" s="680">
        <v>337</v>
      </c>
      <c r="H18" s="681"/>
      <c r="I18" s="682"/>
      <c r="J18" s="683"/>
      <c r="K18" s="684"/>
      <c r="L18" s="685"/>
      <c r="M18" s="237">
        <f t="shared" si="0"/>
        <v>0</v>
      </c>
    </row>
    <row r="19" spans="2:13" ht="24" customHeight="1">
      <c r="B19" s="423"/>
      <c r="C19" s="247"/>
      <c r="D19" s="248"/>
      <c r="E19" s="249"/>
      <c r="F19" s="225" t="s">
        <v>326</v>
      </c>
      <c r="G19" s="680">
        <v>113</v>
      </c>
      <c r="H19" s="681"/>
      <c r="I19" s="682"/>
      <c r="J19" s="683"/>
      <c r="K19" s="684"/>
      <c r="L19" s="685"/>
      <c r="M19" s="237">
        <f t="shared" si="0"/>
        <v>0</v>
      </c>
    </row>
    <row r="20" spans="2:13" ht="31.5" customHeight="1" thickBot="1">
      <c r="B20" s="250" t="s">
        <v>36</v>
      </c>
      <c r="C20" s="436"/>
      <c r="D20" s="437"/>
      <c r="E20" s="438"/>
      <c r="F20" s="251"/>
      <c r="G20" s="439">
        <f>SUM(G12:G19)</f>
        <v>1130</v>
      </c>
      <c r="H20" s="440"/>
      <c r="I20" s="441"/>
      <c r="J20" s="442">
        <f>IF(SUM(G12:I19)=0,0,M20/G20)</f>
        <v>0</v>
      </c>
      <c r="K20" s="443"/>
      <c r="L20" s="444"/>
      <c r="M20" s="252">
        <f>SUM(M12:M19)</f>
        <v>0</v>
      </c>
    </row>
    <row r="21" spans="2:13" ht="24" customHeight="1" thickTop="1">
      <c r="B21" s="422" t="s">
        <v>37</v>
      </c>
      <c r="C21" s="230"/>
      <c r="D21" s="231"/>
      <c r="E21" s="232"/>
      <c r="F21" s="233" t="s">
        <v>323</v>
      </c>
      <c r="G21" s="686">
        <v>4</v>
      </c>
      <c r="H21" s="687"/>
      <c r="I21" s="688"/>
      <c r="J21" s="689"/>
      <c r="K21" s="690"/>
      <c r="L21" s="691"/>
      <c r="M21" s="234">
        <f>ROUND(J21*G21,0)</f>
        <v>0</v>
      </c>
    </row>
    <row r="22" spans="2:13" ht="24" customHeight="1">
      <c r="B22" s="423"/>
      <c r="C22" s="235"/>
      <c r="D22" s="223">
        <v>3</v>
      </c>
      <c r="E22" s="236"/>
      <c r="F22" s="225" t="s">
        <v>324</v>
      </c>
      <c r="G22" s="680">
        <v>7</v>
      </c>
      <c r="H22" s="681"/>
      <c r="I22" s="682"/>
      <c r="J22" s="683"/>
      <c r="K22" s="684"/>
      <c r="L22" s="685"/>
      <c r="M22" s="237">
        <f t="shared" ref="M22:M28" si="1">ROUND(J22*G22,0)</f>
        <v>0</v>
      </c>
    </row>
    <row r="23" spans="2:13" ht="24" customHeight="1">
      <c r="B23" s="423"/>
      <c r="C23" s="238" t="s">
        <v>34</v>
      </c>
      <c r="D23" s="239"/>
      <c r="E23" s="240" t="s">
        <v>35</v>
      </c>
      <c r="F23" s="225" t="s">
        <v>325</v>
      </c>
      <c r="G23" s="680">
        <v>14</v>
      </c>
      <c r="H23" s="681"/>
      <c r="I23" s="682"/>
      <c r="J23" s="683"/>
      <c r="K23" s="684"/>
      <c r="L23" s="685"/>
      <c r="M23" s="237">
        <f t="shared" si="1"/>
        <v>0</v>
      </c>
    </row>
    <row r="24" spans="2:13" ht="24" customHeight="1">
      <c r="B24" s="423"/>
      <c r="C24" s="235"/>
      <c r="D24" s="223"/>
      <c r="E24" s="241"/>
      <c r="F24" s="242" t="s">
        <v>326</v>
      </c>
      <c r="G24" s="680">
        <v>4</v>
      </c>
      <c r="H24" s="681"/>
      <c r="I24" s="682"/>
      <c r="J24" s="683"/>
      <c r="K24" s="684"/>
      <c r="L24" s="685"/>
      <c r="M24" s="237">
        <f t="shared" si="1"/>
        <v>0</v>
      </c>
    </row>
    <row r="25" spans="2:13" ht="24" customHeight="1">
      <c r="B25" s="423"/>
      <c r="C25" s="243"/>
      <c r="D25" s="244"/>
      <c r="E25" s="245"/>
      <c r="F25" s="225" t="s">
        <v>323</v>
      </c>
      <c r="G25" s="680">
        <v>4</v>
      </c>
      <c r="H25" s="681"/>
      <c r="I25" s="682"/>
      <c r="J25" s="683"/>
      <c r="K25" s="684"/>
      <c r="L25" s="685"/>
      <c r="M25" s="237">
        <f t="shared" si="1"/>
        <v>0</v>
      </c>
    </row>
    <row r="26" spans="2:13" ht="24" customHeight="1">
      <c r="B26" s="423"/>
      <c r="C26" s="235"/>
      <c r="D26" s="223">
        <v>4</v>
      </c>
      <c r="E26" s="236"/>
      <c r="F26" s="225" t="s">
        <v>324</v>
      </c>
      <c r="G26" s="680">
        <v>14</v>
      </c>
      <c r="H26" s="681"/>
      <c r="I26" s="682"/>
      <c r="J26" s="683"/>
      <c r="K26" s="684"/>
      <c r="L26" s="685"/>
      <c r="M26" s="237">
        <f t="shared" si="1"/>
        <v>0</v>
      </c>
    </row>
    <row r="27" spans="2:13" ht="24" customHeight="1">
      <c r="B27" s="423"/>
      <c r="C27" s="238" t="s">
        <v>34</v>
      </c>
      <c r="D27" s="239"/>
      <c r="E27" s="240" t="s">
        <v>35</v>
      </c>
      <c r="F27" s="225" t="s">
        <v>325</v>
      </c>
      <c r="G27" s="680">
        <v>19</v>
      </c>
      <c r="H27" s="681"/>
      <c r="I27" s="682"/>
      <c r="J27" s="683"/>
      <c r="K27" s="684"/>
      <c r="L27" s="685"/>
      <c r="M27" s="237">
        <f t="shared" si="1"/>
        <v>0</v>
      </c>
    </row>
    <row r="28" spans="2:13" ht="24" customHeight="1">
      <c r="B28" s="423"/>
      <c r="C28" s="247"/>
      <c r="D28" s="248"/>
      <c r="E28" s="249"/>
      <c r="F28" s="225" t="s">
        <v>326</v>
      </c>
      <c r="G28" s="680">
        <v>4</v>
      </c>
      <c r="H28" s="681"/>
      <c r="I28" s="682"/>
      <c r="J28" s="683"/>
      <c r="K28" s="684"/>
      <c r="L28" s="685"/>
      <c r="M28" s="237">
        <f t="shared" si="1"/>
        <v>0</v>
      </c>
    </row>
    <row r="29" spans="2:13" ht="31.5" customHeight="1" thickBot="1">
      <c r="B29" s="224" t="s">
        <v>36</v>
      </c>
      <c r="C29" s="404"/>
      <c r="D29" s="405"/>
      <c r="E29" s="406"/>
      <c r="F29" s="253"/>
      <c r="G29" s="692">
        <f>SUM(G21:G28)</f>
        <v>70</v>
      </c>
      <c r="H29" s="693"/>
      <c r="I29" s="694"/>
      <c r="J29" s="410">
        <f>IF(SUM(G21:I28)=0,0,M29/G29)</f>
        <v>0</v>
      </c>
      <c r="K29" s="411"/>
      <c r="L29" s="412"/>
      <c r="M29" s="254">
        <f>SUM(M21:M28)</f>
        <v>0</v>
      </c>
    </row>
    <row r="30" spans="2:13" ht="35.25" customHeight="1" thickBot="1">
      <c r="B30" s="255" t="s">
        <v>38</v>
      </c>
      <c r="C30" s="413"/>
      <c r="D30" s="414"/>
      <c r="E30" s="415"/>
      <c r="F30" s="256"/>
      <c r="G30" s="695">
        <f>G20+G29</f>
        <v>1200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D14 D18 D23 D27" xr:uid="{C053D148-0A31-453D-91F9-AFC0FF6209A4}">
      <formula1>"○,　　"</formula1>
    </dataValidation>
    <dataValidation type="list" allowBlank="1" showInputMessage="1" showErrorMessage="1" sqref="M8" xr:uid="{C51A6767-024B-4B8D-940E-DD198ACAA240}">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BC68-BE92-4A63-A0DE-8F118D19D08E}">
  <sheetPr>
    <pageSetUpPr fitToPage="1"/>
  </sheetPr>
  <dimension ref="B1:U38"/>
  <sheetViews>
    <sheetView showZeros="0" view="pageBreakPreview" topLeftCell="A8"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13</v>
      </c>
      <c r="D8" s="672"/>
      <c r="E8" s="673"/>
      <c r="F8" s="10" t="s">
        <v>31</v>
      </c>
      <c r="G8" s="671" t="s">
        <v>330</v>
      </c>
      <c r="H8" s="67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v>3</v>
      </c>
      <c r="H12" s="675"/>
      <c r="I12" s="676"/>
      <c r="J12" s="677"/>
      <c r="K12" s="678"/>
      <c r="L12" s="679"/>
      <c r="M12" s="234">
        <f>ROUND(J12*G12,0)</f>
        <v>0</v>
      </c>
    </row>
    <row r="13" spans="2:21" ht="24" customHeight="1">
      <c r="B13" s="423"/>
      <c r="C13" s="235"/>
      <c r="D13" s="223">
        <v>3</v>
      </c>
      <c r="E13" s="236"/>
      <c r="F13" s="225" t="s">
        <v>324</v>
      </c>
      <c r="G13" s="680">
        <v>5</v>
      </c>
      <c r="H13" s="681"/>
      <c r="I13" s="682"/>
      <c r="J13" s="683"/>
      <c r="K13" s="684"/>
      <c r="L13" s="685"/>
      <c r="M13" s="237">
        <f t="shared" ref="M13:M19" si="0">ROUND(J13*G13,0)</f>
        <v>0</v>
      </c>
    </row>
    <row r="14" spans="2:21" ht="24" customHeight="1">
      <c r="B14" s="423"/>
      <c r="C14" s="238" t="s">
        <v>34</v>
      </c>
      <c r="D14" s="239"/>
      <c r="E14" s="240" t="s">
        <v>35</v>
      </c>
      <c r="F14" s="225" t="s">
        <v>325</v>
      </c>
      <c r="G14" s="680">
        <v>8</v>
      </c>
      <c r="H14" s="681"/>
      <c r="I14" s="682"/>
      <c r="J14" s="683"/>
      <c r="K14" s="684"/>
      <c r="L14" s="685"/>
      <c r="M14" s="237">
        <f t="shared" si="0"/>
        <v>0</v>
      </c>
    </row>
    <row r="15" spans="2:21" ht="24" customHeight="1">
      <c r="B15" s="423"/>
      <c r="C15" s="235"/>
      <c r="D15" s="223"/>
      <c r="E15" s="241"/>
      <c r="F15" s="242" t="s">
        <v>326</v>
      </c>
      <c r="G15" s="680">
        <v>3</v>
      </c>
      <c r="H15" s="681"/>
      <c r="I15" s="682"/>
      <c r="J15" s="683"/>
      <c r="K15" s="684"/>
      <c r="L15" s="685"/>
      <c r="M15" s="237">
        <f t="shared" si="0"/>
        <v>0</v>
      </c>
    </row>
    <row r="16" spans="2:21" ht="24" customHeight="1">
      <c r="B16" s="423"/>
      <c r="C16" s="243"/>
      <c r="D16" s="244"/>
      <c r="E16" s="245"/>
      <c r="F16" s="225" t="s">
        <v>323</v>
      </c>
      <c r="G16" s="680">
        <v>3</v>
      </c>
      <c r="H16" s="681"/>
      <c r="I16" s="682"/>
      <c r="J16" s="683"/>
      <c r="K16" s="684"/>
      <c r="L16" s="685"/>
      <c r="M16" s="237">
        <f t="shared" si="0"/>
        <v>0</v>
      </c>
    </row>
    <row r="17" spans="2:13" ht="24" customHeight="1">
      <c r="B17" s="423"/>
      <c r="C17" s="235"/>
      <c r="D17" s="223">
        <v>4</v>
      </c>
      <c r="E17" s="236"/>
      <c r="F17" s="225" t="s">
        <v>324</v>
      </c>
      <c r="G17" s="680">
        <v>10</v>
      </c>
      <c r="H17" s="681"/>
      <c r="I17" s="682"/>
      <c r="J17" s="683"/>
      <c r="K17" s="684"/>
      <c r="L17" s="685"/>
      <c r="M17" s="237">
        <f t="shared" si="0"/>
        <v>0</v>
      </c>
    </row>
    <row r="18" spans="2:13" ht="24" customHeight="1">
      <c r="B18" s="423"/>
      <c r="C18" s="238" t="s">
        <v>34</v>
      </c>
      <c r="D18" s="246"/>
      <c r="E18" s="240" t="s">
        <v>35</v>
      </c>
      <c r="F18" s="225" t="s">
        <v>325</v>
      </c>
      <c r="G18" s="680">
        <v>13</v>
      </c>
      <c r="H18" s="681"/>
      <c r="I18" s="682"/>
      <c r="J18" s="683"/>
      <c r="K18" s="684"/>
      <c r="L18" s="685"/>
      <c r="M18" s="237">
        <f t="shared" si="0"/>
        <v>0</v>
      </c>
    </row>
    <row r="19" spans="2:13" ht="24" customHeight="1">
      <c r="B19" s="423"/>
      <c r="C19" s="247"/>
      <c r="D19" s="248"/>
      <c r="E19" s="249"/>
      <c r="F19" s="225" t="s">
        <v>326</v>
      </c>
      <c r="G19" s="680">
        <v>5</v>
      </c>
      <c r="H19" s="681"/>
      <c r="I19" s="682"/>
      <c r="J19" s="683"/>
      <c r="K19" s="684"/>
      <c r="L19" s="685"/>
      <c r="M19" s="237">
        <f t="shared" si="0"/>
        <v>0</v>
      </c>
    </row>
    <row r="20" spans="2:13" ht="31.5" customHeight="1" thickBot="1">
      <c r="B20" s="250" t="s">
        <v>36</v>
      </c>
      <c r="C20" s="436"/>
      <c r="D20" s="437"/>
      <c r="E20" s="438"/>
      <c r="F20" s="251"/>
      <c r="G20" s="439">
        <f>SUM(G12:G19)</f>
        <v>50</v>
      </c>
      <c r="H20" s="440"/>
      <c r="I20" s="441"/>
      <c r="J20" s="442">
        <f>IF(SUM(G12:I19)=0,0,M20/G20)</f>
        <v>0</v>
      </c>
      <c r="K20" s="443"/>
      <c r="L20" s="444"/>
      <c r="M20" s="252">
        <f>SUM(M12:M19)</f>
        <v>0</v>
      </c>
    </row>
    <row r="21" spans="2:13" ht="24" customHeight="1" thickTop="1">
      <c r="B21" s="422" t="s">
        <v>37</v>
      </c>
      <c r="C21" s="230"/>
      <c r="D21" s="231"/>
      <c r="E21" s="232"/>
      <c r="F21" s="233" t="s">
        <v>323</v>
      </c>
      <c r="G21" s="686">
        <v>33</v>
      </c>
      <c r="H21" s="687"/>
      <c r="I21" s="688"/>
      <c r="J21" s="689"/>
      <c r="K21" s="690"/>
      <c r="L21" s="691"/>
      <c r="M21" s="234">
        <f>ROUND(J21*G21,0)</f>
        <v>0</v>
      </c>
    </row>
    <row r="22" spans="2:13" ht="24" customHeight="1">
      <c r="B22" s="423"/>
      <c r="C22" s="235"/>
      <c r="D22" s="223">
        <v>3</v>
      </c>
      <c r="E22" s="236"/>
      <c r="F22" s="225" t="s">
        <v>324</v>
      </c>
      <c r="G22" s="680">
        <v>65</v>
      </c>
      <c r="H22" s="681"/>
      <c r="I22" s="682"/>
      <c r="J22" s="683"/>
      <c r="K22" s="684"/>
      <c r="L22" s="685"/>
      <c r="M22" s="237">
        <f t="shared" ref="M22:M28" si="1">ROUND(J22*G22,0)</f>
        <v>0</v>
      </c>
    </row>
    <row r="23" spans="2:13" ht="24" customHeight="1">
      <c r="B23" s="423"/>
      <c r="C23" s="238" t="s">
        <v>34</v>
      </c>
      <c r="D23" s="239"/>
      <c r="E23" s="240" t="s">
        <v>35</v>
      </c>
      <c r="F23" s="225" t="s">
        <v>325</v>
      </c>
      <c r="G23" s="680">
        <v>130</v>
      </c>
      <c r="H23" s="681"/>
      <c r="I23" s="682"/>
      <c r="J23" s="683"/>
      <c r="K23" s="684"/>
      <c r="L23" s="685"/>
      <c r="M23" s="237">
        <f t="shared" si="1"/>
        <v>0</v>
      </c>
    </row>
    <row r="24" spans="2:13" ht="24" customHeight="1">
      <c r="B24" s="423"/>
      <c r="C24" s="235"/>
      <c r="D24" s="223"/>
      <c r="E24" s="241"/>
      <c r="F24" s="242" t="s">
        <v>326</v>
      </c>
      <c r="G24" s="680">
        <v>33</v>
      </c>
      <c r="H24" s="681"/>
      <c r="I24" s="682"/>
      <c r="J24" s="683"/>
      <c r="K24" s="684"/>
      <c r="L24" s="685"/>
      <c r="M24" s="237">
        <f t="shared" si="1"/>
        <v>0</v>
      </c>
    </row>
    <row r="25" spans="2:13" ht="24" customHeight="1">
      <c r="B25" s="423"/>
      <c r="C25" s="243"/>
      <c r="D25" s="244"/>
      <c r="E25" s="245"/>
      <c r="F25" s="225" t="s">
        <v>323</v>
      </c>
      <c r="G25" s="680">
        <v>33</v>
      </c>
      <c r="H25" s="681"/>
      <c r="I25" s="682"/>
      <c r="J25" s="683"/>
      <c r="K25" s="684"/>
      <c r="L25" s="685"/>
      <c r="M25" s="237">
        <f t="shared" si="1"/>
        <v>0</v>
      </c>
    </row>
    <row r="26" spans="2:13" ht="24" customHeight="1">
      <c r="B26" s="423"/>
      <c r="C26" s="235"/>
      <c r="D26" s="223">
        <v>4</v>
      </c>
      <c r="E26" s="236"/>
      <c r="F26" s="225" t="s">
        <v>324</v>
      </c>
      <c r="G26" s="680">
        <v>130</v>
      </c>
      <c r="H26" s="681"/>
      <c r="I26" s="682"/>
      <c r="J26" s="683"/>
      <c r="K26" s="684"/>
      <c r="L26" s="685"/>
      <c r="M26" s="237">
        <f t="shared" si="1"/>
        <v>0</v>
      </c>
    </row>
    <row r="27" spans="2:13" ht="24" customHeight="1">
      <c r="B27" s="423"/>
      <c r="C27" s="238" t="s">
        <v>34</v>
      </c>
      <c r="D27" s="239"/>
      <c r="E27" s="240" t="s">
        <v>35</v>
      </c>
      <c r="F27" s="225" t="s">
        <v>325</v>
      </c>
      <c r="G27" s="680">
        <v>193</v>
      </c>
      <c r="H27" s="681"/>
      <c r="I27" s="682"/>
      <c r="J27" s="683"/>
      <c r="K27" s="684"/>
      <c r="L27" s="685"/>
      <c r="M27" s="237">
        <f t="shared" si="1"/>
        <v>0</v>
      </c>
    </row>
    <row r="28" spans="2:13" ht="24" customHeight="1">
      <c r="B28" s="423"/>
      <c r="C28" s="247"/>
      <c r="D28" s="248"/>
      <c r="E28" s="249"/>
      <c r="F28" s="225" t="s">
        <v>326</v>
      </c>
      <c r="G28" s="680">
        <v>33</v>
      </c>
      <c r="H28" s="681"/>
      <c r="I28" s="682"/>
      <c r="J28" s="683"/>
      <c r="K28" s="684"/>
      <c r="L28" s="685"/>
      <c r="M28" s="237">
        <f t="shared" si="1"/>
        <v>0</v>
      </c>
    </row>
    <row r="29" spans="2:13" ht="31.5" customHeight="1" thickBot="1">
      <c r="B29" s="224" t="s">
        <v>36</v>
      </c>
      <c r="C29" s="404"/>
      <c r="D29" s="405"/>
      <c r="E29" s="406"/>
      <c r="F29" s="253"/>
      <c r="G29" s="692">
        <f>SUM(G21:G28)</f>
        <v>650</v>
      </c>
      <c r="H29" s="693"/>
      <c r="I29" s="694"/>
      <c r="J29" s="410">
        <f>IF(SUM(G21:I28)=0,0,M29/G29)</f>
        <v>0</v>
      </c>
      <c r="K29" s="411"/>
      <c r="L29" s="412"/>
      <c r="M29" s="254">
        <f>SUM(M21:M28)</f>
        <v>0</v>
      </c>
    </row>
    <row r="30" spans="2:13" ht="35.25" customHeight="1" thickBot="1">
      <c r="B30" s="255" t="s">
        <v>38</v>
      </c>
      <c r="C30" s="413"/>
      <c r="D30" s="414"/>
      <c r="E30" s="415"/>
      <c r="F30" s="256"/>
      <c r="G30" s="695">
        <f>G20+G29</f>
        <v>700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M8" xr:uid="{DEA198BA-820D-45C5-82D0-37405B1ED326}">
      <formula1>"自動選別機・毎木,自動選別機,毎木,層積検知,重量計測"</formula1>
    </dataValidation>
    <dataValidation type="list" allowBlank="1" showInputMessage="1" showErrorMessage="1" sqref="D14 D18 D23 D27" xr:uid="{680965E0-E700-447A-8956-D80AF2425BC8}">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9060-76E2-45FC-89AD-9C95DCED41C6}">
  <sheetPr>
    <pageSetUpPr fitToPage="1"/>
  </sheetPr>
  <dimension ref="B1:U38"/>
  <sheetViews>
    <sheetView showZeros="0" view="pageBreakPreview" topLeftCell="A6"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14</v>
      </c>
      <c r="D8" s="672"/>
      <c r="E8" s="673"/>
      <c r="F8" s="10" t="s">
        <v>31</v>
      </c>
      <c r="G8" s="671" t="s">
        <v>330</v>
      </c>
      <c r="H8" s="67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v>13</v>
      </c>
      <c r="H12" s="675"/>
      <c r="I12" s="676"/>
      <c r="J12" s="677"/>
      <c r="K12" s="678"/>
      <c r="L12" s="679"/>
      <c r="M12" s="234">
        <f>ROUND(J12*G12,0)</f>
        <v>0</v>
      </c>
    </row>
    <row r="13" spans="2:21" ht="24" customHeight="1">
      <c r="B13" s="423"/>
      <c r="C13" s="235"/>
      <c r="D13" s="223">
        <v>3</v>
      </c>
      <c r="E13" s="236"/>
      <c r="F13" s="225" t="s">
        <v>324</v>
      </c>
      <c r="G13" s="680">
        <v>26</v>
      </c>
      <c r="H13" s="681"/>
      <c r="I13" s="682"/>
      <c r="J13" s="683"/>
      <c r="K13" s="684"/>
      <c r="L13" s="685"/>
      <c r="M13" s="237">
        <f t="shared" ref="M13:M19" si="0">ROUND(J13*G13,0)</f>
        <v>0</v>
      </c>
    </row>
    <row r="14" spans="2:21" ht="24" customHeight="1">
      <c r="B14" s="423"/>
      <c r="C14" s="238" t="s">
        <v>34</v>
      </c>
      <c r="D14" s="239"/>
      <c r="E14" s="240" t="s">
        <v>35</v>
      </c>
      <c r="F14" s="225" t="s">
        <v>325</v>
      </c>
      <c r="G14" s="680">
        <v>39</v>
      </c>
      <c r="H14" s="681"/>
      <c r="I14" s="682"/>
      <c r="J14" s="683"/>
      <c r="K14" s="684"/>
      <c r="L14" s="685"/>
      <c r="M14" s="237">
        <f t="shared" si="0"/>
        <v>0</v>
      </c>
    </row>
    <row r="15" spans="2:21" ht="24" customHeight="1">
      <c r="B15" s="423"/>
      <c r="C15" s="235"/>
      <c r="D15" s="223"/>
      <c r="E15" s="241"/>
      <c r="F15" s="242" t="s">
        <v>326</v>
      </c>
      <c r="G15" s="680">
        <v>13</v>
      </c>
      <c r="H15" s="681"/>
      <c r="I15" s="682"/>
      <c r="J15" s="683"/>
      <c r="K15" s="684"/>
      <c r="L15" s="685"/>
      <c r="M15" s="237">
        <f t="shared" si="0"/>
        <v>0</v>
      </c>
    </row>
    <row r="16" spans="2:21" ht="24" customHeight="1">
      <c r="B16" s="423"/>
      <c r="C16" s="243"/>
      <c r="D16" s="244"/>
      <c r="E16" s="245"/>
      <c r="F16" s="225" t="s">
        <v>323</v>
      </c>
      <c r="G16" s="680">
        <v>13</v>
      </c>
      <c r="H16" s="681"/>
      <c r="I16" s="682"/>
      <c r="J16" s="683"/>
      <c r="K16" s="684"/>
      <c r="L16" s="685"/>
      <c r="M16" s="237">
        <f t="shared" si="0"/>
        <v>0</v>
      </c>
    </row>
    <row r="17" spans="2:13" ht="24" customHeight="1">
      <c r="B17" s="423"/>
      <c r="C17" s="235"/>
      <c r="D17" s="223">
        <v>4</v>
      </c>
      <c r="E17" s="236"/>
      <c r="F17" s="225" t="s">
        <v>324</v>
      </c>
      <c r="G17" s="680">
        <v>52</v>
      </c>
      <c r="H17" s="681"/>
      <c r="I17" s="682"/>
      <c r="J17" s="683"/>
      <c r="K17" s="684"/>
      <c r="L17" s="685"/>
      <c r="M17" s="237">
        <f t="shared" si="0"/>
        <v>0</v>
      </c>
    </row>
    <row r="18" spans="2:13" ht="24" customHeight="1">
      <c r="B18" s="423"/>
      <c r="C18" s="238" t="s">
        <v>34</v>
      </c>
      <c r="D18" s="246"/>
      <c r="E18" s="240" t="s">
        <v>35</v>
      </c>
      <c r="F18" s="225" t="s">
        <v>325</v>
      </c>
      <c r="G18" s="680">
        <v>91</v>
      </c>
      <c r="H18" s="681"/>
      <c r="I18" s="682"/>
      <c r="J18" s="683"/>
      <c r="K18" s="684"/>
      <c r="L18" s="685"/>
      <c r="M18" s="237">
        <f t="shared" si="0"/>
        <v>0</v>
      </c>
    </row>
    <row r="19" spans="2:13" ht="24" customHeight="1">
      <c r="B19" s="423"/>
      <c r="C19" s="247"/>
      <c r="D19" s="248"/>
      <c r="E19" s="249"/>
      <c r="F19" s="225" t="s">
        <v>326</v>
      </c>
      <c r="G19" s="680">
        <v>13</v>
      </c>
      <c r="H19" s="681"/>
      <c r="I19" s="682"/>
      <c r="J19" s="683"/>
      <c r="K19" s="684"/>
      <c r="L19" s="685"/>
      <c r="M19" s="237">
        <f t="shared" si="0"/>
        <v>0</v>
      </c>
    </row>
    <row r="20" spans="2:13" ht="31.5" customHeight="1" thickBot="1">
      <c r="B20" s="250" t="s">
        <v>36</v>
      </c>
      <c r="C20" s="436"/>
      <c r="D20" s="437"/>
      <c r="E20" s="438"/>
      <c r="F20" s="251"/>
      <c r="G20" s="439">
        <f>SUM(G12:G19)</f>
        <v>260</v>
      </c>
      <c r="H20" s="440"/>
      <c r="I20" s="441"/>
      <c r="J20" s="442">
        <f>IF(SUM(G12:I19)=0,0,M20/G20)</f>
        <v>0</v>
      </c>
      <c r="K20" s="443"/>
      <c r="L20" s="444"/>
      <c r="M20" s="252">
        <f>SUM(M12:M19)</f>
        <v>0</v>
      </c>
    </row>
    <row r="21" spans="2:13" ht="24" customHeight="1" thickTop="1">
      <c r="B21" s="422" t="s">
        <v>37</v>
      </c>
      <c r="C21" s="230"/>
      <c r="D21" s="231"/>
      <c r="E21" s="232"/>
      <c r="F21" s="233" t="s">
        <v>323</v>
      </c>
      <c r="G21" s="686">
        <v>22</v>
      </c>
      <c r="H21" s="687"/>
      <c r="I21" s="688"/>
      <c r="J21" s="689"/>
      <c r="K21" s="690"/>
      <c r="L21" s="691"/>
      <c r="M21" s="234">
        <f>ROUND(J21*G21,0)</f>
        <v>0</v>
      </c>
    </row>
    <row r="22" spans="2:13" ht="24" customHeight="1">
      <c r="B22" s="423"/>
      <c r="C22" s="235"/>
      <c r="D22" s="223">
        <v>3</v>
      </c>
      <c r="E22" s="236"/>
      <c r="F22" s="225" t="s">
        <v>324</v>
      </c>
      <c r="G22" s="680">
        <v>44</v>
      </c>
      <c r="H22" s="681"/>
      <c r="I22" s="682"/>
      <c r="J22" s="683"/>
      <c r="K22" s="684"/>
      <c r="L22" s="685"/>
      <c r="M22" s="237">
        <f t="shared" ref="M22:M28" si="1">ROUND(J22*G22,0)</f>
        <v>0</v>
      </c>
    </row>
    <row r="23" spans="2:13" ht="24" customHeight="1">
      <c r="B23" s="423"/>
      <c r="C23" s="238" t="s">
        <v>34</v>
      </c>
      <c r="D23" s="239"/>
      <c r="E23" s="240" t="s">
        <v>35</v>
      </c>
      <c r="F23" s="225" t="s">
        <v>325</v>
      </c>
      <c r="G23" s="680">
        <v>88</v>
      </c>
      <c r="H23" s="681"/>
      <c r="I23" s="682"/>
      <c r="J23" s="683"/>
      <c r="K23" s="684"/>
      <c r="L23" s="685"/>
      <c r="M23" s="237">
        <f t="shared" si="1"/>
        <v>0</v>
      </c>
    </row>
    <row r="24" spans="2:13" ht="24" customHeight="1">
      <c r="B24" s="423"/>
      <c r="C24" s="235"/>
      <c r="D24" s="223"/>
      <c r="E24" s="241"/>
      <c r="F24" s="242" t="s">
        <v>326</v>
      </c>
      <c r="G24" s="680">
        <v>22</v>
      </c>
      <c r="H24" s="681"/>
      <c r="I24" s="682"/>
      <c r="J24" s="683"/>
      <c r="K24" s="684"/>
      <c r="L24" s="685"/>
      <c r="M24" s="237">
        <f t="shared" si="1"/>
        <v>0</v>
      </c>
    </row>
    <row r="25" spans="2:13" ht="24" customHeight="1">
      <c r="B25" s="423"/>
      <c r="C25" s="243"/>
      <c r="D25" s="244"/>
      <c r="E25" s="245"/>
      <c r="F25" s="225" t="s">
        <v>323</v>
      </c>
      <c r="G25" s="680">
        <v>22</v>
      </c>
      <c r="H25" s="681"/>
      <c r="I25" s="682"/>
      <c r="J25" s="683"/>
      <c r="K25" s="684"/>
      <c r="L25" s="685"/>
      <c r="M25" s="237">
        <f t="shared" si="1"/>
        <v>0</v>
      </c>
    </row>
    <row r="26" spans="2:13" ht="24" customHeight="1">
      <c r="B26" s="423"/>
      <c r="C26" s="235"/>
      <c r="D26" s="223">
        <v>4</v>
      </c>
      <c r="E26" s="236"/>
      <c r="F26" s="225" t="s">
        <v>324</v>
      </c>
      <c r="G26" s="680">
        <v>88</v>
      </c>
      <c r="H26" s="681"/>
      <c r="I26" s="682"/>
      <c r="J26" s="683"/>
      <c r="K26" s="684"/>
      <c r="L26" s="685"/>
      <c r="M26" s="237">
        <f t="shared" si="1"/>
        <v>0</v>
      </c>
    </row>
    <row r="27" spans="2:13" ht="24" customHeight="1">
      <c r="B27" s="423"/>
      <c r="C27" s="238" t="s">
        <v>34</v>
      </c>
      <c r="D27" s="239"/>
      <c r="E27" s="240" t="s">
        <v>35</v>
      </c>
      <c r="F27" s="225" t="s">
        <v>325</v>
      </c>
      <c r="G27" s="680">
        <v>132</v>
      </c>
      <c r="H27" s="681"/>
      <c r="I27" s="682"/>
      <c r="J27" s="683"/>
      <c r="K27" s="684"/>
      <c r="L27" s="685"/>
      <c r="M27" s="237">
        <f t="shared" si="1"/>
        <v>0</v>
      </c>
    </row>
    <row r="28" spans="2:13" ht="24" customHeight="1">
      <c r="B28" s="423"/>
      <c r="C28" s="247"/>
      <c r="D28" s="248"/>
      <c r="E28" s="249"/>
      <c r="F28" s="225" t="s">
        <v>326</v>
      </c>
      <c r="G28" s="680">
        <v>22</v>
      </c>
      <c r="H28" s="681"/>
      <c r="I28" s="682"/>
      <c r="J28" s="683"/>
      <c r="K28" s="684"/>
      <c r="L28" s="685"/>
      <c r="M28" s="237">
        <f t="shared" si="1"/>
        <v>0</v>
      </c>
    </row>
    <row r="29" spans="2:13" ht="31.5" customHeight="1" thickBot="1">
      <c r="B29" s="224" t="s">
        <v>36</v>
      </c>
      <c r="C29" s="404"/>
      <c r="D29" s="405"/>
      <c r="E29" s="406"/>
      <c r="F29" s="253"/>
      <c r="G29" s="692">
        <f>SUM(G21:G28)</f>
        <v>440</v>
      </c>
      <c r="H29" s="693"/>
      <c r="I29" s="694"/>
      <c r="J29" s="410">
        <f>IF(SUM(G21:I28)=0,0,M29/G29)</f>
        <v>0</v>
      </c>
      <c r="K29" s="411"/>
      <c r="L29" s="412"/>
      <c r="M29" s="254">
        <f>SUM(M21:M28)</f>
        <v>0</v>
      </c>
    </row>
    <row r="30" spans="2:13" ht="35.25" customHeight="1" thickBot="1">
      <c r="B30" s="255" t="s">
        <v>38</v>
      </c>
      <c r="C30" s="413"/>
      <c r="D30" s="414"/>
      <c r="E30" s="415"/>
      <c r="F30" s="256"/>
      <c r="G30" s="695">
        <f>G20+G29</f>
        <v>700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D14 D18 D23 D27" xr:uid="{743F96E6-F94E-41AB-B0E4-ED9DEBA2A737}">
      <formula1>"○,　　"</formula1>
    </dataValidation>
    <dataValidation type="list" allowBlank="1" showInputMessage="1" showErrorMessage="1" sqref="M8" xr:uid="{197D612E-B46C-495A-AF58-8B8DC022894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F0FA1-4756-4A31-9488-41EEA710CC59}">
  <sheetPr>
    <pageSetUpPr fitToPage="1"/>
  </sheetPr>
  <dimension ref="B1:U38"/>
  <sheetViews>
    <sheetView showZeros="0" view="pageBreakPreview" topLeftCell="A5"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671">
        <v>15</v>
      </c>
      <c r="D8" s="672"/>
      <c r="E8" s="673"/>
      <c r="F8" s="10" t="s">
        <v>31</v>
      </c>
      <c r="G8" s="671" t="s">
        <v>332</v>
      </c>
      <c r="H8" s="673"/>
      <c r="I8" s="226"/>
      <c r="J8" s="227"/>
      <c r="K8" s="464" t="s">
        <v>32</v>
      </c>
      <c r="L8" s="465"/>
      <c r="M8" s="228" t="s">
        <v>315</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674"/>
      <c r="H12" s="675"/>
      <c r="I12" s="676"/>
      <c r="J12" s="677"/>
      <c r="K12" s="678"/>
      <c r="L12" s="679"/>
      <c r="M12" s="234">
        <f>ROUND(J12*G12,0)</f>
        <v>0</v>
      </c>
    </row>
    <row r="13" spans="2:21" ht="24" customHeight="1">
      <c r="B13" s="423"/>
      <c r="C13" s="235"/>
      <c r="D13" s="223">
        <v>3</v>
      </c>
      <c r="E13" s="236"/>
      <c r="F13" s="225" t="s">
        <v>324</v>
      </c>
      <c r="G13" s="680">
        <v>20</v>
      </c>
      <c r="H13" s="681"/>
      <c r="I13" s="682"/>
      <c r="J13" s="683"/>
      <c r="K13" s="684"/>
      <c r="L13" s="685"/>
      <c r="M13" s="237">
        <f t="shared" ref="M13:M19" si="0">ROUND(J13*G13,0)</f>
        <v>0</v>
      </c>
    </row>
    <row r="14" spans="2:21" ht="24" customHeight="1">
      <c r="B14" s="423"/>
      <c r="C14" s="238" t="s">
        <v>34</v>
      </c>
      <c r="D14" s="239"/>
      <c r="E14" s="240" t="s">
        <v>35</v>
      </c>
      <c r="F14" s="225" t="s">
        <v>325</v>
      </c>
      <c r="G14" s="680">
        <v>30</v>
      </c>
      <c r="H14" s="681"/>
      <c r="I14" s="682"/>
      <c r="J14" s="683"/>
      <c r="K14" s="684"/>
      <c r="L14" s="685"/>
      <c r="M14" s="237">
        <f t="shared" si="0"/>
        <v>0</v>
      </c>
    </row>
    <row r="15" spans="2:21" ht="24" customHeight="1">
      <c r="B15" s="423"/>
      <c r="C15" s="235"/>
      <c r="D15" s="223"/>
      <c r="E15" s="241"/>
      <c r="F15" s="242" t="s">
        <v>326</v>
      </c>
      <c r="G15" s="680">
        <v>5</v>
      </c>
      <c r="H15" s="681"/>
      <c r="I15" s="682"/>
      <c r="J15" s="683"/>
      <c r="K15" s="684"/>
      <c r="L15" s="685"/>
      <c r="M15" s="237">
        <f t="shared" si="0"/>
        <v>0</v>
      </c>
    </row>
    <row r="16" spans="2:21" ht="24" customHeight="1">
      <c r="B16" s="423"/>
      <c r="C16" s="243"/>
      <c r="D16" s="244"/>
      <c r="E16" s="245"/>
      <c r="F16" s="225" t="s">
        <v>323</v>
      </c>
      <c r="G16" s="680"/>
      <c r="H16" s="681"/>
      <c r="I16" s="682"/>
      <c r="J16" s="683"/>
      <c r="K16" s="684"/>
      <c r="L16" s="685"/>
      <c r="M16" s="237">
        <f t="shared" si="0"/>
        <v>0</v>
      </c>
    </row>
    <row r="17" spans="2:13" ht="24" customHeight="1">
      <c r="B17" s="423"/>
      <c r="C17" s="235"/>
      <c r="D17" s="223">
        <v>4</v>
      </c>
      <c r="E17" s="236"/>
      <c r="F17" s="225" t="s">
        <v>324</v>
      </c>
      <c r="G17" s="680">
        <v>100</v>
      </c>
      <c r="H17" s="681"/>
      <c r="I17" s="682"/>
      <c r="J17" s="683"/>
      <c r="K17" s="684"/>
      <c r="L17" s="685"/>
      <c r="M17" s="237">
        <f t="shared" si="0"/>
        <v>0</v>
      </c>
    </row>
    <row r="18" spans="2:13" ht="24" customHeight="1">
      <c r="B18" s="423"/>
      <c r="C18" s="238" t="s">
        <v>34</v>
      </c>
      <c r="D18" s="246"/>
      <c r="E18" s="240" t="s">
        <v>35</v>
      </c>
      <c r="F18" s="225" t="s">
        <v>325</v>
      </c>
      <c r="G18" s="680">
        <v>220</v>
      </c>
      <c r="H18" s="681"/>
      <c r="I18" s="682"/>
      <c r="J18" s="683"/>
      <c r="K18" s="684"/>
      <c r="L18" s="685"/>
      <c r="M18" s="237">
        <f t="shared" si="0"/>
        <v>0</v>
      </c>
    </row>
    <row r="19" spans="2:13" ht="24" customHeight="1">
      <c r="B19" s="423"/>
      <c r="C19" s="247"/>
      <c r="D19" s="248"/>
      <c r="E19" s="249"/>
      <c r="F19" s="225" t="s">
        <v>326</v>
      </c>
      <c r="G19" s="680">
        <v>25</v>
      </c>
      <c r="H19" s="681"/>
      <c r="I19" s="682"/>
      <c r="J19" s="683"/>
      <c r="K19" s="684"/>
      <c r="L19" s="685"/>
      <c r="M19" s="237">
        <f t="shared" si="0"/>
        <v>0</v>
      </c>
    </row>
    <row r="20" spans="2:13" ht="31.5" customHeight="1" thickBot="1">
      <c r="B20" s="250" t="s">
        <v>36</v>
      </c>
      <c r="C20" s="436"/>
      <c r="D20" s="437"/>
      <c r="E20" s="438"/>
      <c r="F20" s="251"/>
      <c r="G20" s="439">
        <f>SUM(G12:G19)</f>
        <v>400</v>
      </c>
      <c r="H20" s="440"/>
      <c r="I20" s="441"/>
      <c r="J20" s="442">
        <f>IF(SUM(G12:I19)=0,0,M20/G20)</f>
        <v>0</v>
      </c>
      <c r="K20" s="443"/>
      <c r="L20" s="444"/>
      <c r="M20" s="252">
        <f>SUM(M12:M19)</f>
        <v>0</v>
      </c>
    </row>
    <row r="21" spans="2:13" ht="24" customHeight="1" thickTop="1">
      <c r="B21" s="422" t="s">
        <v>37</v>
      </c>
      <c r="C21" s="230"/>
      <c r="D21" s="231"/>
      <c r="E21" s="232"/>
      <c r="F21" s="233" t="s">
        <v>323</v>
      </c>
      <c r="G21" s="686"/>
      <c r="H21" s="687"/>
      <c r="I21" s="688"/>
      <c r="J21" s="689"/>
      <c r="K21" s="690"/>
      <c r="L21" s="691"/>
      <c r="M21" s="234">
        <f>ROUND(J21*G21,0)</f>
        <v>0</v>
      </c>
    </row>
    <row r="22" spans="2:13" ht="24" customHeight="1">
      <c r="B22" s="423"/>
      <c r="C22" s="235"/>
      <c r="D22" s="223">
        <v>3</v>
      </c>
      <c r="E22" s="236"/>
      <c r="F22" s="225" t="s">
        <v>324</v>
      </c>
      <c r="G22" s="680"/>
      <c r="H22" s="681"/>
      <c r="I22" s="682"/>
      <c r="J22" s="683"/>
      <c r="K22" s="684"/>
      <c r="L22" s="685"/>
      <c r="M22" s="237">
        <f t="shared" ref="M22:M28" si="1">ROUND(J22*G22,0)</f>
        <v>0</v>
      </c>
    </row>
    <row r="23" spans="2:13" ht="24" customHeight="1">
      <c r="B23" s="423"/>
      <c r="C23" s="238" t="s">
        <v>34</v>
      </c>
      <c r="D23" s="239"/>
      <c r="E23" s="240" t="s">
        <v>35</v>
      </c>
      <c r="F23" s="225" t="s">
        <v>325</v>
      </c>
      <c r="G23" s="680"/>
      <c r="H23" s="681"/>
      <c r="I23" s="682"/>
      <c r="J23" s="683"/>
      <c r="K23" s="684"/>
      <c r="L23" s="685"/>
      <c r="M23" s="237">
        <f t="shared" si="1"/>
        <v>0</v>
      </c>
    </row>
    <row r="24" spans="2:13" ht="24" customHeight="1">
      <c r="B24" s="423"/>
      <c r="C24" s="235"/>
      <c r="D24" s="223"/>
      <c r="E24" s="241"/>
      <c r="F24" s="242" t="s">
        <v>326</v>
      </c>
      <c r="G24" s="680"/>
      <c r="H24" s="681"/>
      <c r="I24" s="682"/>
      <c r="J24" s="683"/>
      <c r="K24" s="684"/>
      <c r="L24" s="685"/>
      <c r="M24" s="237">
        <f t="shared" si="1"/>
        <v>0</v>
      </c>
    </row>
    <row r="25" spans="2:13" ht="24" customHeight="1">
      <c r="B25" s="423"/>
      <c r="C25" s="243"/>
      <c r="D25" s="244"/>
      <c r="E25" s="245"/>
      <c r="F25" s="225" t="s">
        <v>323</v>
      </c>
      <c r="G25" s="680"/>
      <c r="H25" s="681"/>
      <c r="I25" s="682"/>
      <c r="J25" s="683"/>
      <c r="K25" s="684"/>
      <c r="L25" s="685"/>
      <c r="M25" s="237">
        <f t="shared" si="1"/>
        <v>0</v>
      </c>
    </row>
    <row r="26" spans="2:13" ht="24" customHeight="1">
      <c r="B26" s="423"/>
      <c r="C26" s="235"/>
      <c r="D26" s="223">
        <v>4</v>
      </c>
      <c r="E26" s="236"/>
      <c r="F26" s="225" t="s">
        <v>324</v>
      </c>
      <c r="G26" s="680"/>
      <c r="H26" s="681"/>
      <c r="I26" s="682"/>
      <c r="J26" s="683"/>
      <c r="K26" s="684"/>
      <c r="L26" s="685"/>
      <c r="M26" s="237">
        <f t="shared" si="1"/>
        <v>0</v>
      </c>
    </row>
    <row r="27" spans="2:13" ht="24" customHeight="1">
      <c r="B27" s="423"/>
      <c r="C27" s="238" t="s">
        <v>34</v>
      </c>
      <c r="D27" s="239"/>
      <c r="E27" s="240" t="s">
        <v>35</v>
      </c>
      <c r="F27" s="225" t="s">
        <v>325</v>
      </c>
      <c r="G27" s="680"/>
      <c r="H27" s="681"/>
      <c r="I27" s="682"/>
      <c r="J27" s="683"/>
      <c r="K27" s="684"/>
      <c r="L27" s="685"/>
      <c r="M27" s="237">
        <f t="shared" si="1"/>
        <v>0</v>
      </c>
    </row>
    <row r="28" spans="2:13" ht="24" customHeight="1">
      <c r="B28" s="423"/>
      <c r="C28" s="247"/>
      <c r="D28" s="248"/>
      <c r="E28" s="249"/>
      <c r="F28" s="225" t="s">
        <v>326</v>
      </c>
      <c r="G28" s="680">
        <v>0</v>
      </c>
      <c r="H28" s="681"/>
      <c r="I28" s="682"/>
      <c r="J28" s="683"/>
      <c r="K28" s="684"/>
      <c r="L28" s="685"/>
      <c r="M28" s="237">
        <f t="shared" si="1"/>
        <v>0</v>
      </c>
    </row>
    <row r="29" spans="2:13" ht="31.5" customHeight="1" thickBot="1">
      <c r="B29" s="224" t="s">
        <v>36</v>
      </c>
      <c r="C29" s="404"/>
      <c r="D29" s="405"/>
      <c r="E29" s="406"/>
      <c r="F29" s="253"/>
      <c r="G29" s="692">
        <f>SUM(G21:G28)</f>
        <v>0</v>
      </c>
      <c r="H29" s="693"/>
      <c r="I29" s="694"/>
      <c r="J29" s="410">
        <f>IF(SUM(G21:I28)=0,0,M29/G29)</f>
        <v>0</v>
      </c>
      <c r="K29" s="411"/>
      <c r="L29" s="412"/>
      <c r="M29" s="254">
        <f>SUM(M21:M28)</f>
        <v>0</v>
      </c>
    </row>
    <row r="30" spans="2:13" ht="35.25" customHeight="1" thickBot="1">
      <c r="B30" s="255" t="s">
        <v>38</v>
      </c>
      <c r="C30" s="413"/>
      <c r="D30" s="414"/>
      <c r="E30" s="415"/>
      <c r="F30" s="256"/>
      <c r="G30" s="695">
        <f>G20+G29</f>
        <v>400</v>
      </c>
      <c r="H30" s="696"/>
      <c r="I30" s="697"/>
      <c r="J30" s="698">
        <f>IFERROR(M30/G30," ")</f>
        <v>0</v>
      </c>
      <c r="K30" s="699"/>
      <c r="L30" s="700"/>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32:M38"/>
    <mergeCell ref="C29:E29"/>
    <mergeCell ref="G29:I29"/>
    <mergeCell ref="J29:L29"/>
    <mergeCell ref="C30:E30"/>
    <mergeCell ref="G30:I30"/>
    <mergeCell ref="J30:L30"/>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C20:E20"/>
    <mergeCell ref="G20:I20"/>
    <mergeCell ref="J20:L20"/>
    <mergeCell ref="G28:I28"/>
    <mergeCell ref="J28:L28"/>
    <mergeCell ref="N8:U11"/>
    <mergeCell ref="C11:E11"/>
    <mergeCell ref="G11:I11"/>
    <mergeCell ref="J11:L11"/>
    <mergeCell ref="J14:L14"/>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B1:F1"/>
    <mergeCell ref="B2:F2"/>
    <mergeCell ref="B4:M4"/>
    <mergeCell ref="B6:M6"/>
    <mergeCell ref="C8:E8"/>
    <mergeCell ref="G8:H8"/>
    <mergeCell ref="K8:L8"/>
  </mergeCells>
  <phoneticPr fontId="13"/>
  <dataValidations count="2">
    <dataValidation type="list" allowBlank="1" showInputMessage="1" showErrorMessage="1" sqref="D14 D18 D23 D27" xr:uid="{69CEF1DB-0F38-443D-851A-9C4A131A06CC}">
      <formula1>"○,　　"</formula1>
    </dataValidation>
    <dataValidation type="list" allowBlank="1" showInputMessage="1" showErrorMessage="1" sqref="M8" xr:uid="{4EB0D887-6E8D-464E-8A7E-53BE62239EE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DE47-63DE-4F43-A34E-CBEC5A19AB8F}">
  <sheetPr>
    <pageSetUpPr fitToPage="1"/>
  </sheetPr>
  <dimension ref="B1:U29"/>
  <sheetViews>
    <sheetView showZeros="0" view="pageBreakPreview" topLeftCell="A8" zoomScaleNormal="100" zoomScaleSheetLayoutView="100" workbookViewId="0">
      <selection activeCell="B24" sqref="B24:F24"/>
    </sheetView>
  </sheetViews>
  <sheetFormatPr defaultRowHeight="13.5"/>
  <cols>
    <col min="1" max="1" width="2.125" style="7" customWidth="1"/>
    <col min="2" max="2" width="13.125" style="7" customWidth="1"/>
    <col min="3" max="5" width="4.375" style="7" customWidth="1"/>
    <col min="6" max="6" width="13.125" style="7" customWidth="1"/>
    <col min="7" max="8" width="6.5" style="7" customWidth="1"/>
    <col min="9" max="10" width="7.5" style="7" customWidth="1"/>
    <col min="11" max="11" width="3.75" style="7" customWidth="1"/>
    <col min="12" max="13" width="6.25" style="7" customWidth="1"/>
    <col min="14" max="256" width="9" style="7"/>
    <col min="257" max="257" width="2.125" style="7" customWidth="1"/>
    <col min="258" max="258" width="13.125" style="7" customWidth="1"/>
    <col min="259" max="261" width="4.375" style="7" customWidth="1"/>
    <col min="262" max="262" width="13.125" style="7" customWidth="1"/>
    <col min="263" max="264" width="6.5" style="7" customWidth="1"/>
    <col min="265" max="266" width="7.5" style="7" customWidth="1"/>
    <col min="267" max="267" width="3.75" style="7" customWidth="1"/>
    <col min="268" max="269" width="6.25" style="7" customWidth="1"/>
    <col min="270" max="512" width="9" style="7"/>
    <col min="513" max="513" width="2.125" style="7" customWidth="1"/>
    <col min="514" max="514" width="13.125" style="7" customWidth="1"/>
    <col min="515" max="517" width="4.375" style="7" customWidth="1"/>
    <col min="518" max="518" width="13.125" style="7" customWidth="1"/>
    <col min="519" max="520" width="6.5" style="7" customWidth="1"/>
    <col min="521" max="522" width="7.5" style="7" customWidth="1"/>
    <col min="523" max="523" width="3.75" style="7" customWidth="1"/>
    <col min="524" max="525" width="6.25" style="7" customWidth="1"/>
    <col min="526" max="768" width="9" style="7"/>
    <col min="769" max="769" width="2.125" style="7" customWidth="1"/>
    <col min="770" max="770" width="13.125" style="7" customWidth="1"/>
    <col min="771" max="773" width="4.375" style="7" customWidth="1"/>
    <col min="774" max="774" width="13.125" style="7" customWidth="1"/>
    <col min="775" max="776" width="6.5" style="7" customWidth="1"/>
    <col min="777" max="778" width="7.5" style="7" customWidth="1"/>
    <col min="779" max="779" width="3.75" style="7" customWidth="1"/>
    <col min="780" max="781" width="6.25" style="7" customWidth="1"/>
    <col min="782" max="1024" width="9" style="7"/>
    <col min="1025" max="1025" width="2.125" style="7" customWidth="1"/>
    <col min="1026" max="1026" width="13.125" style="7" customWidth="1"/>
    <col min="1027" max="1029" width="4.375" style="7" customWidth="1"/>
    <col min="1030" max="1030" width="13.125" style="7" customWidth="1"/>
    <col min="1031" max="1032" width="6.5" style="7" customWidth="1"/>
    <col min="1033" max="1034" width="7.5" style="7" customWidth="1"/>
    <col min="1035" max="1035" width="3.75" style="7" customWidth="1"/>
    <col min="1036" max="1037" width="6.25" style="7" customWidth="1"/>
    <col min="1038" max="1280" width="9" style="7"/>
    <col min="1281" max="1281" width="2.125" style="7" customWidth="1"/>
    <col min="1282" max="1282" width="13.125" style="7" customWidth="1"/>
    <col min="1283" max="1285" width="4.375" style="7" customWidth="1"/>
    <col min="1286" max="1286" width="13.125" style="7" customWidth="1"/>
    <col min="1287" max="1288" width="6.5" style="7" customWidth="1"/>
    <col min="1289" max="1290" width="7.5" style="7" customWidth="1"/>
    <col min="1291" max="1291" width="3.75" style="7" customWidth="1"/>
    <col min="1292" max="1293" width="6.25" style="7" customWidth="1"/>
    <col min="1294" max="1536" width="9" style="7"/>
    <col min="1537" max="1537" width="2.125" style="7" customWidth="1"/>
    <col min="1538" max="1538" width="13.125" style="7" customWidth="1"/>
    <col min="1539" max="1541" width="4.375" style="7" customWidth="1"/>
    <col min="1542" max="1542" width="13.125" style="7" customWidth="1"/>
    <col min="1543" max="1544" width="6.5" style="7" customWidth="1"/>
    <col min="1545" max="1546" width="7.5" style="7" customWidth="1"/>
    <col min="1547" max="1547" width="3.75" style="7" customWidth="1"/>
    <col min="1548" max="1549" width="6.25" style="7" customWidth="1"/>
    <col min="1550" max="1792" width="9" style="7"/>
    <col min="1793" max="1793" width="2.125" style="7" customWidth="1"/>
    <col min="1794" max="1794" width="13.125" style="7" customWidth="1"/>
    <col min="1795" max="1797" width="4.375" style="7" customWidth="1"/>
    <col min="1798" max="1798" width="13.125" style="7" customWidth="1"/>
    <col min="1799" max="1800" width="6.5" style="7" customWidth="1"/>
    <col min="1801" max="1802" width="7.5" style="7" customWidth="1"/>
    <col min="1803" max="1803" width="3.75" style="7" customWidth="1"/>
    <col min="1804" max="1805" width="6.25" style="7" customWidth="1"/>
    <col min="1806" max="2048" width="9" style="7"/>
    <col min="2049" max="2049" width="2.125" style="7" customWidth="1"/>
    <col min="2050" max="2050" width="13.125" style="7" customWidth="1"/>
    <col min="2051" max="2053" width="4.375" style="7" customWidth="1"/>
    <col min="2054" max="2054" width="13.125" style="7" customWidth="1"/>
    <col min="2055" max="2056" width="6.5" style="7" customWidth="1"/>
    <col min="2057" max="2058" width="7.5" style="7" customWidth="1"/>
    <col min="2059" max="2059" width="3.75" style="7" customWidth="1"/>
    <col min="2060" max="2061" width="6.25" style="7" customWidth="1"/>
    <col min="2062" max="2304" width="9" style="7"/>
    <col min="2305" max="2305" width="2.125" style="7" customWidth="1"/>
    <col min="2306" max="2306" width="13.125" style="7" customWidth="1"/>
    <col min="2307" max="2309" width="4.375" style="7" customWidth="1"/>
    <col min="2310" max="2310" width="13.125" style="7" customWidth="1"/>
    <col min="2311" max="2312" width="6.5" style="7" customWidth="1"/>
    <col min="2313" max="2314" width="7.5" style="7" customWidth="1"/>
    <col min="2315" max="2315" width="3.75" style="7" customWidth="1"/>
    <col min="2316" max="2317" width="6.25" style="7" customWidth="1"/>
    <col min="2318" max="2560" width="9" style="7"/>
    <col min="2561" max="2561" width="2.125" style="7" customWidth="1"/>
    <col min="2562" max="2562" width="13.125" style="7" customWidth="1"/>
    <col min="2563" max="2565" width="4.375" style="7" customWidth="1"/>
    <col min="2566" max="2566" width="13.125" style="7" customWidth="1"/>
    <col min="2567" max="2568" width="6.5" style="7" customWidth="1"/>
    <col min="2569" max="2570" width="7.5" style="7" customWidth="1"/>
    <col min="2571" max="2571" width="3.75" style="7" customWidth="1"/>
    <col min="2572" max="2573" width="6.25" style="7" customWidth="1"/>
    <col min="2574" max="2816" width="9" style="7"/>
    <col min="2817" max="2817" width="2.125" style="7" customWidth="1"/>
    <col min="2818" max="2818" width="13.125" style="7" customWidth="1"/>
    <col min="2819" max="2821" width="4.375" style="7" customWidth="1"/>
    <col min="2822" max="2822" width="13.125" style="7" customWidth="1"/>
    <col min="2823" max="2824" width="6.5" style="7" customWidth="1"/>
    <col min="2825" max="2826" width="7.5" style="7" customWidth="1"/>
    <col min="2827" max="2827" width="3.75" style="7" customWidth="1"/>
    <col min="2828" max="2829" width="6.25" style="7" customWidth="1"/>
    <col min="2830" max="3072" width="9" style="7"/>
    <col min="3073" max="3073" width="2.125" style="7" customWidth="1"/>
    <col min="3074" max="3074" width="13.125" style="7" customWidth="1"/>
    <col min="3075" max="3077" width="4.375" style="7" customWidth="1"/>
    <col min="3078" max="3078" width="13.125" style="7" customWidth="1"/>
    <col min="3079" max="3080" width="6.5" style="7" customWidth="1"/>
    <col min="3081" max="3082" width="7.5" style="7" customWidth="1"/>
    <col min="3083" max="3083" width="3.75" style="7" customWidth="1"/>
    <col min="3084" max="3085" width="6.25" style="7" customWidth="1"/>
    <col min="3086" max="3328" width="9" style="7"/>
    <col min="3329" max="3329" width="2.125" style="7" customWidth="1"/>
    <col min="3330" max="3330" width="13.125" style="7" customWidth="1"/>
    <col min="3331" max="3333" width="4.375" style="7" customWidth="1"/>
    <col min="3334" max="3334" width="13.125" style="7" customWidth="1"/>
    <col min="3335" max="3336" width="6.5" style="7" customWidth="1"/>
    <col min="3337" max="3338" width="7.5" style="7" customWidth="1"/>
    <col min="3339" max="3339" width="3.75" style="7" customWidth="1"/>
    <col min="3340" max="3341" width="6.25" style="7" customWidth="1"/>
    <col min="3342" max="3584" width="9" style="7"/>
    <col min="3585" max="3585" width="2.125" style="7" customWidth="1"/>
    <col min="3586" max="3586" width="13.125" style="7" customWidth="1"/>
    <col min="3587" max="3589" width="4.375" style="7" customWidth="1"/>
    <col min="3590" max="3590" width="13.125" style="7" customWidth="1"/>
    <col min="3591" max="3592" width="6.5" style="7" customWidth="1"/>
    <col min="3593" max="3594" width="7.5" style="7" customWidth="1"/>
    <col min="3595" max="3595" width="3.75" style="7" customWidth="1"/>
    <col min="3596" max="3597" width="6.25" style="7" customWidth="1"/>
    <col min="3598" max="3840" width="9" style="7"/>
    <col min="3841" max="3841" width="2.125" style="7" customWidth="1"/>
    <col min="3842" max="3842" width="13.125" style="7" customWidth="1"/>
    <col min="3843" max="3845" width="4.375" style="7" customWidth="1"/>
    <col min="3846" max="3846" width="13.125" style="7" customWidth="1"/>
    <col min="3847" max="3848" width="6.5" style="7" customWidth="1"/>
    <col min="3849" max="3850" width="7.5" style="7" customWidth="1"/>
    <col min="3851" max="3851" width="3.75" style="7" customWidth="1"/>
    <col min="3852" max="3853" width="6.25" style="7" customWidth="1"/>
    <col min="3854" max="4096" width="9" style="7"/>
    <col min="4097" max="4097" width="2.125" style="7" customWidth="1"/>
    <col min="4098" max="4098" width="13.125" style="7" customWidth="1"/>
    <col min="4099" max="4101" width="4.375" style="7" customWidth="1"/>
    <col min="4102" max="4102" width="13.125" style="7" customWidth="1"/>
    <col min="4103" max="4104" width="6.5" style="7" customWidth="1"/>
    <col min="4105" max="4106" width="7.5" style="7" customWidth="1"/>
    <col min="4107" max="4107" width="3.75" style="7" customWidth="1"/>
    <col min="4108" max="4109" width="6.25" style="7" customWidth="1"/>
    <col min="4110" max="4352" width="9" style="7"/>
    <col min="4353" max="4353" width="2.125" style="7" customWidth="1"/>
    <col min="4354" max="4354" width="13.125" style="7" customWidth="1"/>
    <col min="4355" max="4357" width="4.375" style="7" customWidth="1"/>
    <col min="4358" max="4358" width="13.125" style="7" customWidth="1"/>
    <col min="4359" max="4360" width="6.5" style="7" customWidth="1"/>
    <col min="4361" max="4362" width="7.5" style="7" customWidth="1"/>
    <col min="4363" max="4363" width="3.75" style="7" customWidth="1"/>
    <col min="4364" max="4365" width="6.25" style="7" customWidth="1"/>
    <col min="4366" max="4608" width="9" style="7"/>
    <col min="4609" max="4609" width="2.125" style="7" customWidth="1"/>
    <col min="4610" max="4610" width="13.125" style="7" customWidth="1"/>
    <col min="4611" max="4613" width="4.375" style="7" customWidth="1"/>
    <col min="4614" max="4614" width="13.125" style="7" customWidth="1"/>
    <col min="4615" max="4616" width="6.5" style="7" customWidth="1"/>
    <col min="4617" max="4618" width="7.5" style="7" customWidth="1"/>
    <col min="4619" max="4619" width="3.75" style="7" customWidth="1"/>
    <col min="4620" max="4621" width="6.25" style="7" customWidth="1"/>
    <col min="4622" max="4864" width="9" style="7"/>
    <col min="4865" max="4865" width="2.125" style="7" customWidth="1"/>
    <col min="4866" max="4866" width="13.125" style="7" customWidth="1"/>
    <col min="4867" max="4869" width="4.375" style="7" customWidth="1"/>
    <col min="4870" max="4870" width="13.125" style="7" customWidth="1"/>
    <col min="4871" max="4872" width="6.5" style="7" customWidth="1"/>
    <col min="4873" max="4874" width="7.5" style="7" customWidth="1"/>
    <col min="4875" max="4875" width="3.75" style="7" customWidth="1"/>
    <col min="4876" max="4877" width="6.25" style="7" customWidth="1"/>
    <col min="4878" max="5120" width="9" style="7"/>
    <col min="5121" max="5121" width="2.125" style="7" customWidth="1"/>
    <col min="5122" max="5122" width="13.125" style="7" customWidth="1"/>
    <col min="5123" max="5125" width="4.375" style="7" customWidth="1"/>
    <col min="5126" max="5126" width="13.125" style="7" customWidth="1"/>
    <col min="5127" max="5128" width="6.5" style="7" customWidth="1"/>
    <col min="5129" max="5130" width="7.5" style="7" customWidth="1"/>
    <col min="5131" max="5131" width="3.75" style="7" customWidth="1"/>
    <col min="5132" max="5133" width="6.25" style="7" customWidth="1"/>
    <col min="5134" max="5376" width="9" style="7"/>
    <col min="5377" max="5377" width="2.125" style="7" customWidth="1"/>
    <col min="5378" max="5378" width="13.125" style="7" customWidth="1"/>
    <col min="5379" max="5381" width="4.375" style="7" customWidth="1"/>
    <col min="5382" max="5382" width="13.125" style="7" customWidth="1"/>
    <col min="5383" max="5384" width="6.5" style="7" customWidth="1"/>
    <col min="5385" max="5386" width="7.5" style="7" customWidth="1"/>
    <col min="5387" max="5387" width="3.75" style="7" customWidth="1"/>
    <col min="5388" max="5389" width="6.25" style="7" customWidth="1"/>
    <col min="5390" max="5632" width="9" style="7"/>
    <col min="5633" max="5633" width="2.125" style="7" customWidth="1"/>
    <col min="5634" max="5634" width="13.125" style="7" customWidth="1"/>
    <col min="5635" max="5637" width="4.375" style="7" customWidth="1"/>
    <col min="5638" max="5638" width="13.125" style="7" customWidth="1"/>
    <col min="5639" max="5640" width="6.5" style="7" customWidth="1"/>
    <col min="5641" max="5642" width="7.5" style="7" customWidth="1"/>
    <col min="5643" max="5643" width="3.75" style="7" customWidth="1"/>
    <col min="5644" max="5645" width="6.25" style="7" customWidth="1"/>
    <col min="5646" max="5888" width="9" style="7"/>
    <col min="5889" max="5889" width="2.125" style="7" customWidth="1"/>
    <col min="5890" max="5890" width="13.125" style="7" customWidth="1"/>
    <col min="5891" max="5893" width="4.375" style="7" customWidth="1"/>
    <col min="5894" max="5894" width="13.125" style="7" customWidth="1"/>
    <col min="5895" max="5896" width="6.5" style="7" customWidth="1"/>
    <col min="5897" max="5898" width="7.5" style="7" customWidth="1"/>
    <col min="5899" max="5899" width="3.75" style="7" customWidth="1"/>
    <col min="5900" max="5901" width="6.25" style="7" customWidth="1"/>
    <col min="5902" max="6144" width="9" style="7"/>
    <col min="6145" max="6145" width="2.125" style="7" customWidth="1"/>
    <col min="6146" max="6146" width="13.125" style="7" customWidth="1"/>
    <col min="6147" max="6149" width="4.375" style="7" customWidth="1"/>
    <col min="6150" max="6150" width="13.125" style="7" customWidth="1"/>
    <col min="6151" max="6152" width="6.5" style="7" customWidth="1"/>
    <col min="6153" max="6154" width="7.5" style="7" customWidth="1"/>
    <col min="6155" max="6155" width="3.75" style="7" customWidth="1"/>
    <col min="6156" max="6157" width="6.25" style="7" customWidth="1"/>
    <col min="6158" max="6400" width="9" style="7"/>
    <col min="6401" max="6401" width="2.125" style="7" customWidth="1"/>
    <col min="6402" max="6402" width="13.125" style="7" customWidth="1"/>
    <col min="6403" max="6405" width="4.375" style="7" customWidth="1"/>
    <col min="6406" max="6406" width="13.125" style="7" customWidth="1"/>
    <col min="6407" max="6408" width="6.5" style="7" customWidth="1"/>
    <col min="6409" max="6410" width="7.5" style="7" customWidth="1"/>
    <col min="6411" max="6411" width="3.75" style="7" customWidth="1"/>
    <col min="6412" max="6413" width="6.25" style="7" customWidth="1"/>
    <col min="6414" max="6656" width="9" style="7"/>
    <col min="6657" max="6657" width="2.125" style="7" customWidth="1"/>
    <col min="6658" max="6658" width="13.125" style="7" customWidth="1"/>
    <col min="6659" max="6661" width="4.375" style="7" customWidth="1"/>
    <col min="6662" max="6662" width="13.125" style="7" customWidth="1"/>
    <col min="6663" max="6664" width="6.5" style="7" customWidth="1"/>
    <col min="6665" max="6666" width="7.5" style="7" customWidth="1"/>
    <col min="6667" max="6667" width="3.75" style="7" customWidth="1"/>
    <col min="6668" max="6669" width="6.25" style="7" customWidth="1"/>
    <col min="6670" max="6912" width="9" style="7"/>
    <col min="6913" max="6913" width="2.125" style="7" customWidth="1"/>
    <col min="6914" max="6914" width="13.125" style="7" customWidth="1"/>
    <col min="6915" max="6917" width="4.375" style="7" customWidth="1"/>
    <col min="6918" max="6918" width="13.125" style="7" customWidth="1"/>
    <col min="6919" max="6920" width="6.5" style="7" customWidth="1"/>
    <col min="6921" max="6922" width="7.5" style="7" customWidth="1"/>
    <col min="6923" max="6923" width="3.75" style="7" customWidth="1"/>
    <col min="6924" max="6925" width="6.25" style="7" customWidth="1"/>
    <col min="6926" max="7168" width="9" style="7"/>
    <col min="7169" max="7169" width="2.125" style="7" customWidth="1"/>
    <col min="7170" max="7170" width="13.125" style="7" customWidth="1"/>
    <col min="7171" max="7173" width="4.375" style="7" customWidth="1"/>
    <col min="7174" max="7174" width="13.125" style="7" customWidth="1"/>
    <col min="7175" max="7176" width="6.5" style="7" customWidth="1"/>
    <col min="7177" max="7178" width="7.5" style="7" customWidth="1"/>
    <col min="7179" max="7179" width="3.75" style="7" customWidth="1"/>
    <col min="7180" max="7181" width="6.25" style="7" customWidth="1"/>
    <col min="7182" max="7424" width="9" style="7"/>
    <col min="7425" max="7425" width="2.125" style="7" customWidth="1"/>
    <col min="7426" max="7426" width="13.125" style="7" customWidth="1"/>
    <col min="7427" max="7429" width="4.375" style="7" customWidth="1"/>
    <col min="7430" max="7430" width="13.125" style="7" customWidth="1"/>
    <col min="7431" max="7432" width="6.5" style="7" customWidth="1"/>
    <col min="7433" max="7434" width="7.5" style="7" customWidth="1"/>
    <col min="7435" max="7435" width="3.75" style="7" customWidth="1"/>
    <col min="7436" max="7437" width="6.25" style="7" customWidth="1"/>
    <col min="7438" max="7680" width="9" style="7"/>
    <col min="7681" max="7681" width="2.125" style="7" customWidth="1"/>
    <col min="7682" max="7682" width="13.125" style="7" customWidth="1"/>
    <col min="7683" max="7685" width="4.375" style="7" customWidth="1"/>
    <col min="7686" max="7686" width="13.125" style="7" customWidth="1"/>
    <col min="7687" max="7688" width="6.5" style="7" customWidth="1"/>
    <col min="7689" max="7690" width="7.5" style="7" customWidth="1"/>
    <col min="7691" max="7691" width="3.75" style="7" customWidth="1"/>
    <col min="7692" max="7693" width="6.25" style="7" customWidth="1"/>
    <col min="7694" max="7936" width="9" style="7"/>
    <col min="7937" max="7937" width="2.125" style="7" customWidth="1"/>
    <col min="7938" max="7938" width="13.125" style="7" customWidth="1"/>
    <col min="7939" max="7941" width="4.375" style="7" customWidth="1"/>
    <col min="7942" max="7942" width="13.125" style="7" customWidth="1"/>
    <col min="7943" max="7944" width="6.5" style="7" customWidth="1"/>
    <col min="7945" max="7946" width="7.5" style="7" customWidth="1"/>
    <col min="7947" max="7947" width="3.75" style="7" customWidth="1"/>
    <col min="7948" max="7949" width="6.25" style="7" customWidth="1"/>
    <col min="7950" max="8192" width="9" style="7"/>
    <col min="8193" max="8193" width="2.125" style="7" customWidth="1"/>
    <col min="8194" max="8194" width="13.125" style="7" customWidth="1"/>
    <col min="8195" max="8197" width="4.375" style="7" customWidth="1"/>
    <col min="8198" max="8198" width="13.125" style="7" customWidth="1"/>
    <col min="8199" max="8200" width="6.5" style="7" customWidth="1"/>
    <col min="8201" max="8202" width="7.5" style="7" customWidth="1"/>
    <col min="8203" max="8203" width="3.75" style="7" customWidth="1"/>
    <col min="8204" max="8205" width="6.25" style="7" customWidth="1"/>
    <col min="8206" max="8448" width="9" style="7"/>
    <col min="8449" max="8449" width="2.125" style="7" customWidth="1"/>
    <col min="8450" max="8450" width="13.125" style="7" customWidth="1"/>
    <col min="8451" max="8453" width="4.375" style="7" customWidth="1"/>
    <col min="8454" max="8454" width="13.125" style="7" customWidth="1"/>
    <col min="8455" max="8456" width="6.5" style="7" customWidth="1"/>
    <col min="8457" max="8458" width="7.5" style="7" customWidth="1"/>
    <col min="8459" max="8459" width="3.75" style="7" customWidth="1"/>
    <col min="8460" max="8461" width="6.25" style="7" customWidth="1"/>
    <col min="8462" max="8704" width="9" style="7"/>
    <col min="8705" max="8705" width="2.125" style="7" customWidth="1"/>
    <col min="8706" max="8706" width="13.125" style="7" customWidth="1"/>
    <col min="8707" max="8709" width="4.375" style="7" customWidth="1"/>
    <col min="8710" max="8710" width="13.125" style="7" customWidth="1"/>
    <col min="8711" max="8712" width="6.5" style="7" customWidth="1"/>
    <col min="8713" max="8714" width="7.5" style="7" customWidth="1"/>
    <col min="8715" max="8715" width="3.75" style="7" customWidth="1"/>
    <col min="8716" max="8717" width="6.25" style="7" customWidth="1"/>
    <col min="8718" max="8960" width="9" style="7"/>
    <col min="8961" max="8961" width="2.125" style="7" customWidth="1"/>
    <col min="8962" max="8962" width="13.125" style="7" customWidth="1"/>
    <col min="8963" max="8965" width="4.375" style="7" customWidth="1"/>
    <col min="8966" max="8966" width="13.125" style="7" customWidth="1"/>
    <col min="8967" max="8968" width="6.5" style="7" customWidth="1"/>
    <col min="8969" max="8970" width="7.5" style="7" customWidth="1"/>
    <col min="8971" max="8971" width="3.75" style="7" customWidth="1"/>
    <col min="8972" max="8973" width="6.25" style="7" customWidth="1"/>
    <col min="8974" max="9216" width="9" style="7"/>
    <col min="9217" max="9217" width="2.125" style="7" customWidth="1"/>
    <col min="9218" max="9218" width="13.125" style="7" customWidth="1"/>
    <col min="9219" max="9221" width="4.375" style="7" customWidth="1"/>
    <col min="9222" max="9222" width="13.125" style="7" customWidth="1"/>
    <col min="9223" max="9224" width="6.5" style="7" customWidth="1"/>
    <col min="9225" max="9226" width="7.5" style="7" customWidth="1"/>
    <col min="9227" max="9227" width="3.75" style="7" customWidth="1"/>
    <col min="9228" max="9229" width="6.25" style="7" customWidth="1"/>
    <col min="9230" max="9472" width="9" style="7"/>
    <col min="9473" max="9473" width="2.125" style="7" customWidth="1"/>
    <col min="9474" max="9474" width="13.125" style="7" customWidth="1"/>
    <col min="9475" max="9477" width="4.375" style="7" customWidth="1"/>
    <col min="9478" max="9478" width="13.125" style="7" customWidth="1"/>
    <col min="9479" max="9480" width="6.5" style="7" customWidth="1"/>
    <col min="9481" max="9482" width="7.5" style="7" customWidth="1"/>
    <col min="9483" max="9483" width="3.75" style="7" customWidth="1"/>
    <col min="9484" max="9485" width="6.25" style="7" customWidth="1"/>
    <col min="9486" max="9728" width="9" style="7"/>
    <col min="9729" max="9729" width="2.125" style="7" customWidth="1"/>
    <col min="9730" max="9730" width="13.125" style="7" customWidth="1"/>
    <col min="9731" max="9733" width="4.375" style="7" customWidth="1"/>
    <col min="9734" max="9734" width="13.125" style="7" customWidth="1"/>
    <col min="9735" max="9736" width="6.5" style="7" customWidth="1"/>
    <col min="9737" max="9738" width="7.5" style="7" customWidth="1"/>
    <col min="9739" max="9739" width="3.75" style="7" customWidth="1"/>
    <col min="9740" max="9741" width="6.25" style="7" customWidth="1"/>
    <col min="9742" max="9984" width="9" style="7"/>
    <col min="9985" max="9985" width="2.125" style="7" customWidth="1"/>
    <col min="9986" max="9986" width="13.125" style="7" customWidth="1"/>
    <col min="9987" max="9989" width="4.375" style="7" customWidth="1"/>
    <col min="9990" max="9990" width="13.125" style="7" customWidth="1"/>
    <col min="9991" max="9992" width="6.5" style="7" customWidth="1"/>
    <col min="9993" max="9994" width="7.5" style="7" customWidth="1"/>
    <col min="9995" max="9995" width="3.75" style="7" customWidth="1"/>
    <col min="9996" max="9997" width="6.25" style="7" customWidth="1"/>
    <col min="9998" max="10240" width="9" style="7"/>
    <col min="10241" max="10241" width="2.125" style="7" customWidth="1"/>
    <col min="10242" max="10242" width="13.125" style="7" customWidth="1"/>
    <col min="10243" max="10245" width="4.375" style="7" customWidth="1"/>
    <col min="10246" max="10246" width="13.125" style="7" customWidth="1"/>
    <col min="10247" max="10248" width="6.5" style="7" customWidth="1"/>
    <col min="10249" max="10250" width="7.5" style="7" customWidth="1"/>
    <col min="10251" max="10251" width="3.75" style="7" customWidth="1"/>
    <col min="10252" max="10253" width="6.25" style="7" customWidth="1"/>
    <col min="10254" max="10496" width="9" style="7"/>
    <col min="10497" max="10497" width="2.125" style="7" customWidth="1"/>
    <col min="10498" max="10498" width="13.125" style="7" customWidth="1"/>
    <col min="10499" max="10501" width="4.375" style="7" customWidth="1"/>
    <col min="10502" max="10502" width="13.125" style="7" customWidth="1"/>
    <col min="10503" max="10504" width="6.5" style="7" customWidth="1"/>
    <col min="10505" max="10506" width="7.5" style="7" customWidth="1"/>
    <col min="10507" max="10507" width="3.75" style="7" customWidth="1"/>
    <col min="10508" max="10509" width="6.25" style="7" customWidth="1"/>
    <col min="10510" max="10752" width="9" style="7"/>
    <col min="10753" max="10753" width="2.125" style="7" customWidth="1"/>
    <col min="10754" max="10754" width="13.125" style="7" customWidth="1"/>
    <col min="10755" max="10757" width="4.375" style="7" customWidth="1"/>
    <col min="10758" max="10758" width="13.125" style="7" customWidth="1"/>
    <col min="10759" max="10760" width="6.5" style="7" customWidth="1"/>
    <col min="10761" max="10762" width="7.5" style="7" customWidth="1"/>
    <col min="10763" max="10763" width="3.75" style="7" customWidth="1"/>
    <col min="10764" max="10765" width="6.25" style="7" customWidth="1"/>
    <col min="10766" max="11008" width="9" style="7"/>
    <col min="11009" max="11009" width="2.125" style="7" customWidth="1"/>
    <col min="11010" max="11010" width="13.125" style="7" customWidth="1"/>
    <col min="11011" max="11013" width="4.375" style="7" customWidth="1"/>
    <col min="11014" max="11014" width="13.125" style="7" customWidth="1"/>
    <col min="11015" max="11016" width="6.5" style="7" customWidth="1"/>
    <col min="11017" max="11018" width="7.5" style="7" customWidth="1"/>
    <col min="11019" max="11019" width="3.75" style="7" customWidth="1"/>
    <col min="11020" max="11021" width="6.25" style="7" customWidth="1"/>
    <col min="11022" max="11264" width="9" style="7"/>
    <col min="11265" max="11265" width="2.125" style="7" customWidth="1"/>
    <col min="11266" max="11266" width="13.125" style="7" customWidth="1"/>
    <col min="11267" max="11269" width="4.375" style="7" customWidth="1"/>
    <col min="11270" max="11270" width="13.125" style="7" customWidth="1"/>
    <col min="11271" max="11272" width="6.5" style="7" customWidth="1"/>
    <col min="11273" max="11274" width="7.5" style="7" customWidth="1"/>
    <col min="11275" max="11275" width="3.75" style="7" customWidth="1"/>
    <col min="11276" max="11277" width="6.25" style="7" customWidth="1"/>
    <col min="11278" max="11520" width="9" style="7"/>
    <col min="11521" max="11521" width="2.125" style="7" customWidth="1"/>
    <col min="11522" max="11522" width="13.125" style="7" customWidth="1"/>
    <col min="11523" max="11525" width="4.375" style="7" customWidth="1"/>
    <col min="11526" max="11526" width="13.125" style="7" customWidth="1"/>
    <col min="11527" max="11528" width="6.5" style="7" customWidth="1"/>
    <col min="11529" max="11530" width="7.5" style="7" customWidth="1"/>
    <col min="11531" max="11531" width="3.75" style="7" customWidth="1"/>
    <col min="11532" max="11533" width="6.25" style="7" customWidth="1"/>
    <col min="11534" max="11776" width="9" style="7"/>
    <col min="11777" max="11777" width="2.125" style="7" customWidth="1"/>
    <col min="11778" max="11778" width="13.125" style="7" customWidth="1"/>
    <col min="11779" max="11781" width="4.375" style="7" customWidth="1"/>
    <col min="11782" max="11782" width="13.125" style="7" customWidth="1"/>
    <col min="11783" max="11784" width="6.5" style="7" customWidth="1"/>
    <col min="11785" max="11786" width="7.5" style="7" customWidth="1"/>
    <col min="11787" max="11787" width="3.75" style="7" customWidth="1"/>
    <col min="11788" max="11789" width="6.25" style="7" customWidth="1"/>
    <col min="11790" max="12032" width="9" style="7"/>
    <col min="12033" max="12033" width="2.125" style="7" customWidth="1"/>
    <col min="12034" max="12034" width="13.125" style="7" customWidth="1"/>
    <col min="12035" max="12037" width="4.375" style="7" customWidth="1"/>
    <col min="12038" max="12038" width="13.125" style="7" customWidth="1"/>
    <col min="12039" max="12040" width="6.5" style="7" customWidth="1"/>
    <col min="12041" max="12042" width="7.5" style="7" customWidth="1"/>
    <col min="12043" max="12043" width="3.75" style="7" customWidth="1"/>
    <col min="12044" max="12045" width="6.25" style="7" customWidth="1"/>
    <col min="12046" max="12288" width="9" style="7"/>
    <col min="12289" max="12289" width="2.125" style="7" customWidth="1"/>
    <col min="12290" max="12290" width="13.125" style="7" customWidth="1"/>
    <col min="12291" max="12293" width="4.375" style="7" customWidth="1"/>
    <col min="12294" max="12294" width="13.125" style="7" customWidth="1"/>
    <col min="12295" max="12296" width="6.5" style="7" customWidth="1"/>
    <col min="12297" max="12298" width="7.5" style="7" customWidth="1"/>
    <col min="12299" max="12299" width="3.75" style="7" customWidth="1"/>
    <col min="12300" max="12301" width="6.25" style="7" customWidth="1"/>
    <col min="12302" max="12544" width="9" style="7"/>
    <col min="12545" max="12545" width="2.125" style="7" customWidth="1"/>
    <col min="12546" max="12546" width="13.125" style="7" customWidth="1"/>
    <col min="12547" max="12549" width="4.375" style="7" customWidth="1"/>
    <col min="12550" max="12550" width="13.125" style="7" customWidth="1"/>
    <col min="12551" max="12552" width="6.5" style="7" customWidth="1"/>
    <col min="12553" max="12554" width="7.5" style="7" customWidth="1"/>
    <col min="12555" max="12555" width="3.75" style="7" customWidth="1"/>
    <col min="12556" max="12557" width="6.25" style="7" customWidth="1"/>
    <col min="12558" max="12800" width="9" style="7"/>
    <col min="12801" max="12801" width="2.125" style="7" customWidth="1"/>
    <col min="12802" max="12802" width="13.125" style="7" customWidth="1"/>
    <col min="12803" max="12805" width="4.375" style="7" customWidth="1"/>
    <col min="12806" max="12806" width="13.125" style="7" customWidth="1"/>
    <col min="12807" max="12808" width="6.5" style="7" customWidth="1"/>
    <col min="12809" max="12810" width="7.5" style="7" customWidth="1"/>
    <col min="12811" max="12811" width="3.75" style="7" customWidth="1"/>
    <col min="12812" max="12813" width="6.25" style="7" customWidth="1"/>
    <col min="12814" max="13056" width="9" style="7"/>
    <col min="13057" max="13057" width="2.125" style="7" customWidth="1"/>
    <col min="13058" max="13058" width="13.125" style="7" customWidth="1"/>
    <col min="13059" max="13061" width="4.375" style="7" customWidth="1"/>
    <col min="13062" max="13062" width="13.125" style="7" customWidth="1"/>
    <col min="13063" max="13064" width="6.5" style="7" customWidth="1"/>
    <col min="13065" max="13066" width="7.5" style="7" customWidth="1"/>
    <col min="13067" max="13067" width="3.75" style="7" customWidth="1"/>
    <col min="13068" max="13069" width="6.25" style="7" customWidth="1"/>
    <col min="13070" max="13312" width="9" style="7"/>
    <col min="13313" max="13313" width="2.125" style="7" customWidth="1"/>
    <col min="13314" max="13314" width="13.125" style="7" customWidth="1"/>
    <col min="13315" max="13317" width="4.375" style="7" customWidth="1"/>
    <col min="13318" max="13318" width="13.125" style="7" customWidth="1"/>
    <col min="13319" max="13320" width="6.5" style="7" customWidth="1"/>
    <col min="13321" max="13322" width="7.5" style="7" customWidth="1"/>
    <col min="13323" max="13323" width="3.75" style="7" customWidth="1"/>
    <col min="13324" max="13325" width="6.25" style="7" customWidth="1"/>
    <col min="13326" max="13568" width="9" style="7"/>
    <col min="13569" max="13569" width="2.125" style="7" customWidth="1"/>
    <col min="13570" max="13570" width="13.125" style="7" customWidth="1"/>
    <col min="13571" max="13573" width="4.375" style="7" customWidth="1"/>
    <col min="13574" max="13574" width="13.125" style="7" customWidth="1"/>
    <col min="13575" max="13576" width="6.5" style="7" customWidth="1"/>
    <col min="13577" max="13578" width="7.5" style="7" customWidth="1"/>
    <col min="13579" max="13579" width="3.75" style="7" customWidth="1"/>
    <col min="13580" max="13581" width="6.25" style="7" customWidth="1"/>
    <col min="13582" max="13824" width="9" style="7"/>
    <col min="13825" max="13825" width="2.125" style="7" customWidth="1"/>
    <col min="13826" max="13826" width="13.125" style="7" customWidth="1"/>
    <col min="13827" max="13829" width="4.375" style="7" customWidth="1"/>
    <col min="13830" max="13830" width="13.125" style="7" customWidth="1"/>
    <col min="13831" max="13832" width="6.5" style="7" customWidth="1"/>
    <col min="13833" max="13834" width="7.5" style="7" customWidth="1"/>
    <col min="13835" max="13835" width="3.75" style="7" customWidth="1"/>
    <col min="13836" max="13837" width="6.25" style="7" customWidth="1"/>
    <col min="13838" max="14080" width="9" style="7"/>
    <col min="14081" max="14081" width="2.125" style="7" customWidth="1"/>
    <col min="14082" max="14082" width="13.125" style="7" customWidth="1"/>
    <col min="14083" max="14085" width="4.375" style="7" customWidth="1"/>
    <col min="14086" max="14086" width="13.125" style="7" customWidth="1"/>
    <col min="14087" max="14088" width="6.5" style="7" customWidth="1"/>
    <col min="14089" max="14090" width="7.5" style="7" customWidth="1"/>
    <col min="14091" max="14091" width="3.75" style="7" customWidth="1"/>
    <col min="14092" max="14093" width="6.25" style="7" customWidth="1"/>
    <col min="14094" max="14336" width="9" style="7"/>
    <col min="14337" max="14337" width="2.125" style="7" customWidth="1"/>
    <col min="14338" max="14338" width="13.125" style="7" customWidth="1"/>
    <col min="14339" max="14341" width="4.375" style="7" customWidth="1"/>
    <col min="14342" max="14342" width="13.125" style="7" customWidth="1"/>
    <col min="14343" max="14344" width="6.5" style="7" customWidth="1"/>
    <col min="14345" max="14346" width="7.5" style="7" customWidth="1"/>
    <col min="14347" max="14347" width="3.75" style="7" customWidth="1"/>
    <col min="14348" max="14349" width="6.25" style="7" customWidth="1"/>
    <col min="14350" max="14592" width="9" style="7"/>
    <col min="14593" max="14593" width="2.125" style="7" customWidth="1"/>
    <col min="14594" max="14594" width="13.125" style="7" customWidth="1"/>
    <col min="14595" max="14597" width="4.375" style="7" customWidth="1"/>
    <col min="14598" max="14598" width="13.125" style="7" customWidth="1"/>
    <col min="14599" max="14600" width="6.5" style="7" customWidth="1"/>
    <col min="14601" max="14602" width="7.5" style="7" customWidth="1"/>
    <col min="14603" max="14603" width="3.75" style="7" customWidth="1"/>
    <col min="14604" max="14605" width="6.25" style="7" customWidth="1"/>
    <col min="14606" max="14848" width="9" style="7"/>
    <col min="14849" max="14849" width="2.125" style="7" customWidth="1"/>
    <col min="14850" max="14850" width="13.125" style="7" customWidth="1"/>
    <col min="14851" max="14853" width="4.375" style="7" customWidth="1"/>
    <col min="14854" max="14854" width="13.125" style="7" customWidth="1"/>
    <col min="14855" max="14856" width="6.5" style="7" customWidth="1"/>
    <col min="14857" max="14858" width="7.5" style="7" customWidth="1"/>
    <col min="14859" max="14859" width="3.75" style="7" customWidth="1"/>
    <col min="14860" max="14861" width="6.25" style="7" customWidth="1"/>
    <col min="14862" max="15104" width="9" style="7"/>
    <col min="15105" max="15105" width="2.125" style="7" customWidth="1"/>
    <col min="15106" max="15106" width="13.125" style="7" customWidth="1"/>
    <col min="15107" max="15109" width="4.375" style="7" customWidth="1"/>
    <col min="15110" max="15110" width="13.125" style="7" customWidth="1"/>
    <col min="15111" max="15112" width="6.5" style="7" customWidth="1"/>
    <col min="15113" max="15114" width="7.5" style="7" customWidth="1"/>
    <col min="15115" max="15115" width="3.75" style="7" customWidth="1"/>
    <col min="15116" max="15117" width="6.25" style="7" customWidth="1"/>
    <col min="15118" max="15360" width="9" style="7"/>
    <col min="15361" max="15361" width="2.125" style="7" customWidth="1"/>
    <col min="15362" max="15362" width="13.125" style="7" customWidth="1"/>
    <col min="15363" max="15365" width="4.375" style="7" customWidth="1"/>
    <col min="15366" max="15366" width="13.125" style="7" customWidth="1"/>
    <col min="15367" max="15368" width="6.5" style="7" customWidth="1"/>
    <col min="15369" max="15370" width="7.5" style="7" customWidth="1"/>
    <col min="15371" max="15371" width="3.75" style="7" customWidth="1"/>
    <col min="15372" max="15373" width="6.25" style="7" customWidth="1"/>
    <col min="15374" max="15616" width="9" style="7"/>
    <col min="15617" max="15617" width="2.125" style="7" customWidth="1"/>
    <col min="15618" max="15618" width="13.125" style="7" customWidth="1"/>
    <col min="15619" max="15621" width="4.375" style="7" customWidth="1"/>
    <col min="15622" max="15622" width="13.125" style="7" customWidth="1"/>
    <col min="15623" max="15624" width="6.5" style="7" customWidth="1"/>
    <col min="15625" max="15626" width="7.5" style="7" customWidth="1"/>
    <col min="15627" max="15627" width="3.75" style="7" customWidth="1"/>
    <col min="15628" max="15629" width="6.25" style="7" customWidth="1"/>
    <col min="15630" max="15872" width="9" style="7"/>
    <col min="15873" max="15873" width="2.125" style="7" customWidth="1"/>
    <col min="15874" max="15874" width="13.125" style="7" customWidth="1"/>
    <col min="15875" max="15877" width="4.375" style="7" customWidth="1"/>
    <col min="15878" max="15878" width="13.125" style="7" customWidth="1"/>
    <col min="15879" max="15880" width="6.5" style="7" customWidth="1"/>
    <col min="15881" max="15882" width="7.5" style="7" customWidth="1"/>
    <col min="15883" max="15883" width="3.75" style="7" customWidth="1"/>
    <col min="15884" max="15885" width="6.25" style="7" customWidth="1"/>
    <col min="15886" max="16128" width="9" style="7"/>
    <col min="16129" max="16129" width="2.125" style="7" customWidth="1"/>
    <col min="16130" max="16130" width="13.125" style="7" customWidth="1"/>
    <col min="16131" max="16133" width="4.375" style="7" customWidth="1"/>
    <col min="16134" max="16134" width="13.125" style="7" customWidth="1"/>
    <col min="16135" max="16136" width="6.5" style="7" customWidth="1"/>
    <col min="16137" max="16138" width="7.5" style="7" customWidth="1"/>
    <col min="16139" max="16139" width="3.75" style="7" customWidth="1"/>
    <col min="16140" max="16141" width="6.25" style="7" customWidth="1"/>
    <col min="16142" max="16384" width="9" style="7"/>
  </cols>
  <sheetData>
    <row r="1" spans="2:21">
      <c r="B1" s="183" t="s">
        <v>26</v>
      </c>
      <c r="C1" s="183"/>
      <c r="D1" s="183"/>
      <c r="E1" s="183"/>
      <c r="F1" s="260" t="s">
        <v>22</v>
      </c>
      <c r="G1" s="6"/>
      <c r="H1" s="6"/>
      <c r="I1" s="6"/>
      <c r="J1" s="6"/>
      <c r="K1" s="6"/>
      <c r="L1" s="701" t="s">
        <v>27</v>
      </c>
      <c r="M1" s="702"/>
    </row>
    <row r="2" spans="2:21">
      <c r="B2" s="457" t="s">
        <v>28</v>
      </c>
      <c r="C2" s="457"/>
      <c r="D2" s="457"/>
      <c r="E2" s="457"/>
      <c r="F2" s="457"/>
      <c r="G2" s="6"/>
      <c r="H2" s="6"/>
      <c r="I2" s="6"/>
      <c r="J2" s="6"/>
      <c r="K2" s="6"/>
      <c r="L2" s="6"/>
      <c r="M2" s="8"/>
    </row>
    <row r="3" spans="2:21" ht="18.75" customHeight="1">
      <c r="B3" s="6"/>
      <c r="C3" s="6"/>
      <c r="D3" s="6"/>
      <c r="E3" s="6"/>
      <c r="F3" s="9"/>
      <c r="G3" s="28"/>
      <c r="H3" s="28"/>
      <c r="I3" s="28"/>
      <c r="J3" s="28"/>
      <c r="K3" s="28"/>
      <c r="L3" s="28"/>
      <c r="M3" s="29"/>
    </row>
    <row r="4" spans="2:21" ht="22.5" customHeight="1">
      <c r="B4" s="458" t="s">
        <v>236</v>
      </c>
      <c r="C4" s="458"/>
      <c r="D4" s="459"/>
      <c r="E4" s="459"/>
      <c r="F4" s="459"/>
      <c r="G4" s="459"/>
      <c r="H4" s="459"/>
      <c r="I4" s="459"/>
      <c r="J4" s="459"/>
      <c r="K4" s="459"/>
      <c r="L4" s="459"/>
      <c r="M4" s="459"/>
    </row>
    <row r="5" spans="2:21" ht="18.75" customHeight="1">
      <c r="F5" s="30"/>
      <c r="G5" s="31"/>
      <c r="H5" s="31"/>
      <c r="I5" s="31"/>
      <c r="J5" s="31"/>
      <c r="K5" s="31"/>
      <c r="L5" s="31"/>
      <c r="M5" s="31"/>
    </row>
    <row r="6" spans="2:21" ht="57" customHeight="1">
      <c r="B6" s="460" t="s">
        <v>29</v>
      </c>
      <c r="C6" s="460"/>
      <c r="D6" s="460"/>
      <c r="E6" s="460"/>
      <c r="F6" s="460"/>
      <c r="G6" s="460"/>
      <c r="H6" s="460"/>
      <c r="I6" s="460"/>
      <c r="J6" s="460"/>
      <c r="K6" s="460"/>
      <c r="L6" s="460"/>
      <c r="M6" s="460"/>
    </row>
    <row r="7" spans="2:21" ht="22.5" customHeight="1" thickBot="1">
      <c r="F7" s="30"/>
      <c r="G7" s="31"/>
      <c r="H7" s="31"/>
      <c r="I7" s="31"/>
      <c r="J7" s="31"/>
      <c r="K7" s="31"/>
      <c r="L7" s="31"/>
      <c r="M7" s="31"/>
    </row>
    <row r="8" spans="2:21" ht="33.75" customHeight="1" thickBot="1">
      <c r="B8" s="10" t="s">
        <v>30</v>
      </c>
      <c r="C8" s="703">
        <v>16</v>
      </c>
      <c r="D8" s="704"/>
      <c r="E8" s="705"/>
      <c r="F8" s="10" t="s">
        <v>31</v>
      </c>
      <c r="G8" s="706" t="s">
        <v>313</v>
      </c>
      <c r="H8" s="705"/>
      <c r="I8" s="32"/>
      <c r="J8" s="464" t="s">
        <v>32</v>
      </c>
      <c r="K8" s="465"/>
      <c r="L8" s="707" t="s">
        <v>253</v>
      </c>
      <c r="M8" s="708"/>
    </row>
    <row r="9" spans="2:21" ht="22.5" customHeight="1">
      <c r="B9" s="11"/>
      <c r="C9" s="11"/>
      <c r="D9" s="11"/>
      <c r="E9" s="11"/>
      <c r="F9" s="11"/>
      <c r="G9" s="11"/>
      <c r="H9" s="11"/>
      <c r="I9" s="11"/>
      <c r="J9" s="11"/>
      <c r="K9" s="11"/>
      <c r="L9" s="11"/>
    </row>
    <row r="10" spans="2:21" ht="26.25" customHeight="1" thickBot="1">
      <c r="B10" s="715" t="s">
        <v>237</v>
      </c>
      <c r="C10" s="715"/>
      <c r="D10" s="715"/>
      <c r="E10" s="715"/>
      <c r="F10" s="715"/>
      <c r="G10" s="715"/>
      <c r="H10" s="715"/>
      <c r="I10" s="715"/>
      <c r="J10" s="715"/>
      <c r="K10" s="715"/>
      <c r="L10" s="715"/>
      <c r="M10" s="715"/>
    </row>
    <row r="11" spans="2:21" ht="41.25" customHeight="1" thickBot="1">
      <c r="B11" s="12" t="s">
        <v>238</v>
      </c>
      <c r="C11" s="446" t="s">
        <v>257</v>
      </c>
      <c r="D11" s="447"/>
      <c r="E11" s="448"/>
      <c r="F11" s="13" t="s">
        <v>258</v>
      </c>
      <c r="G11" s="446" t="s">
        <v>254</v>
      </c>
      <c r="H11" s="448"/>
      <c r="I11" s="446" t="s">
        <v>259</v>
      </c>
      <c r="J11" s="448"/>
      <c r="K11" s="446" t="s">
        <v>260</v>
      </c>
      <c r="L11" s="447"/>
      <c r="M11" s="716"/>
    </row>
    <row r="12" spans="2:21" ht="26.25" customHeight="1">
      <c r="B12" s="717" t="s">
        <v>33</v>
      </c>
      <c r="C12" s="11"/>
      <c r="D12" s="11">
        <v>3</v>
      </c>
      <c r="E12" s="33"/>
      <c r="F12" s="720" t="s">
        <v>45</v>
      </c>
      <c r="G12" s="722">
        <v>50</v>
      </c>
      <c r="H12" s="723"/>
      <c r="I12" s="726"/>
      <c r="J12" s="727"/>
      <c r="K12" s="730">
        <f>ROUND(I12*G12,0)</f>
        <v>0</v>
      </c>
      <c r="L12" s="731"/>
      <c r="M12" s="732"/>
      <c r="N12" s="736" t="s">
        <v>255</v>
      </c>
      <c r="O12" s="737"/>
      <c r="P12" s="737"/>
      <c r="Q12" s="737"/>
      <c r="R12" s="737"/>
      <c r="S12" s="737"/>
      <c r="T12" s="737"/>
      <c r="U12" s="738"/>
    </row>
    <row r="13" spans="2:21" ht="26.25" customHeight="1">
      <c r="B13" s="718"/>
      <c r="C13" s="34" t="s">
        <v>34</v>
      </c>
      <c r="D13" s="261"/>
      <c r="E13" s="35" t="s">
        <v>35</v>
      </c>
      <c r="F13" s="721"/>
      <c r="G13" s="724"/>
      <c r="H13" s="725"/>
      <c r="I13" s="728"/>
      <c r="J13" s="729"/>
      <c r="K13" s="733"/>
      <c r="L13" s="734"/>
      <c r="M13" s="735"/>
      <c r="N13" s="736"/>
      <c r="O13" s="737"/>
      <c r="P13" s="737"/>
      <c r="Q13" s="737"/>
      <c r="R13" s="737"/>
      <c r="S13" s="737"/>
      <c r="T13" s="737"/>
      <c r="U13" s="738"/>
    </row>
    <row r="14" spans="2:21" ht="26.25" customHeight="1">
      <c r="B14" s="718"/>
      <c r="C14" s="36"/>
      <c r="D14" s="37">
        <v>4</v>
      </c>
      <c r="E14" s="38"/>
      <c r="F14" s="739" t="s">
        <v>45</v>
      </c>
      <c r="G14" s="740">
        <v>750</v>
      </c>
      <c r="H14" s="741"/>
      <c r="I14" s="742"/>
      <c r="J14" s="743"/>
      <c r="K14" s="744">
        <f>ROUND(I14*G14,0)</f>
        <v>0</v>
      </c>
      <c r="L14" s="745"/>
      <c r="M14" s="746"/>
    </row>
    <row r="15" spans="2:21" ht="26.25" customHeight="1">
      <c r="B15" s="719"/>
      <c r="C15" s="34" t="s">
        <v>34</v>
      </c>
      <c r="D15" s="262"/>
      <c r="E15" s="35" t="s">
        <v>35</v>
      </c>
      <c r="F15" s="720"/>
      <c r="G15" s="724"/>
      <c r="H15" s="725"/>
      <c r="I15" s="728"/>
      <c r="J15" s="729"/>
      <c r="K15" s="733"/>
      <c r="L15" s="734"/>
      <c r="M15" s="735"/>
    </row>
    <row r="16" spans="2:21" ht="45" customHeight="1">
      <c r="B16" s="39" t="s">
        <v>36</v>
      </c>
      <c r="C16" s="40"/>
      <c r="D16" s="40"/>
      <c r="E16" s="41"/>
      <c r="F16" s="185"/>
      <c r="G16" s="709">
        <f>SUM(G12:H15)</f>
        <v>800</v>
      </c>
      <c r="H16" s="710"/>
      <c r="I16" s="711">
        <f>IF(SUM(G12:H15)=0,0,K16/G16)</f>
        <v>0</v>
      </c>
      <c r="J16" s="712"/>
      <c r="K16" s="711">
        <f>SUM(K12:K15)</f>
        <v>0</v>
      </c>
      <c r="L16" s="713"/>
      <c r="M16" s="714"/>
    </row>
    <row r="17" spans="2:13" ht="26.25" customHeight="1">
      <c r="B17" s="747" t="s">
        <v>37</v>
      </c>
      <c r="C17" s="37"/>
      <c r="D17" s="37">
        <v>3</v>
      </c>
      <c r="E17" s="42"/>
      <c r="F17" s="721" t="s">
        <v>45</v>
      </c>
      <c r="G17" s="740">
        <v>30</v>
      </c>
      <c r="H17" s="741"/>
      <c r="I17" s="750"/>
      <c r="J17" s="751"/>
      <c r="K17" s="744">
        <f>ROUND(I17*G17,0)</f>
        <v>0</v>
      </c>
      <c r="L17" s="745"/>
      <c r="M17" s="746"/>
    </row>
    <row r="18" spans="2:13" ht="26.25" customHeight="1">
      <c r="B18" s="718"/>
      <c r="C18" s="43" t="s">
        <v>34</v>
      </c>
      <c r="D18" s="263"/>
      <c r="E18" s="44" t="s">
        <v>35</v>
      </c>
      <c r="F18" s="721"/>
      <c r="G18" s="724"/>
      <c r="H18" s="725"/>
      <c r="I18" s="752"/>
      <c r="J18" s="753"/>
      <c r="K18" s="733"/>
      <c r="L18" s="734"/>
      <c r="M18" s="735"/>
    </row>
    <row r="19" spans="2:13" ht="26.25" customHeight="1">
      <c r="B19" s="748"/>
      <c r="D19" s="11">
        <v>4</v>
      </c>
      <c r="E19" s="45"/>
      <c r="F19" s="721" t="s">
        <v>45</v>
      </c>
      <c r="G19" s="740">
        <v>400</v>
      </c>
      <c r="H19" s="741"/>
      <c r="I19" s="750"/>
      <c r="J19" s="751"/>
      <c r="K19" s="744">
        <f>ROUND(I19*G19,0)</f>
        <v>0</v>
      </c>
      <c r="L19" s="745"/>
      <c r="M19" s="746"/>
    </row>
    <row r="20" spans="2:13" ht="26.25" customHeight="1">
      <c r="B20" s="749"/>
      <c r="C20" s="43" t="s">
        <v>34</v>
      </c>
      <c r="D20" s="263"/>
      <c r="E20" s="44" t="s">
        <v>35</v>
      </c>
      <c r="F20" s="721"/>
      <c r="G20" s="724"/>
      <c r="H20" s="725"/>
      <c r="I20" s="752"/>
      <c r="J20" s="753"/>
      <c r="K20" s="733"/>
      <c r="L20" s="734"/>
      <c r="M20" s="735"/>
    </row>
    <row r="21" spans="2:13" ht="45" customHeight="1" thickBot="1">
      <c r="B21" s="46" t="s">
        <v>36</v>
      </c>
      <c r="C21" s="47"/>
      <c r="D21" s="48"/>
      <c r="E21" s="49"/>
      <c r="F21" s="50"/>
      <c r="G21" s="754">
        <f>SUM(G17:G20)</f>
        <v>430</v>
      </c>
      <c r="H21" s="755"/>
      <c r="I21" s="711">
        <f>IF(SUM(G17:H20)=0,0,K21/G21)</f>
        <v>0</v>
      </c>
      <c r="J21" s="712"/>
      <c r="K21" s="756">
        <f>SUM(K17:K20)</f>
        <v>0</v>
      </c>
      <c r="L21" s="757"/>
      <c r="M21" s="758"/>
    </row>
    <row r="22" spans="2:13" ht="48.75" customHeight="1" thickBot="1">
      <c r="B22" s="186" t="s">
        <v>38</v>
      </c>
      <c r="C22" s="182"/>
      <c r="D22" s="51"/>
      <c r="E22" s="52"/>
      <c r="F22" s="53"/>
      <c r="G22" s="759">
        <f>IFERROR(G16+G21,"")</f>
        <v>1230</v>
      </c>
      <c r="H22" s="760"/>
      <c r="I22" s="761">
        <f>IFERROR(K22/G22,"")</f>
        <v>0</v>
      </c>
      <c r="J22" s="762"/>
      <c r="K22" s="761">
        <f>IFERROR(K16+K21,"")</f>
        <v>0</v>
      </c>
      <c r="L22" s="763"/>
      <c r="M22" s="764"/>
    </row>
    <row r="23" spans="2:13" ht="29.25" customHeight="1">
      <c r="B23" s="14"/>
      <c r="C23" s="14"/>
      <c r="D23" s="15"/>
      <c r="E23" s="15"/>
      <c r="F23" s="15"/>
      <c r="G23" s="54"/>
      <c r="H23" s="54"/>
      <c r="I23" s="55"/>
      <c r="J23" s="55"/>
      <c r="K23" s="55"/>
      <c r="L23" s="55"/>
      <c r="M23" s="55"/>
    </row>
    <row r="24" spans="2:13" ht="120.75" customHeight="1">
      <c r="B24" s="403" t="s">
        <v>256</v>
      </c>
      <c r="C24" s="403"/>
      <c r="D24" s="403"/>
      <c r="E24" s="403"/>
      <c r="F24" s="403"/>
      <c r="G24" s="403"/>
      <c r="H24" s="403"/>
      <c r="I24" s="403"/>
      <c r="J24" s="403"/>
      <c r="K24" s="403"/>
      <c r="L24" s="403"/>
      <c r="M24" s="403"/>
    </row>
    <row r="25" spans="2:13" ht="15" customHeight="1">
      <c r="B25" s="403"/>
      <c r="C25" s="403"/>
      <c r="D25" s="403"/>
      <c r="E25" s="403"/>
      <c r="F25" s="403"/>
      <c r="G25" s="403"/>
      <c r="H25" s="403"/>
      <c r="I25" s="403"/>
      <c r="J25" s="403"/>
      <c r="K25" s="403"/>
      <c r="L25" s="403"/>
      <c r="M25" s="403"/>
    </row>
    <row r="26" spans="2:13">
      <c r="B26" s="403"/>
      <c r="C26" s="403"/>
      <c r="D26" s="403"/>
      <c r="E26" s="403"/>
      <c r="F26" s="403"/>
      <c r="G26" s="403"/>
      <c r="H26" s="403"/>
      <c r="I26" s="403"/>
      <c r="J26" s="403"/>
      <c r="K26" s="403"/>
      <c r="L26" s="403"/>
      <c r="M26" s="403"/>
    </row>
    <row r="27" spans="2:13">
      <c r="B27" s="403"/>
      <c r="C27" s="403"/>
      <c r="D27" s="403"/>
      <c r="E27" s="403"/>
      <c r="F27" s="403"/>
      <c r="G27" s="403"/>
      <c r="H27" s="403"/>
      <c r="I27" s="403"/>
      <c r="J27" s="403"/>
      <c r="K27" s="403"/>
      <c r="L27" s="403"/>
      <c r="M27" s="403"/>
    </row>
    <row r="28" spans="2:13">
      <c r="B28" s="403"/>
      <c r="C28" s="403"/>
      <c r="D28" s="403"/>
      <c r="E28" s="403"/>
      <c r="F28" s="403"/>
      <c r="G28" s="403"/>
      <c r="H28" s="403"/>
      <c r="I28" s="403"/>
      <c r="J28" s="403"/>
      <c r="K28" s="403"/>
      <c r="L28" s="403"/>
      <c r="M28" s="403"/>
    </row>
    <row r="29" spans="2:13">
      <c r="B29" s="6"/>
      <c r="C29" s="6"/>
      <c r="D29" s="6"/>
      <c r="E29" s="6"/>
      <c r="F29" s="6"/>
      <c r="G29" s="6"/>
      <c r="H29" s="6"/>
      <c r="I29" s="6"/>
      <c r="J29" s="6"/>
      <c r="K29" s="6"/>
      <c r="L29" s="6"/>
      <c r="M29" s="6"/>
    </row>
  </sheetData>
  <mergeCells count="42">
    <mergeCell ref="B24:M28"/>
    <mergeCell ref="G21:H21"/>
    <mergeCell ref="I21:J21"/>
    <mergeCell ref="K21:M21"/>
    <mergeCell ref="G22:H22"/>
    <mergeCell ref="I22:J22"/>
    <mergeCell ref="K22:M22"/>
    <mergeCell ref="B17:B20"/>
    <mergeCell ref="F17:F18"/>
    <mergeCell ref="G17:H18"/>
    <mergeCell ref="I17:J18"/>
    <mergeCell ref="K17:M18"/>
    <mergeCell ref="F19:F20"/>
    <mergeCell ref="G19:H20"/>
    <mergeCell ref="I19:J20"/>
    <mergeCell ref="K19:M20"/>
    <mergeCell ref="N12:U13"/>
    <mergeCell ref="F14:F15"/>
    <mergeCell ref="G14:H15"/>
    <mergeCell ref="I14:J15"/>
    <mergeCell ref="K14:M15"/>
    <mergeCell ref="G16:H16"/>
    <mergeCell ref="I16:J16"/>
    <mergeCell ref="K16:M16"/>
    <mergeCell ref="B10:M10"/>
    <mergeCell ref="C11:E11"/>
    <mergeCell ref="G11:H11"/>
    <mergeCell ref="I11:J11"/>
    <mergeCell ref="K11:M11"/>
    <mergeCell ref="B12:B15"/>
    <mergeCell ref="F12:F13"/>
    <mergeCell ref="G12:H13"/>
    <mergeCell ref="I12:J13"/>
    <mergeCell ref="K12:M13"/>
    <mergeCell ref="L1:M1"/>
    <mergeCell ref="B2:F2"/>
    <mergeCell ref="B4:M4"/>
    <mergeCell ref="B6:M6"/>
    <mergeCell ref="C8:E8"/>
    <mergeCell ref="G8:H8"/>
    <mergeCell ref="J8:K8"/>
    <mergeCell ref="L8:M8"/>
  </mergeCells>
  <phoneticPr fontId="13"/>
  <dataValidations count="1">
    <dataValidation type="list" allowBlank="1" showInputMessage="1" showErrorMessage="1" sqref="D13 D15 D18 D20" xr:uid="{01E21617-8782-42D7-B8F7-63A2B60C5E34}">
      <formula1>"○,　　"</formula1>
    </dataValidation>
  </dataValidations>
  <printOptions horizontalCentered="1"/>
  <pageMargins left="0.78740157480314965" right="0.19685039370078741" top="0.39370078740157483" bottom="0.19685039370078741" header="0.19685039370078741" footer="0.19685039370078741"/>
  <pageSetup paperSize="9" scale="96" orientation="portrait" r:id="rId1"/>
  <rowBreaks count="1" manualBreakCount="1">
    <brk id="28"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7AC0-7148-4192-8F50-F519C7E31148}">
  <sheetPr>
    <pageSetUpPr fitToPage="1"/>
  </sheetPr>
  <dimension ref="B1:U29"/>
  <sheetViews>
    <sheetView showZeros="0" view="pageBreakPreview" topLeftCell="A7" zoomScaleNormal="100" zoomScaleSheetLayoutView="100" workbookViewId="0">
      <selection activeCell="B24" sqref="B24:F24"/>
    </sheetView>
  </sheetViews>
  <sheetFormatPr defaultRowHeight="13.5"/>
  <cols>
    <col min="1" max="1" width="2.125" style="7" customWidth="1"/>
    <col min="2" max="2" width="13.125" style="7" customWidth="1"/>
    <col min="3" max="5" width="4.375" style="7" customWidth="1"/>
    <col min="6" max="6" width="13.125" style="7" customWidth="1"/>
    <col min="7" max="8" width="6.5" style="7" customWidth="1"/>
    <col min="9" max="10" width="7.5" style="7" customWidth="1"/>
    <col min="11" max="11" width="3.75" style="7" customWidth="1"/>
    <col min="12" max="13" width="6.25" style="7" customWidth="1"/>
    <col min="14" max="256" width="9" style="7"/>
    <col min="257" max="257" width="2.125" style="7" customWidth="1"/>
    <col min="258" max="258" width="13.125" style="7" customWidth="1"/>
    <col min="259" max="261" width="4.375" style="7" customWidth="1"/>
    <col min="262" max="262" width="13.125" style="7" customWidth="1"/>
    <col min="263" max="264" width="6.5" style="7" customWidth="1"/>
    <col min="265" max="266" width="7.5" style="7" customWidth="1"/>
    <col min="267" max="267" width="3.75" style="7" customWidth="1"/>
    <col min="268" max="269" width="6.25" style="7" customWidth="1"/>
    <col min="270" max="512" width="9" style="7"/>
    <col min="513" max="513" width="2.125" style="7" customWidth="1"/>
    <col min="514" max="514" width="13.125" style="7" customWidth="1"/>
    <col min="515" max="517" width="4.375" style="7" customWidth="1"/>
    <col min="518" max="518" width="13.125" style="7" customWidth="1"/>
    <col min="519" max="520" width="6.5" style="7" customWidth="1"/>
    <col min="521" max="522" width="7.5" style="7" customWidth="1"/>
    <col min="523" max="523" width="3.75" style="7" customWidth="1"/>
    <col min="524" max="525" width="6.25" style="7" customWidth="1"/>
    <col min="526" max="768" width="9" style="7"/>
    <col min="769" max="769" width="2.125" style="7" customWidth="1"/>
    <col min="770" max="770" width="13.125" style="7" customWidth="1"/>
    <col min="771" max="773" width="4.375" style="7" customWidth="1"/>
    <col min="774" max="774" width="13.125" style="7" customWidth="1"/>
    <col min="775" max="776" width="6.5" style="7" customWidth="1"/>
    <col min="777" max="778" width="7.5" style="7" customWidth="1"/>
    <col min="779" max="779" width="3.75" style="7" customWidth="1"/>
    <col min="780" max="781" width="6.25" style="7" customWidth="1"/>
    <col min="782" max="1024" width="9" style="7"/>
    <col min="1025" max="1025" width="2.125" style="7" customWidth="1"/>
    <col min="1026" max="1026" width="13.125" style="7" customWidth="1"/>
    <col min="1027" max="1029" width="4.375" style="7" customWidth="1"/>
    <col min="1030" max="1030" width="13.125" style="7" customWidth="1"/>
    <col min="1031" max="1032" width="6.5" style="7" customWidth="1"/>
    <col min="1033" max="1034" width="7.5" style="7" customWidth="1"/>
    <col min="1035" max="1035" width="3.75" style="7" customWidth="1"/>
    <col min="1036" max="1037" width="6.25" style="7" customWidth="1"/>
    <col min="1038" max="1280" width="9" style="7"/>
    <col min="1281" max="1281" width="2.125" style="7" customWidth="1"/>
    <col min="1282" max="1282" width="13.125" style="7" customWidth="1"/>
    <col min="1283" max="1285" width="4.375" style="7" customWidth="1"/>
    <col min="1286" max="1286" width="13.125" style="7" customWidth="1"/>
    <col min="1287" max="1288" width="6.5" style="7" customWidth="1"/>
    <col min="1289" max="1290" width="7.5" style="7" customWidth="1"/>
    <col min="1291" max="1291" width="3.75" style="7" customWidth="1"/>
    <col min="1292" max="1293" width="6.25" style="7" customWidth="1"/>
    <col min="1294" max="1536" width="9" style="7"/>
    <col min="1537" max="1537" width="2.125" style="7" customWidth="1"/>
    <col min="1538" max="1538" width="13.125" style="7" customWidth="1"/>
    <col min="1539" max="1541" width="4.375" style="7" customWidth="1"/>
    <col min="1542" max="1542" width="13.125" style="7" customWidth="1"/>
    <col min="1543" max="1544" width="6.5" style="7" customWidth="1"/>
    <col min="1545" max="1546" width="7.5" style="7" customWidth="1"/>
    <col min="1547" max="1547" width="3.75" style="7" customWidth="1"/>
    <col min="1548" max="1549" width="6.25" style="7" customWidth="1"/>
    <col min="1550" max="1792" width="9" style="7"/>
    <col min="1793" max="1793" width="2.125" style="7" customWidth="1"/>
    <col min="1794" max="1794" width="13.125" style="7" customWidth="1"/>
    <col min="1795" max="1797" width="4.375" style="7" customWidth="1"/>
    <col min="1798" max="1798" width="13.125" style="7" customWidth="1"/>
    <col min="1799" max="1800" width="6.5" style="7" customWidth="1"/>
    <col min="1801" max="1802" width="7.5" style="7" customWidth="1"/>
    <col min="1803" max="1803" width="3.75" style="7" customWidth="1"/>
    <col min="1804" max="1805" width="6.25" style="7" customWidth="1"/>
    <col min="1806" max="2048" width="9" style="7"/>
    <col min="2049" max="2049" width="2.125" style="7" customWidth="1"/>
    <col min="2050" max="2050" width="13.125" style="7" customWidth="1"/>
    <col min="2051" max="2053" width="4.375" style="7" customWidth="1"/>
    <col min="2054" max="2054" width="13.125" style="7" customWidth="1"/>
    <col min="2055" max="2056" width="6.5" style="7" customWidth="1"/>
    <col min="2057" max="2058" width="7.5" style="7" customWidth="1"/>
    <col min="2059" max="2059" width="3.75" style="7" customWidth="1"/>
    <col min="2060" max="2061" width="6.25" style="7" customWidth="1"/>
    <col min="2062" max="2304" width="9" style="7"/>
    <col min="2305" max="2305" width="2.125" style="7" customWidth="1"/>
    <col min="2306" max="2306" width="13.125" style="7" customWidth="1"/>
    <col min="2307" max="2309" width="4.375" style="7" customWidth="1"/>
    <col min="2310" max="2310" width="13.125" style="7" customWidth="1"/>
    <col min="2311" max="2312" width="6.5" style="7" customWidth="1"/>
    <col min="2313" max="2314" width="7.5" style="7" customWidth="1"/>
    <col min="2315" max="2315" width="3.75" style="7" customWidth="1"/>
    <col min="2316" max="2317" width="6.25" style="7" customWidth="1"/>
    <col min="2318" max="2560" width="9" style="7"/>
    <col min="2561" max="2561" width="2.125" style="7" customWidth="1"/>
    <col min="2562" max="2562" width="13.125" style="7" customWidth="1"/>
    <col min="2563" max="2565" width="4.375" style="7" customWidth="1"/>
    <col min="2566" max="2566" width="13.125" style="7" customWidth="1"/>
    <col min="2567" max="2568" width="6.5" style="7" customWidth="1"/>
    <col min="2569" max="2570" width="7.5" style="7" customWidth="1"/>
    <col min="2571" max="2571" width="3.75" style="7" customWidth="1"/>
    <col min="2572" max="2573" width="6.25" style="7" customWidth="1"/>
    <col min="2574" max="2816" width="9" style="7"/>
    <col min="2817" max="2817" width="2.125" style="7" customWidth="1"/>
    <col min="2818" max="2818" width="13.125" style="7" customWidth="1"/>
    <col min="2819" max="2821" width="4.375" style="7" customWidth="1"/>
    <col min="2822" max="2822" width="13.125" style="7" customWidth="1"/>
    <col min="2823" max="2824" width="6.5" style="7" customWidth="1"/>
    <col min="2825" max="2826" width="7.5" style="7" customWidth="1"/>
    <col min="2827" max="2827" width="3.75" style="7" customWidth="1"/>
    <col min="2828" max="2829" width="6.25" style="7" customWidth="1"/>
    <col min="2830" max="3072" width="9" style="7"/>
    <col min="3073" max="3073" width="2.125" style="7" customWidth="1"/>
    <col min="3074" max="3074" width="13.125" style="7" customWidth="1"/>
    <col min="3075" max="3077" width="4.375" style="7" customWidth="1"/>
    <col min="3078" max="3078" width="13.125" style="7" customWidth="1"/>
    <col min="3079" max="3080" width="6.5" style="7" customWidth="1"/>
    <col min="3081" max="3082" width="7.5" style="7" customWidth="1"/>
    <col min="3083" max="3083" width="3.75" style="7" customWidth="1"/>
    <col min="3084" max="3085" width="6.25" style="7" customWidth="1"/>
    <col min="3086" max="3328" width="9" style="7"/>
    <col min="3329" max="3329" width="2.125" style="7" customWidth="1"/>
    <col min="3330" max="3330" width="13.125" style="7" customWidth="1"/>
    <col min="3331" max="3333" width="4.375" style="7" customWidth="1"/>
    <col min="3334" max="3334" width="13.125" style="7" customWidth="1"/>
    <col min="3335" max="3336" width="6.5" style="7" customWidth="1"/>
    <col min="3337" max="3338" width="7.5" style="7" customWidth="1"/>
    <col min="3339" max="3339" width="3.75" style="7" customWidth="1"/>
    <col min="3340" max="3341" width="6.25" style="7" customWidth="1"/>
    <col min="3342" max="3584" width="9" style="7"/>
    <col min="3585" max="3585" width="2.125" style="7" customWidth="1"/>
    <col min="3586" max="3586" width="13.125" style="7" customWidth="1"/>
    <col min="3587" max="3589" width="4.375" style="7" customWidth="1"/>
    <col min="3590" max="3590" width="13.125" style="7" customWidth="1"/>
    <col min="3591" max="3592" width="6.5" style="7" customWidth="1"/>
    <col min="3593" max="3594" width="7.5" style="7" customWidth="1"/>
    <col min="3595" max="3595" width="3.75" style="7" customWidth="1"/>
    <col min="3596" max="3597" width="6.25" style="7" customWidth="1"/>
    <col min="3598" max="3840" width="9" style="7"/>
    <col min="3841" max="3841" width="2.125" style="7" customWidth="1"/>
    <col min="3842" max="3842" width="13.125" style="7" customWidth="1"/>
    <col min="3843" max="3845" width="4.375" style="7" customWidth="1"/>
    <col min="3846" max="3846" width="13.125" style="7" customWidth="1"/>
    <col min="3847" max="3848" width="6.5" style="7" customWidth="1"/>
    <col min="3849" max="3850" width="7.5" style="7" customWidth="1"/>
    <col min="3851" max="3851" width="3.75" style="7" customWidth="1"/>
    <col min="3852" max="3853" width="6.25" style="7" customWidth="1"/>
    <col min="3854" max="4096" width="9" style="7"/>
    <col min="4097" max="4097" width="2.125" style="7" customWidth="1"/>
    <col min="4098" max="4098" width="13.125" style="7" customWidth="1"/>
    <col min="4099" max="4101" width="4.375" style="7" customWidth="1"/>
    <col min="4102" max="4102" width="13.125" style="7" customWidth="1"/>
    <col min="4103" max="4104" width="6.5" style="7" customWidth="1"/>
    <col min="4105" max="4106" width="7.5" style="7" customWidth="1"/>
    <col min="4107" max="4107" width="3.75" style="7" customWidth="1"/>
    <col min="4108" max="4109" width="6.25" style="7" customWidth="1"/>
    <col min="4110" max="4352" width="9" style="7"/>
    <col min="4353" max="4353" width="2.125" style="7" customWidth="1"/>
    <col min="4354" max="4354" width="13.125" style="7" customWidth="1"/>
    <col min="4355" max="4357" width="4.375" style="7" customWidth="1"/>
    <col min="4358" max="4358" width="13.125" style="7" customWidth="1"/>
    <col min="4359" max="4360" width="6.5" style="7" customWidth="1"/>
    <col min="4361" max="4362" width="7.5" style="7" customWidth="1"/>
    <col min="4363" max="4363" width="3.75" style="7" customWidth="1"/>
    <col min="4364" max="4365" width="6.25" style="7" customWidth="1"/>
    <col min="4366" max="4608" width="9" style="7"/>
    <col min="4609" max="4609" width="2.125" style="7" customWidth="1"/>
    <col min="4610" max="4610" width="13.125" style="7" customWidth="1"/>
    <col min="4611" max="4613" width="4.375" style="7" customWidth="1"/>
    <col min="4614" max="4614" width="13.125" style="7" customWidth="1"/>
    <col min="4615" max="4616" width="6.5" style="7" customWidth="1"/>
    <col min="4617" max="4618" width="7.5" style="7" customWidth="1"/>
    <col min="4619" max="4619" width="3.75" style="7" customWidth="1"/>
    <col min="4620" max="4621" width="6.25" style="7" customWidth="1"/>
    <col min="4622" max="4864" width="9" style="7"/>
    <col min="4865" max="4865" width="2.125" style="7" customWidth="1"/>
    <col min="4866" max="4866" width="13.125" style="7" customWidth="1"/>
    <col min="4867" max="4869" width="4.375" style="7" customWidth="1"/>
    <col min="4870" max="4870" width="13.125" style="7" customWidth="1"/>
    <col min="4871" max="4872" width="6.5" style="7" customWidth="1"/>
    <col min="4873" max="4874" width="7.5" style="7" customWidth="1"/>
    <col min="4875" max="4875" width="3.75" style="7" customWidth="1"/>
    <col min="4876" max="4877" width="6.25" style="7" customWidth="1"/>
    <col min="4878" max="5120" width="9" style="7"/>
    <col min="5121" max="5121" width="2.125" style="7" customWidth="1"/>
    <col min="5122" max="5122" width="13.125" style="7" customWidth="1"/>
    <col min="5123" max="5125" width="4.375" style="7" customWidth="1"/>
    <col min="5126" max="5126" width="13.125" style="7" customWidth="1"/>
    <col min="5127" max="5128" width="6.5" style="7" customWidth="1"/>
    <col min="5129" max="5130" width="7.5" style="7" customWidth="1"/>
    <col min="5131" max="5131" width="3.75" style="7" customWidth="1"/>
    <col min="5132" max="5133" width="6.25" style="7" customWidth="1"/>
    <col min="5134" max="5376" width="9" style="7"/>
    <col min="5377" max="5377" width="2.125" style="7" customWidth="1"/>
    <col min="5378" max="5378" width="13.125" style="7" customWidth="1"/>
    <col min="5379" max="5381" width="4.375" style="7" customWidth="1"/>
    <col min="5382" max="5382" width="13.125" style="7" customWidth="1"/>
    <col min="5383" max="5384" width="6.5" style="7" customWidth="1"/>
    <col min="5385" max="5386" width="7.5" style="7" customWidth="1"/>
    <col min="5387" max="5387" width="3.75" style="7" customWidth="1"/>
    <col min="5388" max="5389" width="6.25" style="7" customWidth="1"/>
    <col min="5390" max="5632" width="9" style="7"/>
    <col min="5633" max="5633" width="2.125" style="7" customWidth="1"/>
    <col min="5634" max="5634" width="13.125" style="7" customWidth="1"/>
    <col min="5635" max="5637" width="4.375" style="7" customWidth="1"/>
    <col min="5638" max="5638" width="13.125" style="7" customWidth="1"/>
    <col min="5639" max="5640" width="6.5" style="7" customWidth="1"/>
    <col min="5641" max="5642" width="7.5" style="7" customWidth="1"/>
    <col min="5643" max="5643" width="3.75" style="7" customWidth="1"/>
    <col min="5644" max="5645" width="6.25" style="7" customWidth="1"/>
    <col min="5646" max="5888" width="9" style="7"/>
    <col min="5889" max="5889" width="2.125" style="7" customWidth="1"/>
    <col min="5890" max="5890" width="13.125" style="7" customWidth="1"/>
    <col min="5891" max="5893" width="4.375" style="7" customWidth="1"/>
    <col min="5894" max="5894" width="13.125" style="7" customWidth="1"/>
    <col min="5895" max="5896" width="6.5" style="7" customWidth="1"/>
    <col min="5897" max="5898" width="7.5" style="7" customWidth="1"/>
    <col min="5899" max="5899" width="3.75" style="7" customWidth="1"/>
    <col min="5900" max="5901" width="6.25" style="7" customWidth="1"/>
    <col min="5902" max="6144" width="9" style="7"/>
    <col min="6145" max="6145" width="2.125" style="7" customWidth="1"/>
    <col min="6146" max="6146" width="13.125" style="7" customWidth="1"/>
    <col min="6147" max="6149" width="4.375" style="7" customWidth="1"/>
    <col min="6150" max="6150" width="13.125" style="7" customWidth="1"/>
    <col min="6151" max="6152" width="6.5" style="7" customWidth="1"/>
    <col min="6153" max="6154" width="7.5" style="7" customWidth="1"/>
    <col min="6155" max="6155" width="3.75" style="7" customWidth="1"/>
    <col min="6156" max="6157" width="6.25" style="7" customWidth="1"/>
    <col min="6158" max="6400" width="9" style="7"/>
    <col min="6401" max="6401" width="2.125" style="7" customWidth="1"/>
    <col min="6402" max="6402" width="13.125" style="7" customWidth="1"/>
    <col min="6403" max="6405" width="4.375" style="7" customWidth="1"/>
    <col min="6406" max="6406" width="13.125" style="7" customWidth="1"/>
    <col min="6407" max="6408" width="6.5" style="7" customWidth="1"/>
    <col min="6409" max="6410" width="7.5" style="7" customWidth="1"/>
    <col min="6411" max="6411" width="3.75" style="7" customWidth="1"/>
    <col min="6412" max="6413" width="6.25" style="7" customWidth="1"/>
    <col min="6414" max="6656" width="9" style="7"/>
    <col min="6657" max="6657" width="2.125" style="7" customWidth="1"/>
    <col min="6658" max="6658" width="13.125" style="7" customWidth="1"/>
    <col min="6659" max="6661" width="4.375" style="7" customWidth="1"/>
    <col min="6662" max="6662" width="13.125" style="7" customWidth="1"/>
    <col min="6663" max="6664" width="6.5" style="7" customWidth="1"/>
    <col min="6665" max="6666" width="7.5" style="7" customWidth="1"/>
    <col min="6667" max="6667" width="3.75" style="7" customWidth="1"/>
    <col min="6668" max="6669" width="6.25" style="7" customWidth="1"/>
    <col min="6670" max="6912" width="9" style="7"/>
    <col min="6913" max="6913" width="2.125" style="7" customWidth="1"/>
    <col min="6914" max="6914" width="13.125" style="7" customWidth="1"/>
    <col min="6915" max="6917" width="4.375" style="7" customWidth="1"/>
    <col min="6918" max="6918" width="13.125" style="7" customWidth="1"/>
    <col min="6919" max="6920" width="6.5" style="7" customWidth="1"/>
    <col min="6921" max="6922" width="7.5" style="7" customWidth="1"/>
    <col min="6923" max="6923" width="3.75" style="7" customWidth="1"/>
    <col min="6924" max="6925" width="6.25" style="7" customWidth="1"/>
    <col min="6926" max="7168" width="9" style="7"/>
    <col min="7169" max="7169" width="2.125" style="7" customWidth="1"/>
    <col min="7170" max="7170" width="13.125" style="7" customWidth="1"/>
    <col min="7171" max="7173" width="4.375" style="7" customWidth="1"/>
    <col min="7174" max="7174" width="13.125" style="7" customWidth="1"/>
    <col min="7175" max="7176" width="6.5" style="7" customWidth="1"/>
    <col min="7177" max="7178" width="7.5" style="7" customWidth="1"/>
    <col min="7179" max="7179" width="3.75" style="7" customWidth="1"/>
    <col min="7180" max="7181" width="6.25" style="7" customWidth="1"/>
    <col min="7182" max="7424" width="9" style="7"/>
    <col min="7425" max="7425" width="2.125" style="7" customWidth="1"/>
    <col min="7426" max="7426" width="13.125" style="7" customWidth="1"/>
    <col min="7427" max="7429" width="4.375" style="7" customWidth="1"/>
    <col min="7430" max="7430" width="13.125" style="7" customWidth="1"/>
    <col min="7431" max="7432" width="6.5" style="7" customWidth="1"/>
    <col min="7433" max="7434" width="7.5" style="7" customWidth="1"/>
    <col min="7435" max="7435" width="3.75" style="7" customWidth="1"/>
    <col min="7436" max="7437" width="6.25" style="7" customWidth="1"/>
    <col min="7438" max="7680" width="9" style="7"/>
    <col min="7681" max="7681" width="2.125" style="7" customWidth="1"/>
    <col min="7682" max="7682" width="13.125" style="7" customWidth="1"/>
    <col min="7683" max="7685" width="4.375" style="7" customWidth="1"/>
    <col min="7686" max="7686" width="13.125" style="7" customWidth="1"/>
    <col min="7687" max="7688" width="6.5" style="7" customWidth="1"/>
    <col min="7689" max="7690" width="7.5" style="7" customWidth="1"/>
    <col min="7691" max="7691" width="3.75" style="7" customWidth="1"/>
    <col min="7692" max="7693" width="6.25" style="7" customWidth="1"/>
    <col min="7694" max="7936" width="9" style="7"/>
    <col min="7937" max="7937" width="2.125" style="7" customWidth="1"/>
    <col min="7938" max="7938" width="13.125" style="7" customWidth="1"/>
    <col min="7939" max="7941" width="4.375" style="7" customWidth="1"/>
    <col min="7942" max="7942" width="13.125" style="7" customWidth="1"/>
    <col min="7943" max="7944" width="6.5" style="7" customWidth="1"/>
    <col min="7945" max="7946" width="7.5" style="7" customWidth="1"/>
    <col min="7947" max="7947" width="3.75" style="7" customWidth="1"/>
    <col min="7948" max="7949" width="6.25" style="7" customWidth="1"/>
    <col min="7950" max="8192" width="9" style="7"/>
    <col min="8193" max="8193" width="2.125" style="7" customWidth="1"/>
    <col min="8194" max="8194" width="13.125" style="7" customWidth="1"/>
    <col min="8195" max="8197" width="4.375" style="7" customWidth="1"/>
    <col min="8198" max="8198" width="13.125" style="7" customWidth="1"/>
    <col min="8199" max="8200" width="6.5" style="7" customWidth="1"/>
    <col min="8201" max="8202" width="7.5" style="7" customWidth="1"/>
    <col min="8203" max="8203" width="3.75" style="7" customWidth="1"/>
    <col min="8204" max="8205" width="6.25" style="7" customWidth="1"/>
    <col min="8206" max="8448" width="9" style="7"/>
    <col min="8449" max="8449" width="2.125" style="7" customWidth="1"/>
    <col min="8450" max="8450" width="13.125" style="7" customWidth="1"/>
    <col min="8451" max="8453" width="4.375" style="7" customWidth="1"/>
    <col min="8454" max="8454" width="13.125" style="7" customWidth="1"/>
    <col min="8455" max="8456" width="6.5" style="7" customWidth="1"/>
    <col min="8457" max="8458" width="7.5" style="7" customWidth="1"/>
    <col min="8459" max="8459" width="3.75" style="7" customWidth="1"/>
    <col min="8460" max="8461" width="6.25" style="7" customWidth="1"/>
    <col min="8462" max="8704" width="9" style="7"/>
    <col min="8705" max="8705" width="2.125" style="7" customWidth="1"/>
    <col min="8706" max="8706" width="13.125" style="7" customWidth="1"/>
    <col min="8707" max="8709" width="4.375" style="7" customWidth="1"/>
    <col min="8710" max="8710" width="13.125" style="7" customWidth="1"/>
    <col min="8711" max="8712" width="6.5" style="7" customWidth="1"/>
    <col min="8713" max="8714" width="7.5" style="7" customWidth="1"/>
    <col min="8715" max="8715" width="3.75" style="7" customWidth="1"/>
    <col min="8716" max="8717" width="6.25" style="7" customWidth="1"/>
    <col min="8718" max="8960" width="9" style="7"/>
    <col min="8961" max="8961" width="2.125" style="7" customWidth="1"/>
    <col min="8962" max="8962" width="13.125" style="7" customWidth="1"/>
    <col min="8963" max="8965" width="4.375" style="7" customWidth="1"/>
    <col min="8966" max="8966" width="13.125" style="7" customWidth="1"/>
    <col min="8967" max="8968" width="6.5" style="7" customWidth="1"/>
    <col min="8969" max="8970" width="7.5" style="7" customWidth="1"/>
    <col min="8971" max="8971" width="3.75" style="7" customWidth="1"/>
    <col min="8972" max="8973" width="6.25" style="7" customWidth="1"/>
    <col min="8974" max="9216" width="9" style="7"/>
    <col min="9217" max="9217" width="2.125" style="7" customWidth="1"/>
    <col min="9218" max="9218" width="13.125" style="7" customWidth="1"/>
    <col min="9219" max="9221" width="4.375" style="7" customWidth="1"/>
    <col min="9222" max="9222" width="13.125" style="7" customWidth="1"/>
    <col min="9223" max="9224" width="6.5" style="7" customWidth="1"/>
    <col min="9225" max="9226" width="7.5" style="7" customWidth="1"/>
    <col min="9227" max="9227" width="3.75" style="7" customWidth="1"/>
    <col min="9228" max="9229" width="6.25" style="7" customWidth="1"/>
    <col min="9230" max="9472" width="9" style="7"/>
    <col min="9473" max="9473" width="2.125" style="7" customWidth="1"/>
    <col min="9474" max="9474" width="13.125" style="7" customWidth="1"/>
    <col min="9475" max="9477" width="4.375" style="7" customWidth="1"/>
    <col min="9478" max="9478" width="13.125" style="7" customWidth="1"/>
    <col min="9479" max="9480" width="6.5" style="7" customWidth="1"/>
    <col min="9481" max="9482" width="7.5" style="7" customWidth="1"/>
    <col min="9483" max="9483" width="3.75" style="7" customWidth="1"/>
    <col min="9484" max="9485" width="6.25" style="7" customWidth="1"/>
    <col min="9486" max="9728" width="9" style="7"/>
    <col min="9729" max="9729" width="2.125" style="7" customWidth="1"/>
    <col min="9730" max="9730" width="13.125" style="7" customWidth="1"/>
    <col min="9731" max="9733" width="4.375" style="7" customWidth="1"/>
    <col min="9734" max="9734" width="13.125" style="7" customWidth="1"/>
    <col min="9735" max="9736" width="6.5" style="7" customWidth="1"/>
    <col min="9737" max="9738" width="7.5" style="7" customWidth="1"/>
    <col min="9739" max="9739" width="3.75" style="7" customWidth="1"/>
    <col min="9740" max="9741" width="6.25" style="7" customWidth="1"/>
    <col min="9742" max="9984" width="9" style="7"/>
    <col min="9985" max="9985" width="2.125" style="7" customWidth="1"/>
    <col min="9986" max="9986" width="13.125" style="7" customWidth="1"/>
    <col min="9987" max="9989" width="4.375" style="7" customWidth="1"/>
    <col min="9990" max="9990" width="13.125" style="7" customWidth="1"/>
    <col min="9991" max="9992" width="6.5" style="7" customWidth="1"/>
    <col min="9993" max="9994" width="7.5" style="7" customWidth="1"/>
    <col min="9995" max="9995" width="3.75" style="7" customWidth="1"/>
    <col min="9996" max="9997" width="6.25" style="7" customWidth="1"/>
    <col min="9998" max="10240" width="9" style="7"/>
    <col min="10241" max="10241" width="2.125" style="7" customWidth="1"/>
    <col min="10242" max="10242" width="13.125" style="7" customWidth="1"/>
    <col min="10243" max="10245" width="4.375" style="7" customWidth="1"/>
    <col min="10246" max="10246" width="13.125" style="7" customWidth="1"/>
    <col min="10247" max="10248" width="6.5" style="7" customWidth="1"/>
    <col min="10249" max="10250" width="7.5" style="7" customWidth="1"/>
    <col min="10251" max="10251" width="3.75" style="7" customWidth="1"/>
    <col min="10252" max="10253" width="6.25" style="7" customWidth="1"/>
    <col min="10254" max="10496" width="9" style="7"/>
    <col min="10497" max="10497" width="2.125" style="7" customWidth="1"/>
    <col min="10498" max="10498" width="13.125" style="7" customWidth="1"/>
    <col min="10499" max="10501" width="4.375" style="7" customWidth="1"/>
    <col min="10502" max="10502" width="13.125" style="7" customWidth="1"/>
    <col min="10503" max="10504" width="6.5" style="7" customWidth="1"/>
    <col min="10505" max="10506" width="7.5" style="7" customWidth="1"/>
    <col min="10507" max="10507" width="3.75" style="7" customWidth="1"/>
    <col min="10508" max="10509" width="6.25" style="7" customWidth="1"/>
    <col min="10510" max="10752" width="9" style="7"/>
    <col min="10753" max="10753" width="2.125" style="7" customWidth="1"/>
    <col min="10754" max="10754" width="13.125" style="7" customWidth="1"/>
    <col min="10755" max="10757" width="4.375" style="7" customWidth="1"/>
    <col min="10758" max="10758" width="13.125" style="7" customWidth="1"/>
    <col min="10759" max="10760" width="6.5" style="7" customWidth="1"/>
    <col min="10761" max="10762" width="7.5" style="7" customWidth="1"/>
    <col min="10763" max="10763" width="3.75" style="7" customWidth="1"/>
    <col min="10764" max="10765" width="6.25" style="7" customWidth="1"/>
    <col min="10766" max="11008" width="9" style="7"/>
    <col min="11009" max="11009" width="2.125" style="7" customWidth="1"/>
    <col min="11010" max="11010" width="13.125" style="7" customWidth="1"/>
    <col min="11011" max="11013" width="4.375" style="7" customWidth="1"/>
    <col min="11014" max="11014" width="13.125" style="7" customWidth="1"/>
    <col min="11015" max="11016" width="6.5" style="7" customWidth="1"/>
    <col min="11017" max="11018" width="7.5" style="7" customWidth="1"/>
    <col min="11019" max="11019" width="3.75" style="7" customWidth="1"/>
    <col min="11020" max="11021" width="6.25" style="7" customWidth="1"/>
    <col min="11022" max="11264" width="9" style="7"/>
    <col min="11265" max="11265" width="2.125" style="7" customWidth="1"/>
    <col min="11266" max="11266" width="13.125" style="7" customWidth="1"/>
    <col min="11267" max="11269" width="4.375" style="7" customWidth="1"/>
    <col min="11270" max="11270" width="13.125" style="7" customWidth="1"/>
    <col min="11271" max="11272" width="6.5" style="7" customWidth="1"/>
    <col min="11273" max="11274" width="7.5" style="7" customWidth="1"/>
    <col min="11275" max="11275" width="3.75" style="7" customWidth="1"/>
    <col min="11276" max="11277" width="6.25" style="7" customWidth="1"/>
    <col min="11278" max="11520" width="9" style="7"/>
    <col min="11521" max="11521" width="2.125" style="7" customWidth="1"/>
    <col min="11522" max="11522" width="13.125" style="7" customWidth="1"/>
    <col min="11523" max="11525" width="4.375" style="7" customWidth="1"/>
    <col min="11526" max="11526" width="13.125" style="7" customWidth="1"/>
    <col min="11527" max="11528" width="6.5" style="7" customWidth="1"/>
    <col min="11529" max="11530" width="7.5" style="7" customWidth="1"/>
    <col min="11531" max="11531" width="3.75" style="7" customWidth="1"/>
    <col min="11532" max="11533" width="6.25" style="7" customWidth="1"/>
    <col min="11534" max="11776" width="9" style="7"/>
    <col min="11777" max="11777" width="2.125" style="7" customWidth="1"/>
    <col min="11778" max="11778" width="13.125" style="7" customWidth="1"/>
    <col min="11779" max="11781" width="4.375" style="7" customWidth="1"/>
    <col min="11782" max="11782" width="13.125" style="7" customWidth="1"/>
    <col min="11783" max="11784" width="6.5" style="7" customWidth="1"/>
    <col min="11785" max="11786" width="7.5" style="7" customWidth="1"/>
    <col min="11787" max="11787" width="3.75" style="7" customWidth="1"/>
    <col min="11788" max="11789" width="6.25" style="7" customWidth="1"/>
    <col min="11790" max="12032" width="9" style="7"/>
    <col min="12033" max="12033" width="2.125" style="7" customWidth="1"/>
    <col min="12034" max="12034" width="13.125" style="7" customWidth="1"/>
    <col min="12035" max="12037" width="4.375" style="7" customWidth="1"/>
    <col min="12038" max="12038" width="13.125" style="7" customWidth="1"/>
    <col min="12039" max="12040" width="6.5" style="7" customWidth="1"/>
    <col min="12041" max="12042" width="7.5" style="7" customWidth="1"/>
    <col min="12043" max="12043" width="3.75" style="7" customWidth="1"/>
    <col min="12044" max="12045" width="6.25" style="7" customWidth="1"/>
    <col min="12046" max="12288" width="9" style="7"/>
    <col min="12289" max="12289" width="2.125" style="7" customWidth="1"/>
    <col min="12290" max="12290" width="13.125" style="7" customWidth="1"/>
    <col min="12291" max="12293" width="4.375" style="7" customWidth="1"/>
    <col min="12294" max="12294" width="13.125" style="7" customWidth="1"/>
    <col min="12295" max="12296" width="6.5" style="7" customWidth="1"/>
    <col min="12297" max="12298" width="7.5" style="7" customWidth="1"/>
    <col min="12299" max="12299" width="3.75" style="7" customWidth="1"/>
    <col min="12300" max="12301" width="6.25" style="7" customWidth="1"/>
    <col min="12302" max="12544" width="9" style="7"/>
    <col min="12545" max="12545" width="2.125" style="7" customWidth="1"/>
    <col min="12546" max="12546" width="13.125" style="7" customWidth="1"/>
    <col min="12547" max="12549" width="4.375" style="7" customWidth="1"/>
    <col min="12550" max="12550" width="13.125" style="7" customWidth="1"/>
    <col min="12551" max="12552" width="6.5" style="7" customWidth="1"/>
    <col min="12553" max="12554" width="7.5" style="7" customWidth="1"/>
    <col min="12555" max="12555" width="3.75" style="7" customWidth="1"/>
    <col min="12556" max="12557" width="6.25" style="7" customWidth="1"/>
    <col min="12558" max="12800" width="9" style="7"/>
    <col min="12801" max="12801" width="2.125" style="7" customWidth="1"/>
    <col min="12802" max="12802" width="13.125" style="7" customWidth="1"/>
    <col min="12803" max="12805" width="4.375" style="7" customWidth="1"/>
    <col min="12806" max="12806" width="13.125" style="7" customWidth="1"/>
    <col min="12807" max="12808" width="6.5" style="7" customWidth="1"/>
    <col min="12809" max="12810" width="7.5" style="7" customWidth="1"/>
    <col min="12811" max="12811" width="3.75" style="7" customWidth="1"/>
    <col min="12812" max="12813" width="6.25" style="7" customWidth="1"/>
    <col min="12814" max="13056" width="9" style="7"/>
    <col min="13057" max="13057" width="2.125" style="7" customWidth="1"/>
    <col min="13058" max="13058" width="13.125" style="7" customWidth="1"/>
    <col min="13059" max="13061" width="4.375" style="7" customWidth="1"/>
    <col min="13062" max="13062" width="13.125" style="7" customWidth="1"/>
    <col min="13063" max="13064" width="6.5" style="7" customWidth="1"/>
    <col min="13065" max="13066" width="7.5" style="7" customWidth="1"/>
    <col min="13067" max="13067" width="3.75" style="7" customWidth="1"/>
    <col min="13068" max="13069" width="6.25" style="7" customWidth="1"/>
    <col min="13070" max="13312" width="9" style="7"/>
    <col min="13313" max="13313" width="2.125" style="7" customWidth="1"/>
    <col min="13314" max="13314" width="13.125" style="7" customWidth="1"/>
    <col min="13315" max="13317" width="4.375" style="7" customWidth="1"/>
    <col min="13318" max="13318" width="13.125" style="7" customWidth="1"/>
    <col min="13319" max="13320" width="6.5" style="7" customWidth="1"/>
    <col min="13321" max="13322" width="7.5" style="7" customWidth="1"/>
    <col min="13323" max="13323" width="3.75" style="7" customWidth="1"/>
    <col min="13324" max="13325" width="6.25" style="7" customWidth="1"/>
    <col min="13326" max="13568" width="9" style="7"/>
    <col min="13569" max="13569" width="2.125" style="7" customWidth="1"/>
    <col min="13570" max="13570" width="13.125" style="7" customWidth="1"/>
    <col min="13571" max="13573" width="4.375" style="7" customWidth="1"/>
    <col min="13574" max="13574" width="13.125" style="7" customWidth="1"/>
    <col min="13575" max="13576" width="6.5" style="7" customWidth="1"/>
    <col min="13577" max="13578" width="7.5" style="7" customWidth="1"/>
    <col min="13579" max="13579" width="3.75" style="7" customWidth="1"/>
    <col min="13580" max="13581" width="6.25" style="7" customWidth="1"/>
    <col min="13582" max="13824" width="9" style="7"/>
    <col min="13825" max="13825" width="2.125" style="7" customWidth="1"/>
    <col min="13826" max="13826" width="13.125" style="7" customWidth="1"/>
    <col min="13827" max="13829" width="4.375" style="7" customWidth="1"/>
    <col min="13830" max="13830" width="13.125" style="7" customWidth="1"/>
    <col min="13831" max="13832" width="6.5" style="7" customWidth="1"/>
    <col min="13833" max="13834" width="7.5" style="7" customWidth="1"/>
    <col min="13835" max="13835" width="3.75" style="7" customWidth="1"/>
    <col min="13836" max="13837" width="6.25" style="7" customWidth="1"/>
    <col min="13838" max="14080" width="9" style="7"/>
    <col min="14081" max="14081" width="2.125" style="7" customWidth="1"/>
    <col min="14082" max="14082" width="13.125" style="7" customWidth="1"/>
    <col min="14083" max="14085" width="4.375" style="7" customWidth="1"/>
    <col min="14086" max="14086" width="13.125" style="7" customWidth="1"/>
    <col min="14087" max="14088" width="6.5" style="7" customWidth="1"/>
    <col min="14089" max="14090" width="7.5" style="7" customWidth="1"/>
    <col min="14091" max="14091" width="3.75" style="7" customWidth="1"/>
    <col min="14092" max="14093" width="6.25" style="7" customWidth="1"/>
    <col min="14094" max="14336" width="9" style="7"/>
    <col min="14337" max="14337" width="2.125" style="7" customWidth="1"/>
    <col min="14338" max="14338" width="13.125" style="7" customWidth="1"/>
    <col min="14339" max="14341" width="4.375" style="7" customWidth="1"/>
    <col min="14342" max="14342" width="13.125" style="7" customWidth="1"/>
    <col min="14343" max="14344" width="6.5" style="7" customWidth="1"/>
    <col min="14345" max="14346" width="7.5" style="7" customWidth="1"/>
    <col min="14347" max="14347" width="3.75" style="7" customWidth="1"/>
    <col min="14348" max="14349" width="6.25" style="7" customWidth="1"/>
    <col min="14350" max="14592" width="9" style="7"/>
    <col min="14593" max="14593" width="2.125" style="7" customWidth="1"/>
    <col min="14594" max="14594" width="13.125" style="7" customWidth="1"/>
    <col min="14595" max="14597" width="4.375" style="7" customWidth="1"/>
    <col min="14598" max="14598" width="13.125" style="7" customWidth="1"/>
    <col min="14599" max="14600" width="6.5" style="7" customWidth="1"/>
    <col min="14601" max="14602" width="7.5" style="7" customWidth="1"/>
    <col min="14603" max="14603" width="3.75" style="7" customWidth="1"/>
    <col min="14604" max="14605" width="6.25" style="7" customWidth="1"/>
    <col min="14606" max="14848" width="9" style="7"/>
    <col min="14849" max="14849" width="2.125" style="7" customWidth="1"/>
    <col min="14850" max="14850" width="13.125" style="7" customWidth="1"/>
    <col min="14851" max="14853" width="4.375" style="7" customWidth="1"/>
    <col min="14854" max="14854" width="13.125" style="7" customWidth="1"/>
    <col min="14855" max="14856" width="6.5" style="7" customWidth="1"/>
    <col min="14857" max="14858" width="7.5" style="7" customWidth="1"/>
    <col min="14859" max="14859" width="3.75" style="7" customWidth="1"/>
    <col min="14860" max="14861" width="6.25" style="7" customWidth="1"/>
    <col min="14862" max="15104" width="9" style="7"/>
    <col min="15105" max="15105" width="2.125" style="7" customWidth="1"/>
    <col min="15106" max="15106" width="13.125" style="7" customWidth="1"/>
    <col min="15107" max="15109" width="4.375" style="7" customWidth="1"/>
    <col min="15110" max="15110" width="13.125" style="7" customWidth="1"/>
    <col min="15111" max="15112" width="6.5" style="7" customWidth="1"/>
    <col min="15113" max="15114" width="7.5" style="7" customWidth="1"/>
    <col min="15115" max="15115" width="3.75" style="7" customWidth="1"/>
    <col min="15116" max="15117" width="6.25" style="7" customWidth="1"/>
    <col min="15118" max="15360" width="9" style="7"/>
    <col min="15361" max="15361" width="2.125" style="7" customWidth="1"/>
    <col min="15362" max="15362" width="13.125" style="7" customWidth="1"/>
    <col min="15363" max="15365" width="4.375" style="7" customWidth="1"/>
    <col min="15366" max="15366" width="13.125" style="7" customWidth="1"/>
    <col min="15367" max="15368" width="6.5" style="7" customWidth="1"/>
    <col min="15369" max="15370" width="7.5" style="7" customWidth="1"/>
    <col min="15371" max="15371" width="3.75" style="7" customWidth="1"/>
    <col min="15372" max="15373" width="6.25" style="7" customWidth="1"/>
    <col min="15374" max="15616" width="9" style="7"/>
    <col min="15617" max="15617" width="2.125" style="7" customWidth="1"/>
    <col min="15618" max="15618" width="13.125" style="7" customWidth="1"/>
    <col min="15619" max="15621" width="4.375" style="7" customWidth="1"/>
    <col min="15622" max="15622" width="13.125" style="7" customWidth="1"/>
    <col min="15623" max="15624" width="6.5" style="7" customWidth="1"/>
    <col min="15625" max="15626" width="7.5" style="7" customWidth="1"/>
    <col min="15627" max="15627" width="3.75" style="7" customWidth="1"/>
    <col min="15628" max="15629" width="6.25" style="7" customWidth="1"/>
    <col min="15630" max="15872" width="9" style="7"/>
    <col min="15873" max="15873" width="2.125" style="7" customWidth="1"/>
    <col min="15874" max="15874" width="13.125" style="7" customWidth="1"/>
    <col min="15875" max="15877" width="4.375" style="7" customWidth="1"/>
    <col min="15878" max="15878" width="13.125" style="7" customWidth="1"/>
    <col min="15879" max="15880" width="6.5" style="7" customWidth="1"/>
    <col min="15881" max="15882" width="7.5" style="7" customWidth="1"/>
    <col min="15883" max="15883" width="3.75" style="7" customWidth="1"/>
    <col min="15884" max="15885" width="6.25" style="7" customWidth="1"/>
    <col min="15886" max="16128" width="9" style="7"/>
    <col min="16129" max="16129" width="2.125" style="7" customWidth="1"/>
    <col min="16130" max="16130" width="13.125" style="7" customWidth="1"/>
    <col min="16131" max="16133" width="4.375" style="7" customWidth="1"/>
    <col min="16134" max="16134" width="13.125" style="7" customWidth="1"/>
    <col min="16135" max="16136" width="6.5" style="7" customWidth="1"/>
    <col min="16137" max="16138" width="7.5" style="7" customWidth="1"/>
    <col min="16139" max="16139" width="3.75" style="7" customWidth="1"/>
    <col min="16140" max="16141" width="6.25" style="7" customWidth="1"/>
    <col min="16142" max="16384" width="9" style="7"/>
  </cols>
  <sheetData>
    <row r="1" spans="2:21">
      <c r="B1" s="183" t="s">
        <v>26</v>
      </c>
      <c r="C1" s="183"/>
      <c r="D1" s="183"/>
      <c r="E1" s="183"/>
      <c r="F1" s="260" t="s">
        <v>22</v>
      </c>
      <c r="G1" s="6"/>
      <c r="H1" s="6"/>
      <c r="I1" s="6"/>
      <c r="J1" s="6"/>
      <c r="K1" s="6"/>
      <c r="L1" s="701" t="s">
        <v>27</v>
      </c>
      <c r="M1" s="702"/>
    </row>
    <row r="2" spans="2:21">
      <c r="B2" s="457" t="s">
        <v>28</v>
      </c>
      <c r="C2" s="457"/>
      <c r="D2" s="457"/>
      <c r="E2" s="457"/>
      <c r="F2" s="457"/>
      <c r="G2" s="6"/>
      <c r="H2" s="6"/>
      <c r="I2" s="6"/>
      <c r="J2" s="6"/>
      <c r="K2" s="6"/>
      <c r="L2" s="6"/>
      <c r="M2" s="8"/>
    </row>
    <row r="3" spans="2:21" ht="18.75" customHeight="1">
      <c r="B3" s="6"/>
      <c r="C3" s="6"/>
      <c r="D3" s="6"/>
      <c r="E3" s="6"/>
      <c r="F3" s="9"/>
      <c r="G3" s="28"/>
      <c r="H3" s="28"/>
      <c r="I3" s="28"/>
      <c r="J3" s="28"/>
      <c r="K3" s="28"/>
      <c r="L3" s="28"/>
      <c r="M3" s="29"/>
    </row>
    <row r="4" spans="2:21" ht="22.5" customHeight="1">
      <c r="B4" s="458" t="s">
        <v>236</v>
      </c>
      <c r="C4" s="458"/>
      <c r="D4" s="459"/>
      <c r="E4" s="459"/>
      <c r="F4" s="459"/>
      <c r="G4" s="459"/>
      <c r="H4" s="459"/>
      <c r="I4" s="459"/>
      <c r="J4" s="459"/>
      <c r="K4" s="459"/>
      <c r="L4" s="459"/>
      <c r="M4" s="459"/>
    </row>
    <row r="5" spans="2:21" ht="18.75" customHeight="1">
      <c r="F5" s="30"/>
      <c r="G5" s="31"/>
      <c r="H5" s="31"/>
      <c r="I5" s="31"/>
      <c r="J5" s="31"/>
      <c r="K5" s="31"/>
      <c r="L5" s="31"/>
      <c r="M5" s="31"/>
    </row>
    <row r="6" spans="2:21" ht="57" customHeight="1">
      <c r="B6" s="460" t="s">
        <v>29</v>
      </c>
      <c r="C6" s="460"/>
      <c r="D6" s="460"/>
      <c r="E6" s="460"/>
      <c r="F6" s="460"/>
      <c r="G6" s="460"/>
      <c r="H6" s="460"/>
      <c r="I6" s="460"/>
      <c r="J6" s="460"/>
      <c r="K6" s="460"/>
      <c r="L6" s="460"/>
      <c r="M6" s="460"/>
    </row>
    <row r="7" spans="2:21" ht="22.5" customHeight="1" thickBot="1">
      <c r="F7" s="30"/>
      <c r="G7" s="31"/>
      <c r="H7" s="31"/>
      <c r="I7" s="31"/>
      <c r="J7" s="31"/>
      <c r="K7" s="31"/>
      <c r="L7" s="31"/>
      <c r="M7" s="31"/>
    </row>
    <row r="8" spans="2:21" ht="33.75" customHeight="1" thickBot="1">
      <c r="B8" s="10" t="s">
        <v>30</v>
      </c>
      <c r="C8" s="703">
        <v>17</v>
      </c>
      <c r="D8" s="704"/>
      <c r="E8" s="705"/>
      <c r="F8" s="10" t="s">
        <v>31</v>
      </c>
      <c r="G8" s="706" t="s">
        <v>313</v>
      </c>
      <c r="H8" s="705"/>
      <c r="I8" s="32"/>
      <c r="J8" s="464" t="s">
        <v>32</v>
      </c>
      <c r="K8" s="465"/>
      <c r="L8" s="707" t="s">
        <v>253</v>
      </c>
      <c r="M8" s="708"/>
    </row>
    <row r="9" spans="2:21" ht="22.5" customHeight="1">
      <c r="B9" s="11"/>
      <c r="C9" s="11"/>
      <c r="D9" s="11"/>
      <c r="E9" s="11"/>
      <c r="F9" s="11"/>
      <c r="G9" s="11"/>
      <c r="H9" s="11"/>
      <c r="I9" s="11"/>
      <c r="J9" s="11"/>
      <c r="K9" s="11"/>
      <c r="L9" s="11"/>
    </row>
    <row r="10" spans="2:21" ht="26.25" customHeight="1" thickBot="1">
      <c r="B10" s="715" t="s">
        <v>237</v>
      </c>
      <c r="C10" s="715"/>
      <c r="D10" s="715"/>
      <c r="E10" s="715"/>
      <c r="F10" s="715"/>
      <c r="G10" s="715"/>
      <c r="H10" s="715"/>
      <c r="I10" s="715"/>
      <c r="J10" s="715"/>
      <c r="K10" s="715"/>
      <c r="L10" s="715"/>
      <c r="M10" s="715"/>
    </row>
    <row r="11" spans="2:21" ht="41.25" customHeight="1" thickBot="1">
      <c r="B11" s="12" t="s">
        <v>238</v>
      </c>
      <c r="C11" s="446" t="s">
        <v>257</v>
      </c>
      <c r="D11" s="447"/>
      <c r="E11" s="448"/>
      <c r="F11" s="13" t="s">
        <v>258</v>
      </c>
      <c r="G11" s="446" t="s">
        <v>254</v>
      </c>
      <c r="H11" s="448"/>
      <c r="I11" s="446" t="s">
        <v>259</v>
      </c>
      <c r="J11" s="448"/>
      <c r="K11" s="446" t="s">
        <v>260</v>
      </c>
      <c r="L11" s="447"/>
      <c r="M11" s="716"/>
    </row>
    <row r="12" spans="2:21" ht="26.25" customHeight="1">
      <c r="B12" s="717" t="s">
        <v>33</v>
      </c>
      <c r="C12" s="11"/>
      <c r="D12" s="11">
        <v>3</v>
      </c>
      <c r="E12" s="33"/>
      <c r="F12" s="720" t="s">
        <v>45</v>
      </c>
      <c r="G12" s="722">
        <v>20</v>
      </c>
      <c r="H12" s="723"/>
      <c r="I12" s="726"/>
      <c r="J12" s="727"/>
      <c r="K12" s="730">
        <f>ROUND(I12*G12,0)</f>
        <v>0</v>
      </c>
      <c r="L12" s="731"/>
      <c r="M12" s="732"/>
      <c r="N12" s="736" t="s">
        <v>255</v>
      </c>
      <c r="O12" s="737"/>
      <c r="P12" s="737"/>
      <c r="Q12" s="737"/>
      <c r="R12" s="737"/>
      <c r="S12" s="737"/>
      <c r="T12" s="737"/>
      <c r="U12" s="738"/>
    </row>
    <row r="13" spans="2:21" ht="26.25" customHeight="1">
      <c r="B13" s="718"/>
      <c r="C13" s="34" t="s">
        <v>34</v>
      </c>
      <c r="D13" s="261"/>
      <c r="E13" s="35" t="s">
        <v>35</v>
      </c>
      <c r="F13" s="721"/>
      <c r="G13" s="724"/>
      <c r="H13" s="725"/>
      <c r="I13" s="728"/>
      <c r="J13" s="729"/>
      <c r="K13" s="733"/>
      <c r="L13" s="734"/>
      <c r="M13" s="735"/>
      <c r="N13" s="736"/>
      <c r="O13" s="737"/>
      <c r="P13" s="737"/>
      <c r="Q13" s="737"/>
      <c r="R13" s="737"/>
      <c r="S13" s="737"/>
      <c r="T13" s="737"/>
      <c r="U13" s="738"/>
    </row>
    <row r="14" spans="2:21" ht="26.25" customHeight="1">
      <c r="B14" s="718"/>
      <c r="C14" s="36"/>
      <c r="D14" s="37">
        <v>4</v>
      </c>
      <c r="E14" s="38"/>
      <c r="F14" s="739" t="s">
        <v>45</v>
      </c>
      <c r="G14" s="740">
        <v>400</v>
      </c>
      <c r="H14" s="741"/>
      <c r="I14" s="742"/>
      <c r="J14" s="743"/>
      <c r="K14" s="744">
        <f>ROUND(I14*G14,0)</f>
        <v>0</v>
      </c>
      <c r="L14" s="745"/>
      <c r="M14" s="746"/>
    </row>
    <row r="15" spans="2:21" ht="26.25" customHeight="1">
      <c r="B15" s="719"/>
      <c r="C15" s="34" t="s">
        <v>34</v>
      </c>
      <c r="D15" s="262"/>
      <c r="E15" s="35" t="s">
        <v>35</v>
      </c>
      <c r="F15" s="720"/>
      <c r="G15" s="724"/>
      <c r="H15" s="725"/>
      <c r="I15" s="728"/>
      <c r="J15" s="729"/>
      <c r="K15" s="733"/>
      <c r="L15" s="734"/>
      <c r="M15" s="735"/>
    </row>
    <row r="16" spans="2:21" ht="45" customHeight="1">
      <c r="B16" s="39" t="s">
        <v>36</v>
      </c>
      <c r="C16" s="40"/>
      <c r="D16" s="40"/>
      <c r="E16" s="41"/>
      <c r="F16" s="185"/>
      <c r="G16" s="709">
        <f>SUM(G12:H15)</f>
        <v>420</v>
      </c>
      <c r="H16" s="710"/>
      <c r="I16" s="711">
        <f>IF(SUM(G12:H15)=0,0,K16/G16)</f>
        <v>0</v>
      </c>
      <c r="J16" s="712"/>
      <c r="K16" s="711">
        <f>SUM(K12:K15)</f>
        <v>0</v>
      </c>
      <c r="L16" s="713"/>
      <c r="M16" s="714"/>
    </row>
    <row r="17" spans="2:13" ht="26.25" customHeight="1">
      <c r="B17" s="747" t="s">
        <v>37</v>
      </c>
      <c r="C17" s="37"/>
      <c r="D17" s="37">
        <v>3</v>
      </c>
      <c r="E17" s="42"/>
      <c r="F17" s="721" t="s">
        <v>45</v>
      </c>
      <c r="G17" s="740">
        <v>20</v>
      </c>
      <c r="H17" s="741"/>
      <c r="I17" s="750"/>
      <c r="J17" s="751"/>
      <c r="K17" s="744">
        <f>ROUND(I17*G17,0)</f>
        <v>0</v>
      </c>
      <c r="L17" s="745"/>
      <c r="M17" s="746"/>
    </row>
    <row r="18" spans="2:13" ht="26.25" customHeight="1">
      <c r="B18" s="718"/>
      <c r="C18" s="43" t="s">
        <v>34</v>
      </c>
      <c r="D18" s="263"/>
      <c r="E18" s="44" t="s">
        <v>35</v>
      </c>
      <c r="F18" s="721"/>
      <c r="G18" s="724"/>
      <c r="H18" s="725"/>
      <c r="I18" s="752"/>
      <c r="J18" s="753"/>
      <c r="K18" s="733"/>
      <c r="L18" s="734"/>
      <c r="M18" s="735"/>
    </row>
    <row r="19" spans="2:13" ht="26.25" customHeight="1">
      <c r="B19" s="748"/>
      <c r="D19" s="11">
        <v>4</v>
      </c>
      <c r="E19" s="45"/>
      <c r="F19" s="721" t="s">
        <v>45</v>
      </c>
      <c r="G19" s="740">
        <v>250</v>
      </c>
      <c r="H19" s="741"/>
      <c r="I19" s="750"/>
      <c r="J19" s="751"/>
      <c r="K19" s="744">
        <f>ROUND(I19*G19,0)</f>
        <v>0</v>
      </c>
      <c r="L19" s="745"/>
      <c r="M19" s="746"/>
    </row>
    <row r="20" spans="2:13" ht="26.25" customHeight="1">
      <c r="B20" s="749"/>
      <c r="C20" s="43" t="s">
        <v>34</v>
      </c>
      <c r="D20" s="263"/>
      <c r="E20" s="44" t="s">
        <v>35</v>
      </c>
      <c r="F20" s="721"/>
      <c r="G20" s="724"/>
      <c r="H20" s="725"/>
      <c r="I20" s="752"/>
      <c r="J20" s="753"/>
      <c r="K20" s="733"/>
      <c r="L20" s="734"/>
      <c r="M20" s="735"/>
    </row>
    <row r="21" spans="2:13" ht="45" customHeight="1" thickBot="1">
      <c r="B21" s="46" t="s">
        <v>36</v>
      </c>
      <c r="C21" s="47"/>
      <c r="D21" s="48"/>
      <c r="E21" s="49"/>
      <c r="F21" s="50"/>
      <c r="G21" s="754">
        <f>SUM(G17:G20)</f>
        <v>270</v>
      </c>
      <c r="H21" s="755"/>
      <c r="I21" s="711">
        <f>IF(SUM(G17:H20)=0,0,K21/G21)</f>
        <v>0</v>
      </c>
      <c r="J21" s="712"/>
      <c r="K21" s="756">
        <f>SUM(K17:K20)</f>
        <v>0</v>
      </c>
      <c r="L21" s="757"/>
      <c r="M21" s="758"/>
    </row>
    <row r="22" spans="2:13" ht="48.75" customHeight="1" thickBot="1">
      <c r="B22" s="186" t="s">
        <v>38</v>
      </c>
      <c r="C22" s="182"/>
      <c r="D22" s="51"/>
      <c r="E22" s="52"/>
      <c r="F22" s="53"/>
      <c r="G22" s="759">
        <f>IFERROR(G16+G21,"")</f>
        <v>690</v>
      </c>
      <c r="H22" s="760"/>
      <c r="I22" s="761">
        <f>IFERROR(K22/G22,"")</f>
        <v>0</v>
      </c>
      <c r="J22" s="762"/>
      <c r="K22" s="761">
        <f>IFERROR(K16+K21,"")</f>
        <v>0</v>
      </c>
      <c r="L22" s="763"/>
      <c r="M22" s="764"/>
    </row>
    <row r="23" spans="2:13" ht="29.25" customHeight="1">
      <c r="B23" s="14"/>
      <c r="C23" s="14"/>
      <c r="D23" s="15"/>
      <c r="E23" s="15"/>
      <c r="F23" s="15"/>
      <c r="G23" s="54"/>
      <c r="H23" s="54"/>
      <c r="I23" s="55"/>
      <c r="J23" s="55"/>
      <c r="K23" s="55"/>
      <c r="L23" s="55"/>
      <c r="M23" s="55"/>
    </row>
    <row r="24" spans="2:13" ht="120.75" customHeight="1">
      <c r="B24" s="403" t="s">
        <v>256</v>
      </c>
      <c r="C24" s="403"/>
      <c r="D24" s="403"/>
      <c r="E24" s="403"/>
      <c r="F24" s="403"/>
      <c r="G24" s="403"/>
      <c r="H24" s="403"/>
      <c r="I24" s="403"/>
      <c r="J24" s="403"/>
      <c r="K24" s="403"/>
      <c r="L24" s="403"/>
      <c r="M24" s="403"/>
    </row>
    <row r="25" spans="2:13" ht="15" customHeight="1">
      <c r="B25" s="403"/>
      <c r="C25" s="403"/>
      <c r="D25" s="403"/>
      <c r="E25" s="403"/>
      <c r="F25" s="403"/>
      <c r="G25" s="403"/>
      <c r="H25" s="403"/>
      <c r="I25" s="403"/>
      <c r="J25" s="403"/>
      <c r="K25" s="403"/>
      <c r="L25" s="403"/>
      <c r="M25" s="403"/>
    </row>
    <row r="26" spans="2:13">
      <c r="B26" s="403"/>
      <c r="C26" s="403"/>
      <c r="D26" s="403"/>
      <c r="E26" s="403"/>
      <c r="F26" s="403"/>
      <c r="G26" s="403"/>
      <c r="H26" s="403"/>
      <c r="I26" s="403"/>
      <c r="J26" s="403"/>
      <c r="K26" s="403"/>
      <c r="L26" s="403"/>
      <c r="M26" s="403"/>
    </row>
    <row r="27" spans="2:13">
      <c r="B27" s="403"/>
      <c r="C27" s="403"/>
      <c r="D27" s="403"/>
      <c r="E27" s="403"/>
      <c r="F27" s="403"/>
      <c r="G27" s="403"/>
      <c r="H27" s="403"/>
      <c r="I27" s="403"/>
      <c r="J27" s="403"/>
      <c r="K27" s="403"/>
      <c r="L27" s="403"/>
      <c r="M27" s="403"/>
    </row>
    <row r="28" spans="2:13">
      <c r="B28" s="403"/>
      <c r="C28" s="403"/>
      <c r="D28" s="403"/>
      <c r="E28" s="403"/>
      <c r="F28" s="403"/>
      <c r="G28" s="403"/>
      <c r="H28" s="403"/>
      <c r="I28" s="403"/>
      <c r="J28" s="403"/>
      <c r="K28" s="403"/>
      <c r="L28" s="403"/>
      <c r="M28" s="403"/>
    </row>
    <row r="29" spans="2:13">
      <c r="B29" s="6"/>
      <c r="C29" s="6"/>
      <c r="D29" s="6"/>
      <c r="E29" s="6"/>
      <c r="F29" s="6"/>
      <c r="G29" s="6"/>
      <c r="H29" s="6"/>
      <c r="I29" s="6"/>
      <c r="J29" s="6"/>
      <c r="K29" s="6"/>
      <c r="L29" s="6"/>
      <c r="M29" s="6"/>
    </row>
  </sheetData>
  <mergeCells count="42">
    <mergeCell ref="B24:M28"/>
    <mergeCell ref="G21:H21"/>
    <mergeCell ref="I21:J21"/>
    <mergeCell ref="K21:M21"/>
    <mergeCell ref="G22:H22"/>
    <mergeCell ref="I22:J22"/>
    <mergeCell ref="K22:M22"/>
    <mergeCell ref="B17:B20"/>
    <mergeCell ref="F17:F18"/>
    <mergeCell ref="G17:H18"/>
    <mergeCell ref="I17:J18"/>
    <mergeCell ref="K17:M18"/>
    <mergeCell ref="F19:F20"/>
    <mergeCell ref="G19:H20"/>
    <mergeCell ref="I19:J20"/>
    <mergeCell ref="K19:M20"/>
    <mergeCell ref="N12:U13"/>
    <mergeCell ref="F14:F15"/>
    <mergeCell ref="G14:H15"/>
    <mergeCell ref="I14:J15"/>
    <mergeCell ref="K14:M15"/>
    <mergeCell ref="G16:H16"/>
    <mergeCell ref="I16:J16"/>
    <mergeCell ref="K16:M16"/>
    <mergeCell ref="B10:M10"/>
    <mergeCell ref="C11:E11"/>
    <mergeCell ref="G11:H11"/>
    <mergeCell ref="I11:J11"/>
    <mergeCell ref="K11:M11"/>
    <mergeCell ref="B12:B15"/>
    <mergeCell ref="F12:F13"/>
    <mergeCell ref="G12:H13"/>
    <mergeCell ref="I12:J13"/>
    <mergeCell ref="K12:M13"/>
    <mergeCell ref="L1:M1"/>
    <mergeCell ref="B2:F2"/>
    <mergeCell ref="B4:M4"/>
    <mergeCell ref="B6:M6"/>
    <mergeCell ref="C8:E8"/>
    <mergeCell ref="G8:H8"/>
    <mergeCell ref="J8:K8"/>
    <mergeCell ref="L8:M8"/>
  </mergeCells>
  <phoneticPr fontId="13"/>
  <dataValidations count="1">
    <dataValidation type="list" allowBlank="1" showInputMessage="1" showErrorMessage="1" sqref="D13 D15 D18 D20" xr:uid="{1F947BD2-FE52-41F9-A19C-22582B64BC10}">
      <formula1>"○,　　"</formula1>
    </dataValidation>
  </dataValidations>
  <printOptions horizontalCentered="1"/>
  <pageMargins left="0.78740157480314965" right="0.19685039370078741" top="0.39370078740157483" bottom="0.19685039370078741" header="0.19685039370078741" footer="0.19685039370078741"/>
  <pageSetup paperSize="9" scale="96" orientation="portrait" r:id="rId1"/>
  <rowBreaks count="1" manualBreakCount="1">
    <brk id="28"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A61D-BF7A-447F-86D4-3F2A12734ACB}">
  <sheetPr>
    <pageSetUpPr fitToPage="1"/>
  </sheetPr>
  <dimension ref="B1:U29"/>
  <sheetViews>
    <sheetView showZeros="0" view="pageBreakPreview" zoomScaleNormal="100" zoomScaleSheetLayoutView="100" workbookViewId="0">
      <selection activeCell="B24" sqref="B24:F24"/>
    </sheetView>
  </sheetViews>
  <sheetFormatPr defaultRowHeight="13.5"/>
  <cols>
    <col min="1" max="1" width="2.125" style="7" customWidth="1"/>
    <col min="2" max="2" width="13.125" style="7" customWidth="1"/>
    <col min="3" max="5" width="4.375" style="7" customWidth="1"/>
    <col min="6" max="6" width="13.125" style="7" customWidth="1"/>
    <col min="7" max="8" width="6.5" style="7" customWidth="1"/>
    <col min="9" max="10" width="7.5" style="7" customWidth="1"/>
    <col min="11" max="11" width="3.75" style="7" customWidth="1"/>
    <col min="12" max="13" width="6.25" style="7" customWidth="1"/>
    <col min="14" max="256" width="9" style="7"/>
    <col min="257" max="257" width="2.125" style="7" customWidth="1"/>
    <col min="258" max="258" width="13.125" style="7" customWidth="1"/>
    <col min="259" max="261" width="4.375" style="7" customWidth="1"/>
    <col min="262" max="262" width="13.125" style="7" customWidth="1"/>
    <col min="263" max="264" width="6.5" style="7" customWidth="1"/>
    <col min="265" max="266" width="7.5" style="7" customWidth="1"/>
    <col min="267" max="267" width="3.75" style="7" customWidth="1"/>
    <col min="268" max="269" width="6.25" style="7" customWidth="1"/>
    <col min="270" max="512" width="9" style="7"/>
    <col min="513" max="513" width="2.125" style="7" customWidth="1"/>
    <col min="514" max="514" width="13.125" style="7" customWidth="1"/>
    <col min="515" max="517" width="4.375" style="7" customWidth="1"/>
    <col min="518" max="518" width="13.125" style="7" customWidth="1"/>
    <col min="519" max="520" width="6.5" style="7" customWidth="1"/>
    <col min="521" max="522" width="7.5" style="7" customWidth="1"/>
    <col min="523" max="523" width="3.75" style="7" customWidth="1"/>
    <col min="524" max="525" width="6.25" style="7" customWidth="1"/>
    <col min="526" max="768" width="9" style="7"/>
    <col min="769" max="769" width="2.125" style="7" customWidth="1"/>
    <col min="770" max="770" width="13.125" style="7" customWidth="1"/>
    <col min="771" max="773" width="4.375" style="7" customWidth="1"/>
    <col min="774" max="774" width="13.125" style="7" customWidth="1"/>
    <col min="775" max="776" width="6.5" style="7" customWidth="1"/>
    <col min="777" max="778" width="7.5" style="7" customWidth="1"/>
    <col min="779" max="779" width="3.75" style="7" customWidth="1"/>
    <col min="780" max="781" width="6.25" style="7" customWidth="1"/>
    <col min="782" max="1024" width="9" style="7"/>
    <col min="1025" max="1025" width="2.125" style="7" customWidth="1"/>
    <col min="1026" max="1026" width="13.125" style="7" customWidth="1"/>
    <col min="1027" max="1029" width="4.375" style="7" customWidth="1"/>
    <col min="1030" max="1030" width="13.125" style="7" customWidth="1"/>
    <col min="1031" max="1032" width="6.5" style="7" customWidth="1"/>
    <col min="1033" max="1034" width="7.5" style="7" customWidth="1"/>
    <col min="1035" max="1035" width="3.75" style="7" customWidth="1"/>
    <col min="1036" max="1037" width="6.25" style="7" customWidth="1"/>
    <col min="1038" max="1280" width="9" style="7"/>
    <col min="1281" max="1281" width="2.125" style="7" customWidth="1"/>
    <col min="1282" max="1282" width="13.125" style="7" customWidth="1"/>
    <col min="1283" max="1285" width="4.375" style="7" customWidth="1"/>
    <col min="1286" max="1286" width="13.125" style="7" customWidth="1"/>
    <col min="1287" max="1288" width="6.5" style="7" customWidth="1"/>
    <col min="1289" max="1290" width="7.5" style="7" customWidth="1"/>
    <col min="1291" max="1291" width="3.75" style="7" customWidth="1"/>
    <col min="1292" max="1293" width="6.25" style="7" customWidth="1"/>
    <col min="1294" max="1536" width="9" style="7"/>
    <col min="1537" max="1537" width="2.125" style="7" customWidth="1"/>
    <col min="1538" max="1538" width="13.125" style="7" customWidth="1"/>
    <col min="1539" max="1541" width="4.375" style="7" customWidth="1"/>
    <col min="1542" max="1542" width="13.125" style="7" customWidth="1"/>
    <col min="1543" max="1544" width="6.5" style="7" customWidth="1"/>
    <col min="1545" max="1546" width="7.5" style="7" customWidth="1"/>
    <col min="1547" max="1547" width="3.75" style="7" customWidth="1"/>
    <col min="1548" max="1549" width="6.25" style="7" customWidth="1"/>
    <col min="1550" max="1792" width="9" style="7"/>
    <col min="1793" max="1793" width="2.125" style="7" customWidth="1"/>
    <col min="1794" max="1794" width="13.125" style="7" customWidth="1"/>
    <col min="1795" max="1797" width="4.375" style="7" customWidth="1"/>
    <col min="1798" max="1798" width="13.125" style="7" customWidth="1"/>
    <col min="1799" max="1800" width="6.5" style="7" customWidth="1"/>
    <col min="1801" max="1802" width="7.5" style="7" customWidth="1"/>
    <col min="1803" max="1803" width="3.75" style="7" customWidth="1"/>
    <col min="1804" max="1805" width="6.25" style="7" customWidth="1"/>
    <col min="1806" max="2048" width="9" style="7"/>
    <col min="2049" max="2049" width="2.125" style="7" customWidth="1"/>
    <col min="2050" max="2050" width="13.125" style="7" customWidth="1"/>
    <col min="2051" max="2053" width="4.375" style="7" customWidth="1"/>
    <col min="2054" max="2054" width="13.125" style="7" customWidth="1"/>
    <col min="2055" max="2056" width="6.5" style="7" customWidth="1"/>
    <col min="2057" max="2058" width="7.5" style="7" customWidth="1"/>
    <col min="2059" max="2059" width="3.75" style="7" customWidth="1"/>
    <col min="2060" max="2061" width="6.25" style="7" customWidth="1"/>
    <col min="2062" max="2304" width="9" style="7"/>
    <col min="2305" max="2305" width="2.125" style="7" customWidth="1"/>
    <col min="2306" max="2306" width="13.125" style="7" customWidth="1"/>
    <col min="2307" max="2309" width="4.375" style="7" customWidth="1"/>
    <col min="2310" max="2310" width="13.125" style="7" customWidth="1"/>
    <col min="2311" max="2312" width="6.5" style="7" customWidth="1"/>
    <col min="2313" max="2314" width="7.5" style="7" customWidth="1"/>
    <col min="2315" max="2315" width="3.75" style="7" customWidth="1"/>
    <col min="2316" max="2317" width="6.25" style="7" customWidth="1"/>
    <col min="2318" max="2560" width="9" style="7"/>
    <col min="2561" max="2561" width="2.125" style="7" customWidth="1"/>
    <col min="2562" max="2562" width="13.125" style="7" customWidth="1"/>
    <col min="2563" max="2565" width="4.375" style="7" customWidth="1"/>
    <col min="2566" max="2566" width="13.125" style="7" customWidth="1"/>
    <col min="2567" max="2568" width="6.5" style="7" customWidth="1"/>
    <col min="2569" max="2570" width="7.5" style="7" customWidth="1"/>
    <col min="2571" max="2571" width="3.75" style="7" customWidth="1"/>
    <col min="2572" max="2573" width="6.25" style="7" customWidth="1"/>
    <col min="2574" max="2816" width="9" style="7"/>
    <col min="2817" max="2817" width="2.125" style="7" customWidth="1"/>
    <col min="2818" max="2818" width="13.125" style="7" customWidth="1"/>
    <col min="2819" max="2821" width="4.375" style="7" customWidth="1"/>
    <col min="2822" max="2822" width="13.125" style="7" customWidth="1"/>
    <col min="2823" max="2824" width="6.5" style="7" customWidth="1"/>
    <col min="2825" max="2826" width="7.5" style="7" customWidth="1"/>
    <col min="2827" max="2827" width="3.75" style="7" customWidth="1"/>
    <col min="2828" max="2829" width="6.25" style="7" customWidth="1"/>
    <col min="2830" max="3072" width="9" style="7"/>
    <col min="3073" max="3073" width="2.125" style="7" customWidth="1"/>
    <col min="3074" max="3074" width="13.125" style="7" customWidth="1"/>
    <col min="3075" max="3077" width="4.375" style="7" customWidth="1"/>
    <col min="3078" max="3078" width="13.125" style="7" customWidth="1"/>
    <col min="3079" max="3080" width="6.5" style="7" customWidth="1"/>
    <col min="3081" max="3082" width="7.5" style="7" customWidth="1"/>
    <col min="3083" max="3083" width="3.75" style="7" customWidth="1"/>
    <col min="3084" max="3085" width="6.25" style="7" customWidth="1"/>
    <col min="3086" max="3328" width="9" style="7"/>
    <col min="3329" max="3329" width="2.125" style="7" customWidth="1"/>
    <col min="3330" max="3330" width="13.125" style="7" customWidth="1"/>
    <col min="3331" max="3333" width="4.375" style="7" customWidth="1"/>
    <col min="3334" max="3334" width="13.125" style="7" customWidth="1"/>
    <col min="3335" max="3336" width="6.5" style="7" customWidth="1"/>
    <col min="3337" max="3338" width="7.5" style="7" customWidth="1"/>
    <col min="3339" max="3339" width="3.75" style="7" customWidth="1"/>
    <col min="3340" max="3341" width="6.25" style="7" customWidth="1"/>
    <col min="3342" max="3584" width="9" style="7"/>
    <col min="3585" max="3585" width="2.125" style="7" customWidth="1"/>
    <col min="3586" max="3586" width="13.125" style="7" customWidth="1"/>
    <col min="3587" max="3589" width="4.375" style="7" customWidth="1"/>
    <col min="3590" max="3590" width="13.125" style="7" customWidth="1"/>
    <col min="3591" max="3592" width="6.5" style="7" customWidth="1"/>
    <col min="3593" max="3594" width="7.5" style="7" customWidth="1"/>
    <col min="3595" max="3595" width="3.75" style="7" customWidth="1"/>
    <col min="3596" max="3597" width="6.25" style="7" customWidth="1"/>
    <col min="3598" max="3840" width="9" style="7"/>
    <col min="3841" max="3841" width="2.125" style="7" customWidth="1"/>
    <col min="3842" max="3842" width="13.125" style="7" customWidth="1"/>
    <col min="3843" max="3845" width="4.375" style="7" customWidth="1"/>
    <col min="3846" max="3846" width="13.125" style="7" customWidth="1"/>
    <col min="3847" max="3848" width="6.5" style="7" customWidth="1"/>
    <col min="3849" max="3850" width="7.5" style="7" customWidth="1"/>
    <col min="3851" max="3851" width="3.75" style="7" customWidth="1"/>
    <col min="3852" max="3853" width="6.25" style="7" customWidth="1"/>
    <col min="3854" max="4096" width="9" style="7"/>
    <col min="4097" max="4097" width="2.125" style="7" customWidth="1"/>
    <col min="4098" max="4098" width="13.125" style="7" customWidth="1"/>
    <col min="4099" max="4101" width="4.375" style="7" customWidth="1"/>
    <col min="4102" max="4102" width="13.125" style="7" customWidth="1"/>
    <col min="4103" max="4104" width="6.5" style="7" customWidth="1"/>
    <col min="4105" max="4106" width="7.5" style="7" customWidth="1"/>
    <col min="4107" max="4107" width="3.75" style="7" customWidth="1"/>
    <col min="4108" max="4109" width="6.25" style="7" customWidth="1"/>
    <col min="4110" max="4352" width="9" style="7"/>
    <col min="4353" max="4353" width="2.125" style="7" customWidth="1"/>
    <col min="4354" max="4354" width="13.125" style="7" customWidth="1"/>
    <col min="4355" max="4357" width="4.375" style="7" customWidth="1"/>
    <col min="4358" max="4358" width="13.125" style="7" customWidth="1"/>
    <col min="4359" max="4360" width="6.5" style="7" customWidth="1"/>
    <col min="4361" max="4362" width="7.5" style="7" customWidth="1"/>
    <col min="4363" max="4363" width="3.75" style="7" customWidth="1"/>
    <col min="4364" max="4365" width="6.25" style="7" customWidth="1"/>
    <col min="4366" max="4608" width="9" style="7"/>
    <col min="4609" max="4609" width="2.125" style="7" customWidth="1"/>
    <col min="4610" max="4610" width="13.125" style="7" customWidth="1"/>
    <col min="4611" max="4613" width="4.375" style="7" customWidth="1"/>
    <col min="4614" max="4614" width="13.125" style="7" customWidth="1"/>
    <col min="4615" max="4616" width="6.5" style="7" customWidth="1"/>
    <col min="4617" max="4618" width="7.5" style="7" customWidth="1"/>
    <col min="4619" max="4619" width="3.75" style="7" customWidth="1"/>
    <col min="4620" max="4621" width="6.25" style="7" customWidth="1"/>
    <col min="4622" max="4864" width="9" style="7"/>
    <col min="4865" max="4865" width="2.125" style="7" customWidth="1"/>
    <col min="4866" max="4866" width="13.125" style="7" customWidth="1"/>
    <col min="4867" max="4869" width="4.375" style="7" customWidth="1"/>
    <col min="4870" max="4870" width="13.125" style="7" customWidth="1"/>
    <col min="4871" max="4872" width="6.5" style="7" customWidth="1"/>
    <col min="4873" max="4874" width="7.5" style="7" customWidth="1"/>
    <col min="4875" max="4875" width="3.75" style="7" customWidth="1"/>
    <col min="4876" max="4877" width="6.25" style="7" customWidth="1"/>
    <col min="4878" max="5120" width="9" style="7"/>
    <col min="5121" max="5121" width="2.125" style="7" customWidth="1"/>
    <col min="5122" max="5122" width="13.125" style="7" customWidth="1"/>
    <col min="5123" max="5125" width="4.375" style="7" customWidth="1"/>
    <col min="5126" max="5126" width="13.125" style="7" customWidth="1"/>
    <col min="5127" max="5128" width="6.5" style="7" customWidth="1"/>
    <col min="5129" max="5130" width="7.5" style="7" customWidth="1"/>
    <col min="5131" max="5131" width="3.75" style="7" customWidth="1"/>
    <col min="5132" max="5133" width="6.25" style="7" customWidth="1"/>
    <col min="5134" max="5376" width="9" style="7"/>
    <col min="5377" max="5377" width="2.125" style="7" customWidth="1"/>
    <col min="5378" max="5378" width="13.125" style="7" customWidth="1"/>
    <col min="5379" max="5381" width="4.375" style="7" customWidth="1"/>
    <col min="5382" max="5382" width="13.125" style="7" customWidth="1"/>
    <col min="5383" max="5384" width="6.5" style="7" customWidth="1"/>
    <col min="5385" max="5386" width="7.5" style="7" customWidth="1"/>
    <col min="5387" max="5387" width="3.75" style="7" customWidth="1"/>
    <col min="5388" max="5389" width="6.25" style="7" customWidth="1"/>
    <col min="5390" max="5632" width="9" style="7"/>
    <col min="5633" max="5633" width="2.125" style="7" customWidth="1"/>
    <col min="5634" max="5634" width="13.125" style="7" customWidth="1"/>
    <col min="5635" max="5637" width="4.375" style="7" customWidth="1"/>
    <col min="5638" max="5638" width="13.125" style="7" customWidth="1"/>
    <col min="5639" max="5640" width="6.5" style="7" customWidth="1"/>
    <col min="5641" max="5642" width="7.5" style="7" customWidth="1"/>
    <col min="5643" max="5643" width="3.75" style="7" customWidth="1"/>
    <col min="5644" max="5645" width="6.25" style="7" customWidth="1"/>
    <col min="5646" max="5888" width="9" style="7"/>
    <col min="5889" max="5889" width="2.125" style="7" customWidth="1"/>
    <col min="5890" max="5890" width="13.125" style="7" customWidth="1"/>
    <col min="5891" max="5893" width="4.375" style="7" customWidth="1"/>
    <col min="5894" max="5894" width="13.125" style="7" customWidth="1"/>
    <col min="5895" max="5896" width="6.5" style="7" customWidth="1"/>
    <col min="5897" max="5898" width="7.5" style="7" customWidth="1"/>
    <col min="5899" max="5899" width="3.75" style="7" customWidth="1"/>
    <col min="5900" max="5901" width="6.25" style="7" customWidth="1"/>
    <col min="5902" max="6144" width="9" style="7"/>
    <col min="6145" max="6145" width="2.125" style="7" customWidth="1"/>
    <col min="6146" max="6146" width="13.125" style="7" customWidth="1"/>
    <col min="6147" max="6149" width="4.375" style="7" customWidth="1"/>
    <col min="6150" max="6150" width="13.125" style="7" customWidth="1"/>
    <col min="6151" max="6152" width="6.5" style="7" customWidth="1"/>
    <col min="6153" max="6154" width="7.5" style="7" customWidth="1"/>
    <col min="6155" max="6155" width="3.75" style="7" customWidth="1"/>
    <col min="6156" max="6157" width="6.25" style="7" customWidth="1"/>
    <col min="6158" max="6400" width="9" style="7"/>
    <col min="6401" max="6401" width="2.125" style="7" customWidth="1"/>
    <col min="6402" max="6402" width="13.125" style="7" customWidth="1"/>
    <col min="6403" max="6405" width="4.375" style="7" customWidth="1"/>
    <col min="6406" max="6406" width="13.125" style="7" customWidth="1"/>
    <col min="6407" max="6408" width="6.5" style="7" customWidth="1"/>
    <col min="6409" max="6410" width="7.5" style="7" customWidth="1"/>
    <col min="6411" max="6411" width="3.75" style="7" customWidth="1"/>
    <col min="6412" max="6413" width="6.25" style="7" customWidth="1"/>
    <col min="6414" max="6656" width="9" style="7"/>
    <col min="6657" max="6657" width="2.125" style="7" customWidth="1"/>
    <col min="6658" max="6658" width="13.125" style="7" customWidth="1"/>
    <col min="6659" max="6661" width="4.375" style="7" customWidth="1"/>
    <col min="6662" max="6662" width="13.125" style="7" customWidth="1"/>
    <col min="6663" max="6664" width="6.5" style="7" customWidth="1"/>
    <col min="6665" max="6666" width="7.5" style="7" customWidth="1"/>
    <col min="6667" max="6667" width="3.75" style="7" customWidth="1"/>
    <col min="6668" max="6669" width="6.25" style="7" customWidth="1"/>
    <col min="6670" max="6912" width="9" style="7"/>
    <col min="6913" max="6913" width="2.125" style="7" customWidth="1"/>
    <col min="6914" max="6914" width="13.125" style="7" customWidth="1"/>
    <col min="6915" max="6917" width="4.375" style="7" customWidth="1"/>
    <col min="6918" max="6918" width="13.125" style="7" customWidth="1"/>
    <col min="6919" max="6920" width="6.5" style="7" customWidth="1"/>
    <col min="6921" max="6922" width="7.5" style="7" customWidth="1"/>
    <col min="6923" max="6923" width="3.75" style="7" customWidth="1"/>
    <col min="6924" max="6925" width="6.25" style="7" customWidth="1"/>
    <col min="6926" max="7168" width="9" style="7"/>
    <col min="7169" max="7169" width="2.125" style="7" customWidth="1"/>
    <col min="7170" max="7170" width="13.125" style="7" customWidth="1"/>
    <col min="7171" max="7173" width="4.375" style="7" customWidth="1"/>
    <col min="7174" max="7174" width="13.125" style="7" customWidth="1"/>
    <col min="7175" max="7176" width="6.5" style="7" customWidth="1"/>
    <col min="7177" max="7178" width="7.5" style="7" customWidth="1"/>
    <col min="7179" max="7179" width="3.75" style="7" customWidth="1"/>
    <col min="7180" max="7181" width="6.25" style="7" customWidth="1"/>
    <col min="7182" max="7424" width="9" style="7"/>
    <col min="7425" max="7425" width="2.125" style="7" customWidth="1"/>
    <col min="7426" max="7426" width="13.125" style="7" customWidth="1"/>
    <col min="7427" max="7429" width="4.375" style="7" customWidth="1"/>
    <col min="7430" max="7430" width="13.125" style="7" customWidth="1"/>
    <col min="7431" max="7432" width="6.5" style="7" customWidth="1"/>
    <col min="7433" max="7434" width="7.5" style="7" customWidth="1"/>
    <col min="7435" max="7435" width="3.75" style="7" customWidth="1"/>
    <col min="7436" max="7437" width="6.25" style="7" customWidth="1"/>
    <col min="7438" max="7680" width="9" style="7"/>
    <col min="7681" max="7681" width="2.125" style="7" customWidth="1"/>
    <col min="7682" max="7682" width="13.125" style="7" customWidth="1"/>
    <col min="7683" max="7685" width="4.375" style="7" customWidth="1"/>
    <col min="7686" max="7686" width="13.125" style="7" customWidth="1"/>
    <col min="7687" max="7688" width="6.5" style="7" customWidth="1"/>
    <col min="7689" max="7690" width="7.5" style="7" customWidth="1"/>
    <col min="7691" max="7691" width="3.75" style="7" customWidth="1"/>
    <col min="7692" max="7693" width="6.25" style="7" customWidth="1"/>
    <col min="7694" max="7936" width="9" style="7"/>
    <col min="7937" max="7937" width="2.125" style="7" customWidth="1"/>
    <col min="7938" max="7938" width="13.125" style="7" customWidth="1"/>
    <col min="7939" max="7941" width="4.375" style="7" customWidth="1"/>
    <col min="7942" max="7942" width="13.125" style="7" customWidth="1"/>
    <col min="7943" max="7944" width="6.5" style="7" customWidth="1"/>
    <col min="7945" max="7946" width="7.5" style="7" customWidth="1"/>
    <col min="7947" max="7947" width="3.75" style="7" customWidth="1"/>
    <col min="7948" max="7949" width="6.25" style="7" customWidth="1"/>
    <col min="7950" max="8192" width="9" style="7"/>
    <col min="8193" max="8193" width="2.125" style="7" customWidth="1"/>
    <col min="8194" max="8194" width="13.125" style="7" customWidth="1"/>
    <col min="8195" max="8197" width="4.375" style="7" customWidth="1"/>
    <col min="8198" max="8198" width="13.125" style="7" customWidth="1"/>
    <col min="8199" max="8200" width="6.5" style="7" customWidth="1"/>
    <col min="8201" max="8202" width="7.5" style="7" customWidth="1"/>
    <col min="8203" max="8203" width="3.75" style="7" customWidth="1"/>
    <col min="8204" max="8205" width="6.25" style="7" customWidth="1"/>
    <col min="8206" max="8448" width="9" style="7"/>
    <col min="8449" max="8449" width="2.125" style="7" customWidth="1"/>
    <col min="8450" max="8450" width="13.125" style="7" customWidth="1"/>
    <col min="8451" max="8453" width="4.375" style="7" customWidth="1"/>
    <col min="8454" max="8454" width="13.125" style="7" customWidth="1"/>
    <col min="8455" max="8456" width="6.5" style="7" customWidth="1"/>
    <col min="8457" max="8458" width="7.5" style="7" customWidth="1"/>
    <col min="8459" max="8459" width="3.75" style="7" customWidth="1"/>
    <col min="8460" max="8461" width="6.25" style="7" customWidth="1"/>
    <col min="8462" max="8704" width="9" style="7"/>
    <col min="8705" max="8705" width="2.125" style="7" customWidth="1"/>
    <col min="8706" max="8706" width="13.125" style="7" customWidth="1"/>
    <col min="8707" max="8709" width="4.375" style="7" customWidth="1"/>
    <col min="8710" max="8710" width="13.125" style="7" customWidth="1"/>
    <col min="8711" max="8712" width="6.5" style="7" customWidth="1"/>
    <col min="8713" max="8714" width="7.5" style="7" customWidth="1"/>
    <col min="8715" max="8715" width="3.75" style="7" customWidth="1"/>
    <col min="8716" max="8717" width="6.25" style="7" customWidth="1"/>
    <col min="8718" max="8960" width="9" style="7"/>
    <col min="8961" max="8961" width="2.125" style="7" customWidth="1"/>
    <col min="8962" max="8962" width="13.125" style="7" customWidth="1"/>
    <col min="8963" max="8965" width="4.375" style="7" customWidth="1"/>
    <col min="8966" max="8966" width="13.125" style="7" customWidth="1"/>
    <col min="8967" max="8968" width="6.5" style="7" customWidth="1"/>
    <col min="8969" max="8970" width="7.5" style="7" customWidth="1"/>
    <col min="8971" max="8971" width="3.75" style="7" customWidth="1"/>
    <col min="8972" max="8973" width="6.25" style="7" customWidth="1"/>
    <col min="8974" max="9216" width="9" style="7"/>
    <col min="9217" max="9217" width="2.125" style="7" customWidth="1"/>
    <col min="9218" max="9218" width="13.125" style="7" customWidth="1"/>
    <col min="9219" max="9221" width="4.375" style="7" customWidth="1"/>
    <col min="9222" max="9222" width="13.125" style="7" customWidth="1"/>
    <col min="9223" max="9224" width="6.5" style="7" customWidth="1"/>
    <col min="9225" max="9226" width="7.5" style="7" customWidth="1"/>
    <col min="9227" max="9227" width="3.75" style="7" customWidth="1"/>
    <col min="9228" max="9229" width="6.25" style="7" customWidth="1"/>
    <col min="9230" max="9472" width="9" style="7"/>
    <col min="9473" max="9473" width="2.125" style="7" customWidth="1"/>
    <col min="9474" max="9474" width="13.125" style="7" customWidth="1"/>
    <col min="9475" max="9477" width="4.375" style="7" customWidth="1"/>
    <col min="9478" max="9478" width="13.125" style="7" customWidth="1"/>
    <col min="9479" max="9480" width="6.5" style="7" customWidth="1"/>
    <col min="9481" max="9482" width="7.5" style="7" customWidth="1"/>
    <col min="9483" max="9483" width="3.75" style="7" customWidth="1"/>
    <col min="9484" max="9485" width="6.25" style="7" customWidth="1"/>
    <col min="9486" max="9728" width="9" style="7"/>
    <col min="9729" max="9729" width="2.125" style="7" customWidth="1"/>
    <col min="9730" max="9730" width="13.125" style="7" customWidth="1"/>
    <col min="9731" max="9733" width="4.375" style="7" customWidth="1"/>
    <col min="9734" max="9734" width="13.125" style="7" customWidth="1"/>
    <col min="9735" max="9736" width="6.5" style="7" customWidth="1"/>
    <col min="9737" max="9738" width="7.5" style="7" customWidth="1"/>
    <col min="9739" max="9739" width="3.75" style="7" customWidth="1"/>
    <col min="9740" max="9741" width="6.25" style="7" customWidth="1"/>
    <col min="9742" max="9984" width="9" style="7"/>
    <col min="9985" max="9985" width="2.125" style="7" customWidth="1"/>
    <col min="9986" max="9986" width="13.125" style="7" customWidth="1"/>
    <col min="9987" max="9989" width="4.375" style="7" customWidth="1"/>
    <col min="9990" max="9990" width="13.125" style="7" customWidth="1"/>
    <col min="9991" max="9992" width="6.5" style="7" customWidth="1"/>
    <col min="9993" max="9994" width="7.5" style="7" customWidth="1"/>
    <col min="9995" max="9995" width="3.75" style="7" customWidth="1"/>
    <col min="9996" max="9997" width="6.25" style="7" customWidth="1"/>
    <col min="9998" max="10240" width="9" style="7"/>
    <col min="10241" max="10241" width="2.125" style="7" customWidth="1"/>
    <col min="10242" max="10242" width="13.125" style="7" customWidth="1"/>
    <col min="10243" max="10245" width="4.375" style="7" customWidth="1"/>
    <col min="10246" max="10246" width="13.125" style="7" customWidth="1"/>
    <col min="10247" max="10248" width="6.5" style="7" customWidth="1"/>
    <col min="10249" max="10250" width="7.5" style="7" customWidth="1"/>
    <col min="10251" max="10251" width="3.75" style="7" customWidth="1"/>
    <col min="10252" max="10253" width="6.25" style="7" customWidth="1"/>
    <col min="10254" max="10496" width="9" style="7"/>
    <col min="10497" max="10497" width="2.125" style="7" customWidth="1"/>
    <col min="10498" max="10498" width="13.125" style="7" customWidth="1"/>
    <col min="10499" max="10501" width="4.375" style="7" customWidth="1"/>
    <col min="10502" max="10502" width="13.125" style="7" customWidth="1"/>
    <col min="10503" max="10504" width="6.5" style="7" customWidth="1"/>
    <col min="10505" max="10506" width="7.5" style="7" customWidth="1"/>
    <col min="10507" max="10507" width="3.75" style="7" customWidth="1"/>
    <col min="10508" max="10509" width="6.25" style="7" customWidth="1"/>
    <col min="10510" max="10752" width="9" style="7"/>
    <col min="10753" max="10753" width="2.125" style="7" customWidth="1"/>
    <col min="10754" max="10754" width="13.125" style="7" customWidth="1"/>
    <col min="10755" max="10757" width="4.375" style="7" customWidth="1"/>
    <col min="10758" max="10758" width="13.125" style="7" customWidth="1"/>
    <col min="10759" max="10760" width="6.5" style="7" customWidth="1"/>
    <col min="10761" max="10762" width="7.5" style="7" customWidth="1"/>
    <col min="10763" max="10763" width="3.75" style="7" customWidth="1"/>
    <col min="10764" max="10765" width="6.25" style="7" customWidth="1"/>
    <col min="10766" max="11008" width="9" style="7"/>
    <col min="11009" max="11009" width="2.125" style="7" customWidth="1"/>
    <col min="11010" max="11010" width="13.125" style="7" customWidth="1"/>
    <col min="11011" max="11013" width="4.375" style="7" customWidth="1"/>
    <col min="11014" max="11014" width="13.125" style="7" customWidth="1"/>
    <col min="11015" max="11016" width="6.5" style="7" customWidth="1"/>
    <col min="11017" max="11018" width="7.5" style="7" customWidth="1"/>
    <col min="11019" max="11019" width="3.75" style="7" customWidth="1"/>
    <col min="11020" max="11021" width="6.25" style="7" customWidth="1"/>
    <col min="11022" max="11264" width="9" style="7"/>
    <col min="11265" max="11265" width="2.125" style="7" customWidth="1"/>
    <col min="11266" max="11266" width="13.125" style="7" customWidth="1"/>
    <col min="11267" max="11269" width="4.375" style="7" customWidth="1"/>
    <col min="11270" max="11270" width="13.125" style="7" customWidth="1"/>
    <col min="11271" max="11272" width="6.5" style="7" customWidth="1"/>
    <col min="11273" max="11274" width="7.5" style="7" customWidth="1"/>
    <col min="11275" max="11275" width="3.75" style="7" customWidth="1"/>
    <col min="11276" max="11277" width="6.25" style="7" customWidth="1"/>
    <col min="11278" max="11520" width="9" style="7"/>
    <col min="11521" max="11521" width="2.125" style="7" customWidth="1"/>
    <col min="11522" max="11522" width="13.125" style="7" customWidth="1"/>
    <col min="11523" max="11525" width="4.375" style="7" customWidth="1"/>
    <col min="11526" max="11526" width="13.125" style="7" customWidth="1"/>
    <col min="11527" max="11528" width="6.5" style="7" customWidth="1"/>
    <col min="11529" max="11530" width="7.5" style="7" customWidth="1"/>
    <col min="11531" max="11531" width="3.75" style="7" customWidth="1"/>
    <col min="11532" max="11533" width="6.25" style="7" customWidth="1"/>
    <col min="11534" max="11776" width="9" style="7"/>
    <col min="11777" max="11777" width="2.125" style="7" customWidth="1"/>
    <col min="11778" max="11778" width="13.125" style="7" customWidth="1"/>
    <col min="11779" max="11781" width="4.375" style="7" customWidth="1"/>
    <col min="11782" max="11782" width="13.125" style="7" customWidth="1"/>
    <col min="11783" max="11784" width="6.5" style="7" customWidth="1"/>
    <col min="11785" max="11786" width="7.5" style="7" customWidth="1"/>
    <col min="11787" max="11787" width="3.75" style="7" customWidth="1"/>
    <col min="11788" max="11789" width="6.25" style="7" customWidth="1"/>
    <col min="11790" max="12032" width="9" style="7"/>
    <col min="12033" max="12033" width="2.125" style="7" customWidth="1"/>
    <col min="12034" max="12034" width="13.125" style="7" customWidth="1"/>
    <col min="12035" max="12037" width="4.375" style="7" customWidth="1"/>
    <col min="12038" max="12038" width="13.125" style="7" customWidth="1"/>
    <col min="12039" max="12040" width="6.5" style="7" customWidth="1"/>
    <col min="12041" max="12042" width="7.5" style="7" customWidth="1"/>
    <col min="12043" max="12043" width="3.75" style="7" customWidth="1"/>
    <col min="12044" max="12045" width="6.25" style="7" customWidth="1"/>
    <col min="12046" max="12288" width="9" style="7"/>
    <col min="12289" max="12289" width="2.125" style="7" customWidth="1"/>
    <col min="12290" max="12290" width="13.125" style="7" customWidth="1"/>
    <col min="12291" max="12293" width="4.375" style="7" customWidth="1"/>
    <col min="12294" max="12294" width="13.125" style="7" customWidth="1"/>
    <col min="12295" max="12296" width="6.5" style="7" customWidth="1"/>
    <col min="12297" max="12298" width="7.5" style="7" customWidth="1"/>
    <col min="12299" max="12299" width="3.75" style="7" customWidth="1"/>
    <col min="12300" max="12301" width="6.25" style="7" customWidth="1"/>
    <col min="12302" max="12544" width="9" style="7"/>
    <col min="12545" max="12545" width="2.125" style="7" customWidth="1"/>
    <col min="12546" max="12546" width="13.125" style="7" customWidth="1"/>
    <col min="12547" max="12549" width="4.375" style="7" customWidth="1"/>
    <col min="12550" max="12550" width="13.125" style="7" customWidth="1"/>
    <col min="12551" max="12552" width="6.5" style="7" customWidth="1"/>
    <col min="12553" max="12554" width="7.5" style="7" customWidth="1"/>
    <col min="12555" max="12555" width="3.75" style="7" customWidth="1"/>
    <col min="12556" max="12557" width="6.25" style="7" customWidth="1"/>
    <col min="12558" max="12800" width="9" style="7"/>
    <col min="12801" max="12801" width="2.125" style="7" customWidth="1"/>
    <col min="12802" max="12802" width="13.125" style="7" customWidth="1"/>
    <col min="12803" max="12805" width="4.375" style="7" customWidth="1"/>
    <col min="12806" max="12806" width="13.125" style="7" customWidth="1"/>
    <col min="12807" max="12808" width="6.5" style="7" customWidth="1"/>
    <col min="12809" max="12810" width="7.5" style="7" customWidth="1"/>
    <col min="12811" max="12811" width="3.75" style="7" customWidth="1"/>
    <col min="12812" max="12813" width="6.25" style="7" customWidth="1"/>
    <col min="12814" max="13056" width="9" style="7"/>
    <col min="13057" max="13057" width="2.125" style="7" customWidth="1"/>
    <col min="13058" max="13058" width="13.125" style="7" customWidth="1"/>
    <col min="13059" max="13061" width="4.375" style="7" customWidth="1"/>
    <col min="13062" max="13062" width="13.125" style="7" customWidth="1"/>
    <col min="13063" max="13064" width="6.5" style="7" customWidth="1"/>
    <col min="13065" max="13066" width="7.5" style="7" customWidth="1"/>
    <col min="13067" max="13067" width="3.75" style="7" customWidth="1"/>
    <col min="13068" max="13069" width="6.25" style="7" customWidth="1"/>
    <col min="13070" max="13312" width="9" style="7"/>
    <col min="13313" max="13313" width="2.125" style="7" customWidth="1"/>
    <col min="13314" max="13314" width="13.125" style="7" customWidth="1"/>
    <col min="13315" max="13317" width="4.375" style="7" customWidth="1"/>
    <col min="13318" max="13318" width="13.125" style="7" customWidth="1"/>
    <col min="13319" max="13320" width="6.5" style="7" customWidth="1"/>
    <col min="13321" max="13322" width="7.5" style="7" customWidth="1"/>
    <col min="13323" max="13323" width="3.75" style="7" customWidth="1"/>
    <col min="13324" max="13325" width="6.25" style="7" customWidth="1"/>
    <col min="13326" max="13568" width="9" style="7"/>
    <col min="13569" max="13569" width="2.125" style="7" customWidth="1"/>
    <col min="13570" max="13570" width="13.125" style="7" customWidth="1"/>
    <col min="13571" max="13573" width="4.375" style="7" customWidth="1"/>
    <col min="13574" max="13574" width="13.125" style="7" customWidth="1"/>
    <col min="13575" max="13576" width="6.5" style="7" customWidth="1"/>
    <col min="13577" max="13578" width="7.5" style="7" customWidth="1"/>
    <col min="13579" max="13579" width="3.75" style="7" customWidth="1"/>
    <col min="13580" max="13581" width="6.25" style="7" customWidth="1"/>
    <col min="13582" max="13824" width="9" style="7"/>
    <col min="13825" max="13825" width="2.125" style="7" customWidth="1"/>
    <col min="13826" max="13826" width="13.125" style="7" customWidth="1"/>
    <col min="13827" max="13829" width="4.375" style="7" customWidth="1"/>
    <col min="13830" max="13830" width="13.125" style="7" customWidth="1"/>
    <col min="13831" max="13832" width="6.5" style="7" customWidth="1"/>
    <col min="13833" max="13834" width="7.5" style="7" customWidth="1"/>
    <col min="13835" max="13835" width="3.75" style="7" customWidth="1"/>
    <col min="13836" max="13837" width="6.25" style="7" customWidth="1"/>
    <col min="13838" max="14080" width="9" style="7"/>
    <col min="14081" max="14081" width="2.125" style="7" customWidth="1"/>
    <col min="14082" max="14082" width="13.125" style="7" customWidth="1"/>
    <col min="14083" max="14085" width="4.375" style="7" customWidth="1"/>
    <col min="14086" max="14086" width="13.125" style="7" customWidth="1"/>
    <col min="14087" max="14088" width="6.5" style="7" customWidth="1"/>
    <col min="14089" max="14090" width="7.5" style="7" customWidth="1"/>
    <col min="14091" max="14091" width="3.75" style="7" customWidth="1"/>
    <col min="14092" max="14093" width="6.25" style="7" customWidth="1"/>
    <col min="14094" max="14336" width="9" style="7"/>
    <col min="14337" max="14337" width="2.125" style="7" customWidth="1"/>
    <col min="14338" max="14338" width="13.125" style="7" customWidth="1"/>
    <col min="14339" max="14341" width="4.375" style="7" customWidth="1"/>
    <col min="14342" max="14342" width="13.125" style="7" customWidth="1"/>
    <col min="14343" max="14344" width="6.5" style="7" customWidth="1"/>
    <col min="14345" max="14346" width="7.5" style="7" customWidth="1"/>
    <col min="14347" max="14347" width="3.75" style="7" customWidth="1"/>
    <col min="14348" max="14349" width="6.25" style="7" customWidth="1"/>
    <col min="14350" max="14592" width="9" style="7"/>
    <col min="14593" max="14593" width="2.125" style="7" customWidth="1"/>
    <col min="14594" max="14594" width="13.125" style="7" customWidth="1"/>
    <col min="14595" max="14597" width="4.375" style="7" customWidth="1"/>
    <col min="14598" max="14598" width="13.125" style="7" customWidth="1"/>
    <col min="14599" max="14600" width="6.5" style="7" customWidth="1"/>
    <col min="14601" max="14602" width="7.5" style="7" customWidth="1"/>
    <col min="14603" max="14603" width="3.75" style="7" customWidth="1"/>
    <col min="14604" max="14605" width="6.25" style="7" customWidth="1"/>
    <col min="14606" max="14848" width="9" style="7"/>
    <col min="14849" max="14849" width="2.125" style="7" customWidth="1"/>
    <col min="14850" max="14850" width="13.125" style="7" customWidth="1"/>
    <col min="14851" max="14853" width="4.375" style="7" customWidth="1"/>
    <col min="14854" max="14854" width="13.125" style="7" customWidth="1"/>
    <col min="14855" max="14856" width="6.5" style="7" customWidth="1"/>
    <col min="14857" max="14858" width="7.5" style="7" customWidth="1"/>
    <col min="14859" max="14859" width="3.75" style="7" customWidth="1"/>
    <col min="14860" max="14861" width="6.25" style="7" customWidth="1"/>
    <col min="14862" max="15104" width="9" style="7"/>
    <col min="15105" max="15105" width="2.125" style="7" customWidth="1"/>
    <col min="15106" max="15106" width="13.125" style="7" customWidth="1"/>
    <col min="15107" max="15109" width="4.375" style="7" customWidth="1"/>
    <col min="15110" max="15110" width="13.125" style="7" customWidth="1"/>
    <col min="15111" max="15112" width="6.5" style="7" customWidth="1"/>
    <col min="15113" max="15114" width="7.5" style="7" customWidth="1"/>
    <col min="15115" max="15115" width="3.75" style="7" customWidth="1"/>
    <col min="15116" max="15117" width="6.25" style="7" customWidth="1"/>
    <col min="15118" max="15360" width="9" style="7"/>
    <col min="15361" max="15361" width="2.125" style="7" customWidth="1"/>
    <col min="15362" max="15362" width="13.125" style="7" customWidth="1"/>
    <col min="15363" max="15365" width="4.375" style="7" customWidth="1"/>
    <col min="15366" max="15366" width="13.125" style="7" customWidth="1"/>
    <col min="15367" max="15368" width="6.5" style="7" customWidth="1"/>
    <col min="15369" max="15370" width="7.5" style="7" customWidth="1"/>
    <col min="15371" max="15371" width="3.75" style="7" customWidth="1"/>
    <col min="15372" max="15373" width="6.25" style="7" customWidth="1"/>
    <col min="15374" max="15616" width="9" style="7"/>
    <col min="15617" max="15617" width="2.125" style="7" customWidth="1"/>
    <col min="15618" max="15618" width="13.125" style="7" customWidth="1"/>
    <col min="15619" max="15621" width="4.375" style="7" customWidth="1"/>
    <col min="15622" max="15622" width="13.125" style="7" customWidth="1"/>
    <col min="15623" max="15624" width="6.5" style="7" customWidth="1"/>
    <col min="15625" max="15626" width="7.5" style="7" customWidth="1"/>
    <col min="15627" max="15627" width="3.75" style="7" customWidth="1"/>
    <col min="15628" max="15629" width="6.25" style="7" customWidth="1"/>
    <col min="15630" max="15872" width="9" style="7"/>
    <col min="15873" max="15873" width="2.125" style="7" customWidth="1"/>
    <col min="15874" max="15874" width="13.125" style="7" customWidth="1"/>
    <col min="15875" max="15877" width="4.375" style="7" customWidth="1"/>
    <col min="15878" max="15878" width="13.125" style="7" customWidth="1"/>
    <col min="15879" max="15880" width="6.5" style="7" customWidth="1"/>
    <col min="15881" max="15882" width="7.5" style="7" customWidth="1"/>
    <col min="15883" max="15883" width="3.75" style="7" customWidth="1"/>
    <col min="15884" max="15885" width="6.25" style="7" customWidth="1"/>
    <col min="15886" max="16128" width="9" style="7"/>
    <col min="16129" max="16129" width="2.125" style="7" customWidth="1"/>
    <col min="16130" max="16130" width="13.125" style="7" customWidth="1"/>
    <col min="16131" max="16133" width="4.375" style="7" customWidth="1"/>
    <col min="16134" max="16134" width="13.125" style="7" customWidth="1"/>
    <col min="16135" max="16136" width="6.5" style="7" customWidth="1"/>
    <col min="16137" max="16138" width="7.5" style="7" customWidth="1"/>
    <col min="16139" max="16139" width="3.75" style="7" customWidth="1"/>
    <col min="16140" max="16141" width="6.25" style="7" customWidth="1"/>
    <col min="16142" max="16384" width="9" style="7"/>
  </cols>
  <sheetData>
    <row r="1" spans="2:21">
      <c r="B1" s="183" t="s">
        <v>26</v>
      </c>
      <c r="C1" s="183"/>
      <c r="D1" s="183"/>
      <c r="E1" s="183"/>
      <c r="F1" s="260" t="s">
        <v>22</v>
      </c>
      <c r="G1" s="6"/>
      <c r="H1" s="6"/>
      <c r="I1" s="6"/>
      <c r="J1" s="6"/>
      <c r="K1" s="6"/>
      <c r="L1" s="701" t="s">
        <v>27</v>
      </c>
      <c r="M1" s="702"/>
    </row>
    <row r="2" spans="2:21">
      <c r="B2" s="457" t="s">
        <v>28</v>
      </c>
      <c r="C2" s="457"/>
      <c r="D2" s="457"/>
      <c r="E2" s="457"/>
      <c r="F2" s="457"/>
      <c r="G2" s="6"/>
      <c r="H2" s="6"/>
      <c r="I2" s="6"/>
      <c r="J2" s="6"/>
      <c r="K2" s="6"/>
      <c r="L2" s="6"/>
      <c r="M2" s="8"/>
    </row>
    <row r="3" spans="2:21" ht="18.75" customHeight="1">
      <c r="B3" s="6"/>
      <c r="C3" s="6"/>
      <c r="D3" s="6"/>
      <c r="E3" s="6"/>
      <c r="F3" s="9"/>
      <c r="G3" s="28"/>
      <c r="H3" s="28"/>
      <c r="I3" s="28"/>
      <c r="J3" s="28"/>
      <c r="K3" s="28"/>
      <c r="L3" s="28"/>
      <c r="M3" s="29"/>
    </row>
    <row r="4" spans="2:21" ht="22.5" customHeight="1">
      <c r="B4" s="458" t="s">
        <v>236</v>
      </c>
      <c r="C4" s="458"/>
      <c r="D4" s="459"/>
      <c r="E4" s="459"/>
      <c r="F4" s="459"/>
      <c r="G4" s="459"/>
      <c r="H4" s="459"/>
      <c r="I4" s="459"/>
      <c r="J4" s="459"/>
      <c r="K4" s="459"/>
      <c r="L4" s="459"/>
      <c r="M4" s="459"/>
    </row>
    <row r="5" spans="2:21" ht="18.75" customHeight="1">
      <c r="F5" s="30"/>
      <c r="G5" s="31"/>
      <c r="H5" s="31"/>
      <c r="I5" s="31"/>
      <c r="J5" s="31"/>
      <c r="K5" s="31"/>
      <c r="L5" s="31"/>
      <c r="M5" s="31"/>
    </row>
    <row r="6" spans="2:21" ht="57" customHeight="1">
      <c r="B6" s="460" t="s">
        <v>29</v>
      </c>
      <c r="C6" s="460"/>
      <c r="D6" s="460"/>
      <c r="E6" s="460"/>
      <c r="F6" s="460"/>
      <c r="G6" s="460"/>
      <c r="H6" s="460"/>
      <c r="I6" s="460"/>
      <c r="J6" s="460"/>
      <c r="K6" s="460"/>
      <c r="L6" s="460"/>
      <c r="M6" s="460"/>
    </row>
    <row r="7" spans="2:21" ht="22.5" customHeight="1" thickBot="1">
      <c r="F7" s="30"/>
      <c r="G7" s="31"/>
      <c r="H7" s="31"/>
      <c r="I7" s="31"/>
      <c r="J7" s="31"/>
      <c r="K7" s="31"/>
      <c r="L7" s="31"/>
      <c r="M7" s="31"/>
    </row>
    <row r="8" spans="2:21" ht="33.75" customHeight="1" thickBot="1">
      <c r="B8" s="10" t="s">
        <v>30</v>
      </c>
      <c r="C8" s="703">
        <v>18</v>
      </c>
      <c r="D8" s="704"/>
      <c r="E8" s="705"/>
      <c r="F8" s="10" t="s">
        <v>31</v>
      </c>
      <c r="G8" s="706" t="s">
        <v>333</v>
      </c>
      <c r="H8" s="705"/>
      <c r="I8" s="32"/>
      <c r="J8" s="464" t="s">
        <v>32</v>
      </c>
      <c r="K8" s="465"/>
      <c r="L8" s="707" t="s">
        <v>253</v>
      </c>
      <c r="M8" s="708"/>
    </row>
    <row r="9" spans="2:21" ht="22.5" customHeight="1">
      <c r="B9" s="11"/>
      <c r="C9" s="11"/>
      <c r="D9" s="11"/>
      <c r="E9" s="11"/>
      <c r="F9" s="11"/>
      <c r="G9" s="11"/>
      <c r="H9" s="11"/>
      <c r="I9" s="11"/>
      <c r="J9" s="11"/>
      <c r="K9" s="11"/>
      <c r="L9" s="11"/>
    </row>
    <row r="10" spans="2:21" ht="26.25" customHeight="1" thickBot="1">
      <c r="B10" s="715" t="s">
        <v>237</v>
      </c>
      <c r="C10" s="715"/>
      <c r="D10" s="715"/>
      <c r="E10" s="715"/>
      <c r="F10" s="715"/>
      <c r="G10" s="715"/>
      <c r="H10" s="715"/>
      <c r="I10" s="715"/>
      <c r="J10" s="715"/>
      <c r="K10" s="715"/>
      <c r="L10" s="715"/>
      <c r="M10" s="715"/>
    </row>
    <row r="11" spans="2:21" ht="41.25" customHeight="1" thickBot="1">
      <c r="B11" s="12" t="s">
        <v>238</v>
      </c>
      <c r="C11" s="446" t="s">
        <v>257</v>
      </c>
      <c r="D11" s="447"/>
      <c r="E11" s="448"/>
      <c r="F11" s="13" t="s">
        <v>258</v>
      </c>
      <c r="G11" s="446" t="s">
        <v>254</v>
      </c>
      <c r="H11" s="448"/>
      <c r="I11" s="446" t="s">
        <v>259</v>
      </c>
      <c r="J11" s="448"/>
      <c r="K11" s="446" t="s">
        <v>260</v>
      </c>
      <c r="L11" s="447"/>
      <c r="M11" s="716"/>
    </row>
    <row r="12" spans="2:21" ht="26.25" customHeight="1">
      <c r="B12" s="717" t="s">
        <v>33</v>
      </c>
      <c r="C12" s="11"/>
      <c r="D12" s="11">
        <v>3</v>
      </c>
      <c r="E12" s="33"/>
      <c r="F12" s="720" t="s">
        <v>45</v>
      </c>
      <c r="G12" s="722"/>
      <c r="H12" s="723"/>
      <c r="I12" s="726"/>
      <c r="J12" s="727"/>
      <c r="K12" s="730">
        <f>ROUND(I12*G12,0)</f>
        <v>0</v>
      </c>
      <c r="L12" s="731"/>
      <c r="M12" s="732"/>
      <c r="N12" s="736" t="s">
        <v>255</v>
      </c>
      <c r="O12" s="737"/>
      <c r="P12" s="737"/>
      <c r="Q12" s="737"/>
      <c r="R12" s="737"/>
      <c r="S12" s="737"/>
      <c r="T12" s="737"/>
      <c r="U12" s="738"/>
    </row>
    <row r="13" spans="2:21" ht="26.25" customHeight="1">
      <c r="B13" s="718"/>
      <c r="C13" s="34" t="s">
        <v>34</v>
      </c>
      <c r="D13" s="261"/>
      <c r="E13" s="35" t="s">
        <v>35</v>
      </c>
      <c r="F13" s="721"/>
      <c r="G13" s="724"/>
      <c r="H13" s="725"/>
      <c r="I13" s="728"/>
      <c r="J13" s="729"/>
      <c r="K13" s="733"/>
      <c r="L13" s="734"/>
      <c r="M13" s="735"/>
      <c r="N13" s="736"/>
      <c r="O13" s="737"/>
      <c r="P13" s="737"/>
      <c r="Q13" s="737"/>
      <c r="R13" s="737"/>
      <c r="S13" s="737"/>
      <c r="T13" s="737"/>
      <c r="U13" s="738"/>
    </row>
    <row r="14" spans="2:21" ht="26.25" customHeight="1">
      <c r="B14" s="718"/>
      <c r="C14" s="36"/>
      <c r="D14" s="37">
        <v>4</v>
      </c>
      <c r="E14" s="38"/>
      <c r="F14" s="739" t="s">
        <v>45</v>
      </c>
      <c r="G14" s="740">
        <v>500</v>
      </c>
      <c r="H14" s="741"/>
      <c r="I14" s="742"/>
      <c r="J14" s="743"/>
      <c r="K14" s="744">
        <f>ROUND(I14*G14,0)</f>
        <v>0</v>
      </c>
      <c r="L14" s="745"/>
      <c r="M14" s="746"/>
    </row>
    <row r="15" spans="2:21" ht="26.25" customHeight="1">
      <c r="B15" s="719"/>
      <c r="C15" s="34" t="s">
        <v>34</v>
      </c>
      <c r="D15" s="262"/>
      <c r="E15" s="35" t="s">
        <v>35</v>
      </c>
      <c r="F15" s="720"/>
      <c r="G15" s="724"/>
      <c r="H15" s="725"/>
      <c r="I15" s="728"/>
      <c r="J15" s="729"/>
      <c r="K15" s="733"/>
      <c r="L15" s="734"/>
      <c r="M15" s="735"/>
    </row>
    <row r="16" spans="2:21" ht="45" customHeight="1">
      <c r="B16" s="39" t="s">
        <v>36</v>
      </c>
      <c r="C16" s="40"/>
      <c r="D16" s="40"/>
      <c r="E16" s="41"/>
      <c r="F16" s="185"/>
      <c r="G16" s="709">
        <f>SUM(G12:H15)</f>
        <v>500</v>
      </c>
      <c r="H16" s="710"/>
      <c r="I16" s="711">
        <f>IF(SUM(G12:H15)=0,0,K16/G16)</f>
        <v>0</v>
      </c>
      <c r="J16" s="712"/>
      <c r="K16" s="711">
        <f>SUM(K12:K15)</f>
        <v>0</v>
      </c>
      <c r="L16" s="713"/>
      <c r="M16" s="714"/>
    </row>
    <row r="17" spans="2:13" ht="26.25" customHeight="1">
      <c r="B17" s="747" t="s">
        <v>37</v>
      </c>
      <c r="C17" s="37"/>
      <c r="D17" s="37">
        <v>3</v>
      </c>
      <c r="E17" s="42"/>
      <c r="F17" s="721" t="s">
        <v>45</v>
      </c>
      <c r="G17" s="740"/>
      <c r="H17" s="741"/>
      <c r="I17" s="750"/>
      <c r="J17" s="751"/>
      <c r="K17" s="744">
        <f>ROUND(I17*G17,0)</f>
        <v>0</v>
      </c>
      <c r="L17" s="745"/>
      <c r="M17" s="746"/>
    </row>
    <row r="18" spans="2:13" ht="26.25" customHeight="1">
      <c r="B18" s="718"/>
      <c r="C18" s="43" t="s">
        <v>34</v>
      </c>
      <c r="D18" s="263"/>
      <c r="E18" s="44" t="s">
        <v>35</v>
      </c>
      <c r="F18" s="721"/>
      <c r="G18" s="724"/>
      <c r="H18" s="725"/>
      <c r="I18" s="752"/>
      <c r="J18" s="753"/>
      <c r="K18" s="733"/>
      <c r="L18" s="734"/>
      <c r="M18" s="735"/>
    </row>
    <row r="19" spans="2:13" ht="26.25" customHeight="1">
      <c r="B19" s="748"/>
      <c r="D19" s="11">
        <v>4</v>
      </c>
      <c r="E19" s="45"/>
      <c r="F19" s="721" t="s">
        <v>45</v>
      </c>
      <c r="G19" s="740"/>
      <c r="H19" s="741"/>
      <c r="I19" s="750"/>
      <c r="J19" s="751"/>
      <c r="K19" s="744">
        <f>ROUND(I19*G19,0)</f>
        <v>0</v>
      </c>
      <c r="L19" s="745"/>
      <c r="M19" s="746"/>
    </row>
    <row r="20" spans="2:13" ht="26.25" customHeight="1">
      <c r="B20" s="749"/>
      <c r="C20" s="43" t="s">
        <v>34</v>
      </c>
      <c r="D20" s="263"/>
      <c r="E20" s="44" t="s">
        <v>35</v>
      </c>
      <c r="F20" s="721"/>
      <c r="G20" s="724"/>
      <c r="H20" s="725"/>
      <c r="I20" s="752"/>
      <c r="J20" s="753"/>
      <c r="K20" s="733"/>
      <c r="L20" s="734"/>
      <c r="M20" s="735"/>
    </row>
    <row r="21" spans="2:13" ht="45" customHeight="1" thickBot="1">
      <c r="B21" s="46" t="s">
        <v>36</v>
      </c>
      <c r="C21" s="47"/>
      <c r="D21" s="48"/>
      <c r="E21" s="49"/>
      <c r="F21" s="50"/>
      <c r="G21" s="754">
        <f>SUM(G17:G20)</f>
        <v>0</v>
      </c>
      <c r="H21" s="755"/>
      <c r="I21" s="711">
        <f>IF(SUM(G17:H20)=0,0,K21/G21)</f>
        <v>0</v>
      </c>
      <c r="J21" s="712"/>
      <c r="K21" s="756">
        <f>SUM(K17:K20)</f>
        <v>0</v>
      </c>
      <c r="L21" s="757"/>
      <c r="M21" s="758"/>
    </row>
    <row r="22" spans="2:13" ht="48.75" customHeight="1" thickBot="1">
      <c r="B22" s="186" t="s">
        <v>38</v>
      </c>
      <c r="C22" s="182"/>
      <c r="D22" s="51"/>
      <c r="E22" s="52"/>
      <c r="F22" s="53"/>
      <c r="G22" s="759">
        <f>IFERROR(G16+G21,"")</f>
        <v>500</v>
      </c>
      <c r="H22" s="760"/>
      <c r="I22" s="761">
        <f>IFERROR(K22/G22,"")</f>
        <v>0</v>
      </c>
      <c r="J22" s="762"/>
      <c r="K22" s="761">
        <f>IFERROR(K16+K21,"")</f>
        <v>0</v>
      </c>
      <c r="L22" s="763"/>
      <c r="M22" s="764"/>
    </row>
    <row r="23" spans="2:13" ht="29.25" customHeight="1">
      <c r="B23" s="14"/>
      <c r="C23" s="14"/>
      <c r="D23" s="15"/>
      <c r="E23" s="15"/>
      <c r="F23" s="15"/>
      <c r="G23" s="54"/>
      <c r="H23" s="54"/>
      <c r="I23" s="55"/>
      <c r="J23" s="55"/>
      <c r="K23" s="55"/>
      <c r="L23" s="55"/>
      <c r="M23" s="55"/>
    </row>
    <row r="24" spans="2:13" ht="120.75" customHeight="1">
      <c r="B24" s="403" t="s">
        <v>256</v>
      </c>
      <c r="C24" s="403"/>
      <c r="D24" s="403"/>
      <c r="E24" s="403"/>
      <c r="F24" s="403"/>
      <c r="G24" s="403"/>
      <c r="H24" s="403"/>
      <c r="I24" s="403"/>
      <c r="J24" s="403"/>
      <c r="K24" s="403"/>
      <c r="L24" s="403"/>
      <c r="M24" s="403"/>
    </row>
    <row r="25" spans="2:13" ht="15" customHeight="1">
      <c r="B25" s="403"/>
      <c r="C25" s="403"/>
      <c r="D25" s="403"/>
      <c r="E25" s="403"/>
      <c r="F25" s="403"/>
      <c r="G25" s="403"/>
      <c r="H25" s="403"/>
      <c r="I25" s="403"/>
      <c r="J25" s="403"/>
      <c r="K25" s="403"/>
      <c r="L25" s="403"/>
      <c r="M25" s="403"/>
    </row>
    <row r="26" spans="2:13">
      <c r="B26" s="403"/>
      <c r="C26" s="403"/>
      <c r="D26" s="403"/>
      <c r="E26" s="403"/>
      <c r="F26" s="403"/>
      <c r="G26" s="403"/>
      <c r="H26" s="403"/>
      <c r="I26" s="403"/>
      <c r="J26" s="403"/>
      <c r="K26" s="403"/>
      <c r="L26" s="403"/>
      <c r="M26" s="403"/>
    </row>
    <row r="27" spans="2:13">
      <c r="B27" s="403"/>
      <c r="C27" s="403"/>
      <c r="D27" s="403"/>
      <c r="E27" s="403"/>
      <c r="F27" s="403"/>
      <c r="G27" s="403"/>
      <c r="H27" s="403"/>
      <c r="I27" s="403"/>
      <c r="J27" s="403"/>
      <c r="K27" s="403"/>
      <c r="L27" s="403"/>
      <c r="M27" s="403"/>
    </row>
    <row r="28" spans="2:13">
      <c r="B28" s="403"/>
      <c r="C28" s="403"/>
      <c r="D28" s="403"/>
      <c r="E28" s="403"/>
      <c r="F28" s="403"/>
      <c r="G28" s="403"/>
      <c r="H28" s="403"/>
      <c r="I28" s="403"/>
      <c r="J28" s="403"/>
      <c r="K28" s="403"/>
      <c r="L28" s="403"/>
      <c r="M28" s="403"/>
    </row>
    <row r="29" spans="2:13">
      <c r="B29" s="6"/>
      <c r="C29" s="6"/>
      <c r="D29" s="6"/>
      <c r="E29" s="6"/>
      <c r="F29" s="6"/>
      <c r="G29" s="6"/>
      <c r="H29" s="6"/>
      <c r="I29" s="6"/>
      <c r="J29" s="6"/>
      <c r="K29" s="6"/>
      <c r="L29" s="6"/>
      <c r="M29" s="6"/>
    </row>
  </sheetData>
  <mergeCells count="42">
    <mergeCell ref="B24:M28"/>
    <mergeCell ref="G21:H21"/>
    <mergeCell ref="I21:J21"/>
    <mergeCell ref="K21:M21"/>
    <mergeCell ref="G22:H22"/>
    <mergeCell ref="I22:J22"/>
    <mergeCell ref="K22:M22"/>
    <mergeCell ref="B17:B20"/>
    <mergeCell ref="F17:F18"/>
    <mergeCell ref="G17:H18"/>
    <mergeCell ref="I17:J18"/>
    <mergeCell ref="K17:M18"/>
    <mergeCell ref="F19:F20"/>
    <mergeCell ref="G19:H20"/>
    <mergeCell ref="I19:J20"/>
    <mergeCell ref="K19:M20"/>
    <mergeCell ref="N12:U13"/>
    <mergeCell ref="F14:F15"/>
    <mergeCell ref="G14:H15"/>
    <mergeCell ref="I14:J15"/>
    <mergeCell ref="K14:M15"/>
    <mergeCell ref="G16:H16"/>
    <mergeCell ref="I16:J16"/>
    <mergeCell ref="K16:M16"/>
    <mergeCell ref="B10:M10"/>
    <mergeCell ref="C11:E11"/>
    <mergeCell ref="G11:H11"/>
    <mergeCell ref="I11:J11"/>
    <mergeCell ref="K11:M11"/>
    <mergeCell ref="B12:B15"/>
    <mergeCell ref="F12:F13"/>
    <mergeCell ref="G12:H13"/>
    <mergeCell ref="I12:J13"/>
    <mergeCell ref="K12:M13"/>
    <mergeCell ref="L1:M1"/>
    <mergeCell ref="B2:F2"/>
    <mergeCell ref="B4:M4"/>
    <mergeCell ref="B6:M6"/>
    <mergeCell ref="C8:E8"/>
    <mergeCell ref="G8:H8"/>
    <mergeCell ref="J8:K8"/>
    <mergeCell ref="L8:M8"/>
  </mergeCells>
  <phoneticPr fontId="13"/>
  <dataValidations count="1">
    <dataValidation type="list" allowBlank="1" showInputMessage="1" showErrorMessage="1" sqref="D13 D15 D18 D20" xr:uid="{276B0F7F-7DB5-43AF-9F41-12FAEB8904CB}">
      <formula1>"○,　　"</formula1>
    </dataValidation>
  </dataValidations>
  <printOptions horizontalCentered="1"/>
  <pageMargins left="0.78740157480314965" right="0.19685039370078741" top="0.39370078740157483" bottom="0.19685039370078741" header="0.19685039370078741" footer="0.19685039370078741"/>
  <pageSetup paperSize="9" scale="96" orientation="portrait" r:id="rId1"/>
  <rowBreaks count="1" manualBreakCount="1">
    <brk id="28"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E560A-2729-41BF-9EF5-9BA6E081B7E8}">
  <sheetPr>
    <pageSetUpPr fitToPage="1"/>
  </sheetPr>
  <dimension ref="A1:AD65"/>
  <sheetViews>
    <sheetView showZeros="0" view="pageBreakPreview" topLeftCell="A6"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19</v>
      </c>
      <c r="D8" s="766"/>
      <c r="E8" s="195" t="s">
        <v>31</v>
      </c>
      <c r="F8" s="765" t="s">
        <v>314</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700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693.7</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693.7</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700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693.7</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693.7</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A1BA639D-52F9-4A5D-B520-5FF3106700FF}">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90A5-E7A3-4F9F-8F5F-568091C339E3}">
  <sheetPr>
    <pageSetUpPr fitToPage="1"/>
  </sheetPr>
  <dimension ref="A1:AD65"/>
  <sheetViews>
    <sheetView showZeros="0" view="pageBreakPreview" topLeftCell="A3"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20</v>
      </c>
      <c r="D8" s="766"/>
      <c r="E8" s="195" t="s">
        <v>31</v>
      </c>
      <c r="F8" s="765" t="s">
        <v>314</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548" t="s">
        <v>328</v>
      </c>
      <c r="G9" s="548"/>
      <c r="H9" s="197"/>
      <c r="I9" s="197"/>
      <c r="J9" s="197"/>
      <c r="K9" s="197"/>
    </row>
    <row r="10" spans="1:30" s="187" customFormat="1" ht="9.75" customHeight="1" thickBot="1">
      <c r="B10" s="198"/>
      <c r="C10" s="198"/>
      <c r="D10" s="193"/>
      <c r="E10" s="193"/>
      <c r="F10" s="656"/>
      <c r="G10" s="656"/>
      <c r="H10" s="193"/>
      <c r="I10" s="193"/>
      <c r="J10" s="193"/>
      <c r="K10" s="193"/>
      <c r="L10" s="193"/>
    </row>
    <row r="11" spans="1:30" s="187" customFormat="1" ht="22.5" customHeight="1" thickBot="1">
      <c r="B11" s="775" t="s">
        <v>41</v>
      </c>
      <c r="C11" s="775"/>
      <c r="D11" s="775"/>
      <c r="E11" s="775"/>
      <c r="F11" s="775"/>
      <c r="G11" s="775"/>
      <c r="H11" s="776" t="s">
        <v>42</v>
      </c>
      <c r="I11" s="777"/>
      <c r="J11" s="777"/>
      <c r="K11" s="778">
        <v>2600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2576.6</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2576.6</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2600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2576.6</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2576.6</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7">
    <mergeCell ref="B55:L56"/>
    <mergeCell ref="B57:L58"/>
    <mergeCell ref="B59:L59"/>
    <mergeCell ref="B61:L61"/>
    <mergeCell ref="F9:G10"/>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B4CDE1EC-20C7-495C-B3A9-15D6E4DC094E}">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4A315-BF7E-4B1F-93AC-0FC9392D6585}">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33</v>
      </c>
      <c r="D8" s="462"/>
      <c r="E8" s="463"/>
      <c r="F8" s="10" t="s">
        <v>31</v>
      </c>
      <c r="G8" s="461" t="s">
        <v>330</v>
      </c>
      <c r="H8" s="46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v>10</v>
      </c>
      <c r="H12" s="451"/>
      <c r="I12" s="452"/>
      <c r="J12" s="453"/>
      <c r="K12" s="454"/>
      <c r="L12" s="455"/>
      <c r="M12" s="234">
        <f>ROUND(J12*G12,0)</f>
        <v>0</v>
      </c>
    </row>
    <row r="13" spans="2:21" ht="24" customHeight="1">
      <c r="B13" s="423"/>
      <c r="C13" s="235"/>
      <c r="D13" s="223">
        <v>3</v>
      </c>
      <c r="E13" s="236"/>
      <c r="F13" s="225" t="s">
        <v>324</v>
      </c>
      <c r="G13" s="430">
        <v>29</v>
      </c>
      <c r="H13" s="431"/>
      <c r="I13" s="432"/>
      <c r="J13" s="433"/>
      <c r="K13" s="434"/>
      <c r="L13" s="435"/>
      <c r="M13" s="237">
        <f t="shared" ref="M13:M19" si="0">ROUND(J13*G13,0)</f>
        <v>0</v>
      </c>
    </row>
    <row r="14" spans="2:21" ht="24" customHeight="1">
      <c r="B14" s="423"/>
      <c r="C14" s="238" t="s">
        <v>34</v>
      </c>
      <c r="D14" s="239"/>
      <c r="E14" s="240" t="s">
        <v>35</v>
      </c>
      <c r="F14" s="225" t="s">
        <v>325</v>
      </c>
      <c r="G14" s="430">
        <v>48</v>
      </c>
      <c r="H14" s="431"/>
      <c r="I14" s="432"/>
      <c r="J14" s="433"/>
      <c r="K14" s="434"/>
      <c r="L14" s="435"/>
      <c r="M14" s="237">
        <f t="shared" si="0"/>
        <v>0</v>
      </c>
    </row>
    <row r="15" spans="2:21" ht="24" customHeight="1">
      <c r="B15" s="423"/>
      <c r="C15" s="235"/>
      <c r="D15" s="223"/>
      <c r="E15" s="241"/>
      <c r="F15" s="242" t="s">
        <v>326</v>
      </c>
      <c r="G15" s="430">
        <v>10</v>
      </c>
      <c r="H15" s="431"/>
      <c r="I15" s="432"/>
      <c r="J15" s="433"/>
      <c r="K15" s="434"/>
      <c r="L15" s="435"/>
      <c r="M15" s="237">
        <f t="shared" si="0"/>
        <v>0</v>
      </c>
    </row>
    <row r="16" spans="2:21" ht="24" customHeight="1">
      <c r="B16" s="423"/>
      <c r="C16" s="243"/>
      <c r="D16" s="244"/>
      <c r="E16" s="245"/>
      <c r="F16" s="225" t="s">
        <v>323</v>
      </c>
      <c r="G16" s="430">
        <v>9</v>
      </c>
      <c r="H16" s="431"/>
      <c r="I16" s="432"/>
      <c r="J16" s="433"/>
      <c r="K16" s="434"/>
      <c r="L16" s="435"/>
      <c r="M16" s="237">
        <f t="shared" si="0"/>
        <v>0</v>
      </c>
    </row>
    <row r="17" spans="2:13" ht="24" customHeight="1">
      <c r="B17" s="423"/>
      <c r="C17" s="235"/>
      <c r="D17" s="223">
        <v>4</v>
      </c>
      <c r="E17" s="236"/>
      <c r="F17" s="225" t="s">
        <v>324</v>
      </c>
      <c r="G17" s="430">
        <v>28</v>
      </c>
      <c r="H17" s="431"/>
      <c r="I17" s="432"/>
      <c r="J17" s="433"/>
      <c r="K17" s="434"/>
      <c r="L17" s="435"/>
      <c r="M17" s="237">
        <f t="shared" si="0"/>
        <v>0</v>
      </c>
    </row>
    <row r="18" spans="2:13" ht="24" customHeight="1">
      <c r="B18" s="423"/>
      <c r="C18" s="238" t="s">
        <v>34</v>
      </c>
      <c r="D18" s="246"/>
      <c r="E18" s="240" t="s">
        <v>35</v>
      </c>
      <c r="F18" s="225" t="s">
        <v>325</v>
      </c>
      <c r="G18" s="430">
        <v>47</v>
      </c>
      <c r="H18" s="431"/>
      <c r="I18" s="432"/>
      <c r="J18" s="433"/>
      <c r="K18" s="434"/>
      <c r="L18" s="435"/>
      <c r="M18" s="237">
        <f t="shared" si="0"/>
        <v>0</v>
      </c>
    </row>
    <row r="19" spans="2:13" ht="24" customHeight="1">
      <c r="B19" s="423"/>
      <c r="C19" s="247"/>
      <c r="D19" s="248"/>
      <c r="E19" s="249"/>
      <c r="F19" s="225" t="s">
        <v>326</v>
      </c>
      <c r="G19" s="430">
        <v>9</v>
      </c>
      <c r="H19" s="431"/>
      <c r="I19" s="432"/>
      <c r="J19" s="433"/>
      <c r="K19" s="434"/>
      <c r="L19" s="435"/>
      <c r="M19" s="237">
        <f t="shared" si="0"/>
        <v>0</v>
      </c>
    </row>
    <row r="20" spans="2:13" ht="31.5" customHeight="1" thickBot="1">
      <c r="B20" s="250" t="s">
        <v>36</v>
      </c>
      <c r="C20" s="436"/>
      <c r="D20" s="437"/>
      <c r="E20" s="438"/>
      <c r="F20" s="251"/>
      <c r="G20" s="439">
        <f>SUM(G12:G19)</f>
        <v>190</v>
      </c>
      <c r="H20" s="440"/>
      <c r="I20" s="441"/>
      <c r="J20" s="442">
        <f>IF(SUM(G12:I19)=0,0,M20/G20)</f>
        <v>0</v>
      </c>
      <c r="K20" s="443"/>
      <c r="L20" s="444"/>
      <c r="M20" s="252">
        <f>SUM(M12:M19)</f>
        <v>0</v>
      </c>
    </row>
    <row r="21" spans="2:13" ht="24" customHeight="1" thickTop="1">
      <c r="B21" s="422" t="s">
        <v>37</v>
      </c>
      <c r="C21" s="230"/>
      <c r="D21" s="231"/>
      <c r="E21" s="232"/>
      <c r="F21" s="233" t="s">
        <v>323</v>
      </c>
      <c r="G21" s="424">
        <v>18</v>
      </c>
      <c r="H21" s="425"/>
      <c r="I21" s="426"/>
      <c r="J21" s="427"/>
      <c r="K21" s="428"/>
      <c r="L21" s="429"/>
      <c r="M21" s="234">
        <f>ROUND(J21*G21,0)</f>
        <v>0</v>
      </c>
    </row>
    <row r="22" spans="2:13" ht="24" customHeight="1">
      <c r="B22" s="423"/>
      <c r="C22" s="235"/>
      <c r="D22" s="223">
        <v>3</v>
      </c>
      <c r="E22" s="236"/>
      <c r="F22" s="225" t="s">
        <v>324</v>
      </c>
      <c r="G22" s="430">
        <v>53</v>
      </c>
      <c r="H22" s="431"/>
      <c r="I22" s="432"/>
      <c r="J22" s="433"/>
      <c r="K22" s="434"/>
      <c r="L22" s="435"/>
      <c r="M22" s="237">
        <f t="shared" ref="M22:M28" si="1">ROUND(J22*G22,0)</f>
        <v>0</v>
      </c>
    </row>
    <row r="23" spans="2:13" ht="24" customHeight="1">
      <c r="B23" s="423"/>
      <c r="C23" s="238" t="s">
        <v>34</v>
      </c>
      <c r="D23" s="239" t="s">
        <v>338</v>
      </c>
      <c r="E23" s="240" t="s">
        <v>35</v>
      </c>
      <c r="F23" s="225" t="s">
        <v>325</v>
      </c>
      <c r="G23" s="430">
        <v>88</v>
      </c>
      <c r="H23" s="431"/>
      <c r="I23" s="432"/>
      <c r="J23" s="433"/>
      <c r="K23" s="434"/>
      <c r="L23" s="435"/>
      <c r="M23" s="237">
        <f t="shared" si="1"/>
        <v>0</v>
      </c>
    </row>
    <row r="24" spans="2:13" ht="24" customHeight="1">
      <c r="B24" s="423"/>
      <c r="C24" s="235"/>
      <c r="D24" s="223"/>
      <c r="E24" s="241"/>
      <c r="F24" s="242" t="s">
        <v>326</v>
      </c>
      <c r="G24" s="430">
        <v>18</v>
      </c>
      <c r="H24" s="431"/>
      <c r="I24" s="432"/>
      <c r="J24" s="433"/>
      <c r="K24" s="434"/>
      <c r="L24" s="435"/>
      <c r="M24" s="237">
        <f t="shared" si="1"/>
        <v>0</v>
      </c>
    </row>
    <row r="25" spans="2:13" ht="24" customHeight="1">
      <c r="B25" s="423"/>
      <c r="C25" s="243"/>
      <c r="D25" s="244"/>
      <c r="E25" s="245"/>
      <c r="F25" s="225" t="s">
        <v>323</v>
      </c>
      <c r="G25" s="430">
        <v>17</v>
      </c>
      <c r="H25" s="431"/>
      <c r="I25" s="432"/>
      <c r="J25" s="433"/>
      <c r="K25" s="434"/>
      <c r="L25" s="435"/>
      <c r="M25" s="237">
        <f t="shared" si="1"/>
        <v>0</v>
      </c>
    </row>
    <row r="26" spans="2:13" ht="24" customHeight="1">
      <c r="B26" s="423"/>
      <c r="C26" s="235"/>
      <c r="D26" s="223">
        <v>4</v>
      </c>
      <c r="E26" s="236"/>
      <c r="F26" s="225" t="s">
        <v>324</v>
      </c>
      <c r="G26" s="430">
        <v>52</v>
      </c>
      <c r="H26" s="431"/>
      <c r="I26" s="432"/>
      <c r="J26" s="433"/>
      <c r="K26" s="434"/>
      <c r="L26" s="435"/>
      <c r="M26" s="237">
        <f t="shared" si="1"/>
        <v>0</v>
      </c>
    </row>
    <row r="27" spans="2:13" ht="24" customHeight="1">
      <c r="B27" s="423"/>
      <c r="C27" s="238" t="s">
        <v>34</v>
      </c>
      <c r="D27" s="239"/>
      <c r="E27" s="240" t="s">
        <v>35</v>
      </c>
      <c r="F27" s="225" t="s">
        <v>325</v>
      </c>
      <c r="G27" s="430">
        <v>87</v>
      </c>
      <c r="H27" s="431"/>
      <c r="I27" s="432"/>
      <c r="J27" s="433"/>
      <c r="K27" s="434"/>
      <c r="L27" s="435"/>
      <c r="M27" s="237">
        <f t="shared" si="1"/>
        <v>0</v>
      </c>
    </row>
    <row r="28" spans="2:13" ht="24" customHeight="1">
      <c r="B28" s="423"/>
      <c r="C28" s="247"/>
      <c r="D28" s="248"/>
      <c r="E28" s="249"/>
      <c r="F28" s="225" t="s">
        <v>326</v>
      </c>
      <c r="G28" s="430">
        <v>17</v>
      </c>
      <c r="H28" s="431"/>
      <c r="I28" s="432"/>
      <c r="J28" s="433"/>
      <c r="K28" s="434"/>
      <c r="L28" s="435"/>
      <c r="M28" s="237">
        <f t="shared" si="1"/>
        <v>0</v>
      </c>
    </row>
    <row r="29" spans="2:13" ht="31.5" customHeight="1" thickBot="1">
      <c r="B29" s="224" t="s">
        <v>36</v>
      </c>
      <c r="C29" s="404"/>
      <c r="D29" s="405"/>
      <c r="E29" s="406"/>
      <c r="F29" s="253"/>
      <c r="G29" s="407">
        <f>SUM(G21:G28)</f>
        <v>350</v>
      </c>
      <c r="H29" s="408"/>
      <c r="I29" s="409"/>
      <c r="J29" s="410">
        <f>IF(SUM(G21:I28)=0,0,M29/G29)</f>
        <v>0</v>
      </c>
      <c r="K29" s="411"/>
      <c r="L29" s="412"/>
      <c r="M29" s="254">
        <f>SUM(M21:M28)</f>
        <v>0</v>
      </c>
    </row>
    <row r="30" spans="2:13" ht="35.25" customHeight="1" thickBot="1">
      <c r="B30" s="255" t="s">
        <v>38</v>
      </c>
      <c r="C30" s="413"/>
      <c r="D30" s="414"/>
      <c r="E30" s="415"/>
      <c r="F30" s="256"/>
      <c r="G30" s="416">
        <f>G20+G29</f>
        <v>540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D14 D18 D23 D27" xr:uid="{162221AB-8034-4308-9471-04A27BD6D83F}">
      <formula1>"○,　　"</formula1>
    </dataValidation>
    <dataValidation type="list" allowBlank="1" showInputMessage="1" showErrorMessage="1" sqref="M8" xr:uid="{CD5EC8A6-D838-49D0-BF4E-03B855563D3F}">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A526-852B-450B-ACE2-FEEF8AB0C63D}">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21</v>
      </c>
      <c r="D8" s="766"/>
      <c r="E8" s="195" t="s">
        <v>31</v>
      </c>
      <c r="F8" s="765" t="s">
        <v>329</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520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515.32000000000005</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515.32000000000005</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520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515.32000000000005</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515.32000000000005</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7CA34102-F02A-4B21-AD9D-753F803D3EF0}">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2B4AA-1DED-4DDD-A7E8-4158027FCDD4}">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22</v>
      </c>
      <c r="D8" s="766"/>
      <c r="E8" s="195" t="s">
        <v>31</v>
      </c>
      <c r="F8" s="765" t="s">
        <v>330</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2100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2081.1</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2081.1</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2100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2081.1</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2081.1</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162B9F07-8437-42D1-B820-19944E8F1FF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4456D-F0A2-4E32-B4EC-B9F98A74EA54}">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23</v>
      </c>
      <c r="D8" s="766"/>
      <c r="E8" s="195" t="s">
        <v>31</v>
      </c>
      <c r="F8" s="765" t="s">
        <v>330</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900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891.9</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891.9</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900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891.9</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891.9</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46189066-3F21-40A0-B1C2-50EF0266CD66}">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6B0B-899C-46FD-A9D6-2174C9A4C0E2}">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24</v>
      </c>
      <c r="D8" s="766"/>
      <c r="E8" s="195" t="s">
        <v>31</v>
      </c>
      <c r="F8" s="765" t="s">
        <v>330</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1200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1189.2</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1189.2</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1200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1189.2</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1189.2</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4A42007B-4300-4F36-87B2-07ACE99FBB62}">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4CB2A-70E5-4E2E-8355-29AC31543479}">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25</v>
      </c>
      <c r="D8" s="766"/>
      <c r="E8" s="195" t="s">
        <v>31</v>
      </c>
      <c r="F8" s="765" t="s">
        <v>332</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300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297.3</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297.3</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300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297.3</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297.3</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2CF64194-A0DD-482E-B338-FB74B6A3809A}">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6BDDD-8501-412A-AE5B-CA98BD87A82A}">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26</v>
      </c>
      <c r="D8" s="766"/>
      <c r="E8" s="195" t="s">
        <v>31</v>
      </c>
      <c r="F8" s="765" t="s">
        <v>334</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1260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1248.6600000000001</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1248.6600000000001</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1260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1248.6600000000001</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1248.6600000000001</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A6147607-4A00-484E-B819-36427609EB2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CCD3-D668-4AE1-ABEF-E90653D7CED9}">
  <sheetPr>
    <pageSetUpPr fitToPage="1"/>
  </sheetPr>
  <dimension ref="A1:AD65"/>
  <sheetViews>
    <sheetView showZeros="0" view="pageBreakPreview"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27</v>
      </c>
      <c r="D8" s="766"/>
      <c r="E8" s="195" t="s">
        <v>31</v>
      </c>
      <c r="F8" s="765" t="s">
        <v>334</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680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673.88</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673.88</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680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673.88</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673.88</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FE9F5CFB-5C1C-4ECF-9093-646EDF8932ED}">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994AB-01F2-4978-9BAF-48D56B4D5C1D}">
  <sheetPr>
    <pageSetUpPr fitToPage="1"/>
  </sheetPr>
  <dimension ref="A1:AD65"/>
  <sheetViews>
    <sheetView showZeros="0" view="pageBreakPreview" topLeftCell="A3"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28</v>
      </c>
      <c r="D8" s="766"/>
      <c r="E8" s="195" t="s">
        <v>31</v>
      </c>
      <c r="F8" s="765" t="s">
        <v>335</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1330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1318.03</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1318.03</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1330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1318.03</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1318.03</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03A1FC55-8E72-4EE9-A8A1-4573E970ACA3}">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1676-680A-454A-9430-4EA83D989783}">
  <sheetPr>
    <pageSetUpPr fitToPage="1"/>
  </sheetPr>
  <dimension ref="A1:AD65"/>
  <sheetViews>
    <sheetView showZeros="0" view="pageBreakPreview" topLeftCell="A3"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29</v>
      </c>
      <c r="D8" s="766"/>
      <c r="E8" s="195" t="s">
        <v>31</v>
      </c>
      <c r="F8" s="765" t="s">
        <v>335</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1190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1179.29</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1179.29</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1190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1179.29</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1179.29</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8263C7CF-DC86-4D67-92D8-DF0A3DE84307}">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AEA0-D5D1-4AF0-9BEE-48373603009C}">
  <sheetPr>
    <pageSetUpPr fitToPage="1"/>
  </sheetPr>
  <dimension ref="A1:AD65"/>
  <sheetViews>
    <sheetView showZeros="0" view="pageBreakPreview" topLeftCell="A3"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30</v>
      </c>
      <c r="D8" s="766"/>
      <c r="E8" s="195" t="s">
        <v>31</v>
      </c>
      <c r="F8" s="765" t="s">
        <v>336</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1570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1555.87</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1555.87</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1570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1555.87</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1555.87</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270AC32A-CD6F-4F6F-8C1F-30F67B79757B}">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65A7-5DFF-49C4-9628-795AE70DF56B}">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34</v>
      </c>
      <c r="D8" s="462"/>
      <c r="E8" s="463"/>
      <c r="F8" s="10" t="s">
        <v>31</v>
      </c>
      <c r="G8" s="461" t="s">
        <v>332</v>
      </c>
      <c r="H8" s="463"/>
      <c r="I8" s="226"/>
      <c r="J8" s="227"/>
      <c r="K8" s="464" t="s">
        <v>32</v>
      </c>
      <c r="L8" s="465"/>
      <c r="M8" s="228" t="s">
        <v>315</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c r="H12" s="451"/>
      <c r="I12" s="452"/>
      <c r="J12" s="453"/>
      <c r="K12" s="454"/>
      <c r="L12" s="455"/>
      <c r="M12" s="234">
        <f>ROUND(J12*G12,0)</f>
        <v>0</v>
      </c>
    </row>
    <row r="13" spans="2:21" ht="24" customHeight="1">
      <c r="B13" s="423"/>
      <c r="C13" s="235"/>
      <c r="D13" s="223">
        <v>3</v>
      </c>
      <c r="E13" s="236"/>
      <c r="F13" s="225" t="s">
        <v>324</v>
      </c>
      <c r="G13" s="430">
        <v>5</v>
      </c>
      <c r="H13" s="431"/>
      <c r="I13" s="432"/>
      <c r="J13" s="433"/>
      <c r="K13" s="434"/>
      <c r="L13" s="435"/>
      <c r="M13" s="237">
        <f t="shared" ref="M13:M19" si="0">ROUND(J13*G13,0)</f>
        <v>0</v>
      </c>
    </row>
    <row r="14" spans="2:21" ht="24" customHeight="1">
      <c r="B14" s="423"/>
      <c r="C14" s="238" t="s">
        <v>34</v>
      </c>
      <c r="D14" s="239"/>
      <c r="E14" s="240" t="s">
        <v>35</v>
      </c>
      <c r="F14" s="225" t="s">
        <v>325</v>
      </c>
      <c r="G14" s="430">
        <v>10</v>
      </c>
      <c r="H14" s="431"/>
      <c r="I14" s="432"/>
      <c r="J14" s="433"/>
      <c r="K14" s="434"/>
      <c r="L14" s="435"/>
      <c r="M14" s="237">
        <f t="shared" si="0"/>
        <v>0</v>
      </c>
    </row>
    <row r="15" spans="2:21" ht="24" customHeight="1">
      <c r="B15" s="423"/>
      <c r="C15" s="235"/>
      <c r="D15" s="223"/>
      <c r="E15" s="241"/>
      <c r="F15" s="242" t="s">
        <v>326</v>
      </c>
      <c r="G15" s="430">
        <v>10</v>
      </c>
      <c r="H15" s="431"/>
      <c r="I15" s="432"/>
      <c r="J15" s="433"/>
      <c r="K15" s="434"/>
      <c r="L15" s="435"/>
      <c r="M15" s="237">
        <f t="shared" si="0"/>
        <v>0</v>
      </c>
    </row>
    <row r="16" spans="2:21" ht="24" customHeight="1">
      <c r="B16" s="423"/>
      <c r="C16" s="243"/>
      <c r="D16" s="244"/>
      <c r="E16" s="245"/>
      <c r="F16" s="225" t="s">
        <v>323</v>
      </c>
      <c r="G16" s="430"/>
      <c r="H16" s="431"/>
      <c r="I16" s="432"/>
      <c r="J16" s="433"/>
      <c r="K16" s="434"/>
      <c r="L16" s="435"/>
      <c r="M16" s="237">
        <f t="shared" si="0"/>
        <v>0</v>
      </c>
    </row>
    <row r="17" spans="2:13" ht="24" customHeight="1">
      <c r="B17" s="423"/>
      <c r="C17" s="235"/>
      <c r="D17" s="223">
        <v>4</v>
      </c>
      <c r="E17" s="236"/>
      <c r="F17" s="225" t="s">
        <v>324</v>
      </c>
      <c r="G17" s="430">
        <v>15</v>
      </c>
      <c r="H17" s="431"/>
      <c r="I17" s="432"/>
      <c r="J17" s="433"/>
      <c r="K17" s="434"/>
      <c r="L17" s="435"/>
      <c r="M17" s="237">
        <f t="shared" si="0"/>
        <v>0</v>
      </c>
    </row>
    <row r="18" spans="2:13" ht="24" customHeight="1">
      <c r="B18" s="423"/>
      <c r="C18" s="238" t="s">
        <v>34</v>
      </c>
      <c r="D18" s="246"/>
      <c r="E18" s="240" t="s">
        <v>35</v>
      </c>
      <c r="F18" s="225" t="s">
        <v>325</v>
      </c>
      <c r="G18" s="430">
        <v>40</v>
      </c>
      <c r="H18" s="431"/>
      <c r="I18" s="432"/>
      <c r="J18" s="433"/>
      <c r="K18" s="434"/>
      <c r="L18" s="435"/>
      <c r="M18" s="237">
        <f t="shared" si="0"/>
        <v>0</v>
      </c>
    </row>
    <row r="19" spans="2:13" ht="24" customHeight="1">
      <c r="B19" s="423"/>
      <c r="C19" s="247"/>
      <c r="D19" s="248"/>
      <c r="E19" s="249"/>
      <c r="F19" s="225" t="s">
        <v>326</v>
      </c>
      <c r="G19" s="430">
        <v>70</v>
      </c>
      <c r="H19" s="431"/>
      <c r="I19" s="432"/>
      <c r="J19" s="433"/>
      <c r="K19" s="434"/>
      <c r="L19" s="435"/>
      <c r="M19" s="237">
        <f t="shared" si="0"/>
        <v>0</v>
      </c>
    </row>
    <row r="20" spans="2:13" ht="31.5" customHeight="1" thickBot="1">
      <c r="B20" s="250" t="s">
        <v>36</v>
      </c>
      <c r="C20" s="436"/>
      <c r="D20" s="437"/>
      <c r="E20" s="438"/>
      <c r="F20" s="251"/>
      <c r="G20" s="439">
        <f>SUM(G12:G19)</f>
        <v>150</v>
      </c>
      <c r="H20" s="440"/>
      <c r="I20" s="441"/>
      <c r="J20" s="442">
        <f>IF(SUM(G12:I19)=0,0,M20/G20)</f>
        <v>0</v>
      </c>
      <c r="K20" s="443"/>
      <c r="L20" s="444"/>
      <c r="M20" s="252">
        <f>SUM(M12:M19)</f>
        <v>0</v>
      </c>
    </row>
    <row r="21" spans="2:13" ht="24" customHeight="1" thickTop="1">
      <c r="B21" s="422" t="s">
        <v>37</v>
      </c>
      <c r="C21" s="230"/>
      <c r="D21" s="231"/>
      <c r="E21" s="232"/>
      <c r="F21" s="233" t="s">
        <v>323</v>
      </c>
      <c r="G21" s="424"/>
      <c r="H21" s="425"/>
      <c r="I21" s="426"/>
      <c r="J21" s="427"/>
      <c r="K21" s="428"/>
      <c r="L21" s="429"/>
      <c r="M21" s="234">
        <f>ROUND(J21*G21,0)</f>
        <v>0</v>
      </c>
    </row>
    <row r="22" spans="2:13" ht="24" customHeight="1">
      <c r="B22" s="423"/>
      <c r="C22" s="235"/>
      <c r="D22" s="223">
        <v>3</v>
      </c>
      <c r="E22" s="236"/>
      <c r="F22" s="225" t="s">
        <v>324</v>
      </c>
      <c r="G22" s="430">
        <v>15</v>
      </c>
      <c r="H22" s="431"/>
      <c r="I22" s="432"/>
      <c r="J22" s="433"/>
      <c r="K22" s="434"/>
      <c r="L22" s="435"/>
      <c r="M22" s="237">
        <f t="shared" ref="M22:M28" si="1">ROUND(J22*G22,0)</f>
        <v>0</v>
      </c>
    </row>
    <row r="23" spans="2:13" ht="24" customHeight="1">
      <c r="B23" s="423"/>
      <c r="C23" s="238" t="s">
        <v>34</v>
      </c>
      <c r="D23" s="239" t="s">
        <v>338</v>
      </c>
      <c r="E23" s="240" t="s">
        <v>35</v>
      </c>
      <c r="F23" s="225" t="s">
        <v>325</v>
      </c>
      <c r="G23" s="430">
        <v>20</v>
      </c>
      <c r="H23" s="431"/>
      <c r="I23" s="432"/>
      <c r="J23" s="433"/>
      <c r="K23" s="434"/>
      <c r="L23" s="435"/>
      <c r="M23" s="237">
        <f t="shared" si="1"/>
        <v>0</v>
      </c>
    </row>
    <row r="24" spans="2:13" ht="24" customHeight="1">
      <c r="B24" s="423"/>
      <c r="C24" s="235"/>
      <c r="D24" s="223"/>
      <c r="E24" s="241"/>
      <c r="F24" s="242" t="s">
        <v>326</v>
      </c>
      <c r="G24" s="430">
        <v>5</v>
      </c>
      <c r="H24" s="431"/>
      <c r="I24" s="432"/>
      <c r="J24" s="433"/>
      <c r="K24" s="434"/>
      <c r="L24" s="435"/>
      <c r="M24" s="237">
        <f t="shared" si="1"/>
        <v>0</v>
      </c>
    </row>
    <row r="25" spans="2:13" ht="24" customHeight="1">
      <c r="B25" s="423"/>
      <c r="C25" s="243"/>
      <c r="D25" s="244"/>
      <c r="E25" s="245"/>
      <c r="F25" s="225" t="s">
        <v>323</v>
      </c>
      <c r="G25" s="430"/>
      <c r="H25" s="431"/>
      <c r="I25" s="432"/>
      <c r="J25" s="433"/>
      <c r="K25" s="434"/>
      <c r="L25" s="435"/>
      <c r="M25" s="237">
        <f t="shared" si="1"/>
        <v>0</v>
      </c>
    </row>
    <row r="26" spans="2:13" ht="24" customHeight="1">
      <c r="B26" s="423"/>
      <c r="C26" s="235"/>
      <c r="D26" s="223">
        <v>4</v>
      </c>
      <c r="E26" s="236"/>
      <c r="F26" s="225" t="s">
        <v>324</v>
      </c>
      <c r="G26" s="430">
        <v>25</v>
      </c>
      <c r="H26" s="431"/>
      <c r="I26" s="432"/>
      <c r="J26" s="433"/>
      <c r="K26" s="434"/>
      <c r="L26" s="435"/>
      <c r="M26" s="237">
        <f t="shared" si="1"/>
        <v>0</v>
      </c>
    </row>
    <row r="27" spans="2:13" ht="24" customHeight="1">
      <c r="B27" s="423"/>
      <c r="C27" s="238" t="s">
        <v>34</v>
      </c>
      <c r="D27" s="239"/>
      <c r="E27" s="240" t="s">
        <v>35</v>
      </c>
      <c r="F27" s="225" t="s">
        <v>325</v>
      </c>
      <c r="G27" s="430">
        <v>65</v>
      </c>
      <c r="H27" s="431"/>
      <c r="I27" s="432"/>
      <c r="J27" s="433"/>
      <c r="K27" s="434"/>
      <c r="L27" s="435"/>
      <c r="M27" s="237">
        <f t="shared" si="1"/>
        <v>0</v>
      </c>
    </row>
    <row r="28" spans="2:13" ht="24" customHeight="1">
      <c r="B28" s="423"/>
      <c r="C28" s="247"/>
      <c r="D28" s="248"/>
      <c r="E28" s="249"/>
      <c r="F28" s="225" t="s">
        <v>326</v>
      </c>
      <c r="G28" s="430">
        <v>20</v>
      </c>
      <c r="H28" s="431"/>
      <c r="I28" s="432"/>
      <c r="J28" s="433"/>
      <c r="K28" s="434"/>
      <c r="L28" s="435"/>
      <c r="M28" s="237">
        <f t="shared" si="1"/>
        <v>0</v>
      </c>
    </row>
    <row r="29" spans="2:13" ht="31.5" customHeight="1" thickBot="1">
      <c r="B29" s="224" t="s">
        <v>36</v>
      </c>
      <c r="C29" s="404"/>
      <c r="D29" s="405"/>
      <c r="E29" s="406"/>
      <c r="F29" s="253"/>
      <c r="G29" s="407">
        <f>SUM(G21:G28)</f>
        <v>150</v>
      </c>
      <c r="H29" s="408"/>
      <c r="I29" s="409"/>
      <c r="J29" s="410">
        <f>IF(SUM(G21:I28)=0,0,M29/G29)</f>
        <v>0</v>
      </c>
      <c r="K29" s="411"/>
      <c r="L29" s="412"/>
      <c r="M29" s="254">
        <f>SUM(M21:M28)</f>
        <v>0</v>
      </c>
    </row>
    <row r="30" spans="2:13" ht="35.25" customHeight="1" thickBot="1">
      <c r="B30" s="255" t="s">
        <v>38</v>
      </c>
      <c r="C30" s="413"/>
      <c r="D30" s="414"/>
      <c r="E30" s="415"/>
      <c r="F30" s="256"/>
      <c r="G30" s="416">
        <f>G20+G29</f>
        <v>300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M8" xr:uid="{7CA1B41F-1CFB-456F-8FF6-BC0B5673D917}">
      <formula1>"自動選別機・毎木,自動選別機,毎木,層積検知,重量計測"</formula1>
    </dataValidation>
    <dataValidation type="list" allowBlank="1" showInputMessage="1" showErrorMessage="1" sqref="D14 D18 D23 D27" xr:uid="{E2E58175-5E40-4A9C-BF3A-3B28B3943D07}">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392E-2F27-45C9-8970-83BA738899D7}">
  <sheetPr>
    <pageSetUpPr fitToPage="1"/>
  </sheetPr>
  <dimension ref="A1:AD65"/>
  <sheetViews>
    <sheetView showZeros="0" view="pageBreakPreview" topLeftCell="A3" zoomScaleNormal="100" zoomScaleSheetLayoutView="100" workbookViewId="0">
      <selection activeCell="B24" sqref="B24:F24"/>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187" customFormat="1">
      <c r="B1" s="183" t="s">
        <v>26</v>
      </c>
      <c r="C1" s="183"/>
      <c r="D1" s="183"/>
      <c r="E1" s="188" t="s">
        <v>39</v>
      </c>
      <c r="F1" s="183"/>
      <c r="G1" s="6"/>
      <c r="H1" s="188"/>
      <c r="K1" s="189"/>
      <c r="L1" s="190" t="s">
        <v>27</v>
      </c>
    </row>
    <row r="2" spans="1:30" s="187" customFormat="1">
      <c r="B2" s="770" t="s">
        <v>28</v>
      </c>
      <c r="C2" s="770"/>
      <c r="D2" s="770"/>
      <c r="E2" s="770"/>
      <c r="F2" s="770"/>
      <c r="G2" s="188"/>
      <c r="H2" s="188"/>
      <c r="M2" s="191"/>
    </row>
    <row r="3" spans="1:30" s="187" customFormat="1" ht="15" customHeight="1">
      <c r="A3" s="771"/>
      <c r="B3" s="771"/>
      <c r="E3" s="192"/>
      <c r="F3" s="192"/>
      <c r="G3" s="192"/>
      <c r="H3" s="193"/>
      <c r="I3" s="193"/>
      <c r="J3" s="193"/>
      <c r="K3" s="193"/>
      <c r="L3" s="194"/>
    </row>
    <row r="4" spans="1:30" s="187" customFormat="1" ht="15" customHeight="1">
      <c r="B4" s="772" t="s">
        <v>236</v>
      </c>
      <c r="C4" s="772"/>
      <c r="D4" s="773"/>
      <c r="E4" s="773"/>
      <c r="F4" s="773"/>
      <c r="G4" s="773"/>
      <c r="H4" s="773"/>
      <c r="I4" s="773"/>
      <c r="J4" s="773"/>
      <c r="K4" s="773"/>
      <c r="L4" s="773"/>
    </row>
    <row r="5" spans="1:30" s="187" customFormat="1" ht="9.75" customHeight="1">
      <c r="E5" s="192"/>
      <c r="F5" s="192"/>
      <c r="G5" s="192"/>
      <c r="H5" s="193"/>
      <c r="I5" s="193"/>
      <c r="J5" s="193"/>
      <c r="K5" s="193"/>
      <c r="L5" s="193"/>
    </row>
    <row r="6" spans="1:30" s="187" customFormat="1" ht="63.75" customHeight="1">
      <c r="B6" s="460" t="s">
        <v>29</v>
      </c>
      <c r="C6" s="460"/>
      <c r="D6" s="460"/>
      <c r="E6" s="460"/>
      <c r="F6" s="460"/>
      <c r="G6" s="460"/>
      <c r="H6" s="460"/>
      <c r="I6" s="460"/>
      <c r="J6" s="460"/>
      <c r="K6" s="460"/>
      <c r="L6" s="460"/>
      <c r="M6" s="184"/>
      <c r="R6" s="774"/>
      <c r="S6" s="774"/>
      <c r="T6" s="774"/>
      <c r="U6" s="774"/>
      <c r="V6" s="774"/>
      <c r="W6" s="774"/>
      <c r="X6" s="774"/>
      <c r="Y6" s="774"/>
      <c r="Z6" s="774"/>
      <c r="AA6" s="774"/>
    </row>
    <row r="7" spans="1:30" s="187" customFormat="1" ht="11.25" customHeight="1" thickBot="1">
      <c r="E7" s="192"/>
      <c r="F7" s="192"/>
      <c r="G7" s="192"/>
      <c r="H7" s="193"/>
      <c r="I7" s="193"/>
      <c r="J7" s="193"/>
      <c r="K7" s="193"/>
      <c r="L7" s="193"/>
    </row>
    <row r="8" spans="1:30" s="187" customFormat="1" ht="30" customHeight="1" thickBot="1">
      <c r="B8" s="195" t="s">
        <v>30</v>
      </c>
      <c r="C8" s="765">
        <v>31</v>
      </c>
      <c r="D8" s="766"/>
      <c r="E8" s="195" t="s">
        <v>31</v>
      </c>
      <c r="F8" s="765" t="s">
        <v>337</v>
      </c>
      <c r="G8" s="767"/>
      <c r="I8" s="768" t="s">
        <v>32</v>
      </c>
      <c r="J8" s="769"/>
      <c r="K8" s="766"/>
      <c r="L8" s="196" t="s">
        <v>40</v>
      </c>
      <c r="S8" s="460"/>
      <c r="T8" s="460"/>
      <c r="U8" s="460"/>
      <c r="V8" s="460"/>
      <c r="W8" s="460"/>
      <c r="X8" s="460"/>
      <c r="Y8" s="460"/>
      <c r="Z8" s="460"/>
      <c r="AA8" s="460"/>
      <c r="AB8" s="460"/>
      <c r="AC8" s="460"/>
      <c r="AD8" s="460"/>
    </row>
    <row r="9" spans="1:30" s="187" customFormat="1" ht="9.75" customHeight="1">
      <c r="B9" s="197"/>
      <c r="C9" s="197"/>
      <c r="D9" s="197"/>
      <c r="E9" s="197"/>
      <c r="F9" s="197"/>
      <c r="G9" s="197"/>
      <c r="H9" s="197"/>
      <c r="I9" s="197"/>
      <c r="J9" s="197"/>
      <c r="K9" s="197"/>
    </row>
    <row r="10" spans="1:30" s="187" customFormat="1" ht="9.75" customHeight="1" thickBot="1">
      <c r="B10" s="198"/>
      <c r="C10" s="198"/>
      <c r="D10" s="193"/>
      <c r="E10" s="193"/>
      <c r="F10" s="193"/>
      <c r="G10" s="193"/>
      <c r="H10" s="193"/>
      <c r="I10" s="193"/>
      <c r="J10" s="193"/>
      <c r="K10" s="193"/>
      <c r="L10" s="193"/>
    </row>
    <row r="11" spans="1:30" s="187" customFormat="1" ht="22.5" customHeight="1" thickBot="1">
      <c r="B11" s="775" t="s">
        <v>41</v>
      </c>
      <c r="C11" s="775"/>
      <c r="D11" s="775"/>
      <c r="E11" s="775"/>
      <c r="F11" s="775"/>
      <c r="G11" s="775"/>
      <c r="H11" s="776" t="s">
        <v>42</v>
      </c>
      <c r="I11" s="777"/>
      <c r="J11" s="777"/>
      <c r="K11" s="778">
        <v>780</v>
      </c>
      <c r="L11" s="779"/>
    </row>
    <row r="12" spans="1:30" s="187" customFormat="1" ht="30" customHeight="1" thickBot="1">
      <c r="B12" s="199" t="s">
        <v>238</v>
      </c>
      <c r="C12" s="780" t="s">
        <v>239</v>
      </c>
      <c r="D12" s="781"/>
      <c r="E12" s="200" t="s">
        <v>240</v>
      </c>
      <c r="F12" s="782" t="s">
        <v>43</v>
      </c>
      <c r="G12" s="783"/>
      <c r="H12" s="780" t="s">
        <v>241</v>
      </c>
      <c r="I12" s="784"/>
      <c r="J12" s="781"/>
      <c r="K12" s="780" t="s">
        <v>44</v>
      </c>
      <c r="L12" s="785"/>
    </row>
    <row r="13" spans="1:30" s="187" customFormat="1" ht="27.75" customHeight="1">
      <c r="B13" s="201" t="s">
        <v>242</v>
      </c>
      <c r="C13" s="786" t="s">
        <v>45</v>
      </c>
      <c r="D13" s="787"/>
      <c r="E13" s="202" t="s">
        <v>45</v>
      </c>
      <c r="F13" s="788">
        <f>+K11*0.991</f>
        <v>772.98</v>
      </c>
      <c r="G13" s="789"/>
      <c r="H13" s="790"/>
      <c r="I13" s="791"/>
      <c r="J13" s="792"/>
      <c r="K13" s="793">
        <f>ROUND(H13*F13,0)</f>
        <v>0</v>
      </c>
      <c r="L13" s="794"/>
    </row>
    <row r="14" spans="1:30" s="187" customFormat="1" ht="27.75" customHeight="1" thickBot="1">
      <c r="B14" s="203" t="s">
        <v>243</v>
      </c>
      <c r="C14" s="795" t="s">
        <v>45</v>
      </c>
      <c r="D14" s="796"/>
      <c r="E14" s="204" t="s">
        <v>45</v>
      </c>
      <c r="F14" s="797">
        <v>0</v>
      </c>
      <c r="G14" s="798"/>
      <c r="H14" s="799"/>
      <c r="I14" s="800"/>
      <c r="J14" s="801"/>
      <c r="K14" s="802">
        <f>ROUND(H14*F14,0)</f>
        <v>0</v>
      </c>
      <c r="L14" s="803"/>
      <c r="M14" s="804" t="s">
        <v>46</v>
      </c>
      <c r="N14" s="805"/>
      <c r="O14" s="805"/>
      <c r="P14" s="805"/>
      <c r="Q14" s="805"/>
      <c r="R14" s="805"/>
      <c r="S14" s="805"/>
    </row>
    <row r="15" spans="1:30" s="187" customFormat="1" ht="27.75" customHeight="1" thickBot="1">
      <c r="B15" s="205" t="s">
        <v>38</v>
      </c>
      <c r="C15" s="806"/>
      <c r="D15" s="807"/>
      <c r="E15" s="206"/>
      <c r="F15" s="808">
        <f>SUM(F13:F14)</f>
        <v>772.98</v>
      </c>
      <c r="G15" s="809"/>
      <c r="H15" s="810"/>
      <c r="I15" s="811"/>
      <c r="J15" s="812"/>
      <c r="K15" s="813">
        <f>SUM(K13:K14)</f>
        <v>0</v>
      </c>
      <c r="L15" s="814"/>
    </row>
    <row r="16" spans="1:30" s="187" customFormat="1" ht="9" customHeight="1">
      <c r="B16" s="207"/>
      <c r="C16" s="207"/>
      <c r="D16" s="208"/>
      <c r="E16" s="208"/>
      <c r="F16" s="208"/>
      <c r="G16" s="208"/>
      <c r="H16" s="209"/>
      <c r="I16" s="209"/>
      <c r="J16" s="209"/>
      <c r="K16" s="209"/>
      <c r="L16" s="209"/>
    </row>
    <row r="17" spans="1:19" s="187" customFormat="1" ht="11.25" customHeight="1" thickBot="1">
      <c r="B17" s="197"/>
      <c r="C17" s="197"/>
    </row>
    <row r="18" spans="1:19" s="187" customFormat="1" ht="22.5" customHeight="1" thickBot="1">
      <c r="B18" s="775" t="s">
        <v>47</v>
      </c>
      <c r="C18" s="775"/>
      <c r="D18" s="775"/>
      <c r="E18" s="775"/>
      <c r="F18" s="775"/>
      <c r="G18" s="775"/>
      <c r="H18" s="776" t="s">
        <v>42</v>
      </c>
      <c r="I18" s="777"/>
      <c r="J18" s="777"/>
      <c r="K18" s="778">
        <f>K11</f>
        <v>780</v>
      </c>
      <c r="L18" s="779"/>
    </row>
    <row r="19" spans="1:19" s="187" customFormat="1" ht="30" customHeight="1" thickBot="1">
      <c r="B19" s="199" t="s">
        <v>238</v>
      </c>
      <c r="C19" s="780" t="s">
        <v>239</v>
      </c>
      <c r="D19" s="781"/>
      <c r="E19" s="200" t="s">
        <v>240</v>
      </c>
      <c r="F19" s="815" t="s">
        <v>43</v>
      </c>
      <c r="G19" s="816"/>
      <c r="H19" s="780" t="s">
        <v>241</v>
      </c>
      <c r="I19" s="784"/>
      <c r="J19" s="781"/>
      <c r="K19" s="817" t="s">
        <v>44</v>
      </c>
      <c r="L19" s="818"/>
    </row>
    <row r="20" spans="1:19" s="187" customFormat="1" ht="27.75" customHeight="1">
      <c r="B20" s="201" t="s">
        <v>242</v>
      </c>
      <c r="C20" s="786" t="s">
        <v>45</v>
      </c>
      <c r="D20" s="787"/>
      <c r="E20" s="202" t="s">
        <v>45</v>
      </c>
      <c r="F20" s="819">
        <f>+F13</f>
        <v>772.98</v>
      </c>
      <c r="G20" s="820"/>
      <c r="H20" s="790"/>
      <c r="I20" s="791"/>
      <c r="J20" s="792"/>
      <c r="K20" s="821">
        <f>ROUND(H20*F20,0)</f>
        <v>0</v>
      </c>
      <c r="L20" s="822"/>
    </row>
    <row r="21" spans="1:19" s="187" customFormat="1" ht="27.75" customHeight="1" thickBot="1">
      <c r="B21" s="203" t="s">
        <v>243</v>
      </c>
      <c r="C21" s="795" t="s">
        <v>45</v>
      </c>
      <c r="D21" s="796"/>
      <c r="E21" s="204" t="s">
        <v>45</v>
      </c>
      <c r="F21" s="826">
        <f>+F14</f>
        <v>0</v>
      </c>
      <c r="G21" s="827"/>
      <c r="H21" s="799"/>
      <c r="I21" s="800"/>
      <c r="J21" s="801"/>
      <c r="K21" s="828">
        <f>ROUND(H21*F21,0)</f>
        <v>0</v>
      </c>
      <c r="L21" s="829"/>
      <c r="M21" s="804" t="s">
        <v>46</v>
      </c>
      <c r="N21" s="805"/>
      <c r="O21" s="805"/>
      <c r="P21" s="805"/>
      <c r="Q21" s="805"/>
      <c r="R21" s="805"/>
      <c r="S21" s="805"/>
    </row>
    <row r="22" spans="1:19" s="187" customFormat="1" ht="27.75" customHeight="1" thickBot="1">
      <c r="B22" s="205" t="s">
        <v>38</v>
      </c>
      <c r="C22" s="806"/>
      <c r="D22" s="807"/>
      <c r="E22" s="206"/>
      <c r="F22" s="823">
        <f>SUM(F20:F21)</f>
        <v>772.98</v>
      </c>
      <c r="G22" s="824"/>
      <c r="H22" s="810"/>
      <c r="I22" s="811"/>
      <c r="J22" s="812"/>
      <c r="K22" s="813">
        <f>SUM(K20:K21)</f>
        <v>0</v>
      </c>
      <c r="L22" s="814"/>
    </row>
    <row r="23" spans="1:19" s="187" customFormat="1" ht="11.25" customHeight="1">
      <c r="B23" s="207"/>
      <c r="C23" s="207"/>
      <c r="D23" s="208"/>
      <c r="E23" s="208"/>
      <c r="F23" s="208"/>
      <c r="G23" s="208"/>
      <c r="H23" s="209"/>
      <c r="I23" s="209"/>
      <c r="J23" s="209"/>
      <c r="K23" s="209"/>
      <c r="L23" s="209"/>
    </row>
    <row r="24" spans="1:19" s="187" customFormat="1" ht="9" customHeight="1">
      <c r="B24" s="210"/>
      <c r="C24" s="210"/>
      <c r="D24" s="211"/>
      <c r="E24" s="211"/>
      <c r="F24" s="211"/>
      <c r="G24" s="211"/>
    </row>
    <row r="25" spans="1:19" s="187" customFormat="1" ht="22.5" customHeight="1">
      <c r="B25" s="830" t="s">
        <v>48</v>
      </c>
      <c r="C25" s="830"/>
      <c r="D25" s="830"/>
      <c r="E25" s="212"/>
      <c r="F25" s="188"/>
      <c r="G25" s="831" t="s">
        <v>288</v>
      </c>
      <c r="H25" s="831"/>
      <c r="I25" s="831"/>
      <c r="J25" s="831"/>
      <c r="K25" s="831"/>
      <c r="L25" s="188"/>
    </row>
    <row r="26" spans="1:19" s="187" customFormat="1" ht="34.5" customHeight="1">
      <c r="B26" s="832" t="s">
        <v>49</v>
      </c>
      <c r="C26" s="832"/>
      <c r="D26" s="832"/>
      <c r="E26" s="832"/>
      <c r="F26" s="832"/>
      <c r="G26" s="832"/>
      <c r="H26" s="832"/>
      <c r="I26" s="832"/>
      <c r="J26" s="832"/>
      <c r="K26" s="832"/>
      <c r="L26" s="832"/>
    </row>
    <row r="27" spans="1:19" s="187" customFormat="1" ht="10.5" customHeight="1">
      <c r="B27" s="213"/>
      <c r="C27" s="213"/>
      <c r="D27" s="214"/>
      <c r="E27" s="214"/>
      <c r="F27" s="214"/>
      <c r="G27" s="214"/>
      <c r="H27" s="188"/>
      <c r="I27" s="188"/>
      <c r="J27" s="188"/>
      <c r="K27" s="188"/>
      <c r="L27" s="188"/>
    </row>
    <row r="28" spans="1:19" s="187" customFormat="1" ht="13.5" customHeight="1">
      <c r="B28" s="188" t="s">
        <v>50</v>
      </c>
      <c r="C28" s="213"/>
      <c r="D28" s="213"/>
      <c r="E28" s="214"/>
      <c r="F28" s="214"/>
      <c r="G28" s="214"/>
      <c r="H28" s="188"/>
      <c r="I28" s="188"/>
      <c r="J28" s="188"/>
      <c r="K28" s="188"/>
      <c r="L28" s="188"/>
    </row>
    <row r="29" spans="1:19" s="187" customFormat="1" ht="13.5" customHeight="1">
      <c r="A29" s="215"/>
      <c r="B29" s="825" t="s">
        <v>244</v>
      </c>
      <c r="C29" s="825"/>
      <c r="D29" s="825"/>
      <c r="E29" s="825"/>
      <c r="F29" s="825"/>
      <c r="G29" s="825"/>
      <c r="H29" s="825"/>
      <c r="I29" s="825"/>
      <c r="J29" s="825"/>
      <c r="K29" s="825"/>
      <c r="L29" s="825"/>
    </row>
    <row r="30" spans="1:19" s="187" customFormat="1" ht="13.5" customHeight="1">
      <c r="A30" s="215"/>
      <c r="B30" s="825" t="s">
        <v>51</v>
      </c>
      <c r="C30" s="825"/>
      <c r="D30" s="825"/>
      <c r="E30" s="825"/>
      <c r="F30" s="825"/>
      <c r="G30" s="825"/>
      <c r="H30" s="825"/>
      <c r="I30" s="825"/>
      <c r="J30" s="825"/>
      <c r="K30" s="825"/>
      <c r="L30" s="825"/>
    </row>
    <row r="31" spans="1:19" s="187" customFormat="1" ht="13.5" customHeight="1">
      <c r="A31" s="215"/>
      <c r="B31" s="825" t="s">
        <v>52</v>
      </c>
      <c r="C31" s="825"/>
      <c r="D31" s="825"/>
      <c r="E31" s="825"/>
      <c r="F31" s="825"/>
      <c r="G31" s="825"/>
      <c r="H31" s="825"/>
      <c r="I31" s="825"/>
      <c r="J31" s="825"/>
      <c r="K31" s="825"/>
      <c r="L31" s="825"/>
    </row>
    <row r="32" spans="1:19" s="187" customFormat="1" ht="13.5" customHeight="1">
      <c r="A32" s="215"/>
      <c r="B32" s="825" t="s">
        <v>53</v>
      </c>
      <c r="C32" s="825"/>
      <c r="D32" s="825"/>
      <c r="E32" s="825"/>
      <c r="F32" s="825"/>
      <c r="G32" s="825"/>
      <c r="H32" s="825"/>
      <c r="I32" s="825"/>
      <c r="J32" s="825"/>
      <c r="K32" s="825"/>
      <c r="L32" s="825"/>
    </row>
    <row r="33" spans="1:12" s="187" customFormat="1" ht="13.5" customHeight="1">
      <c r="A33" s="215"/>
      <c r="B33" s="825" t="s">
        <v>54</v>
      </c>
      <c r="C33" s="825"/>
      <c r="D33" s="825"/>
      <c r="E33" s="825"/>
      <c r="F33" s="825"/>
      <c r="G33" s="825"/>
      <c r="H33" s="825"/>
      <c r="I33" s="825"/>
      <c r="J33" s="825"/>
      <c r="K33" s="825"/>
      <c r="L33" s="825"/>
    </row>
    <row r="34" spans="1:12" s="187" customFormat="1" ht="13.5" customHeight="1">
      <c r="A34" s="215"/>
      <c r="B34" s="833" t="s">
        <v>55</v>
      </c>
      <c r="C34" s="834"/>
      <c r="D34" s="834"/>
      <c r="E34" s="833" t="s">
        <v>56</v>
      </c>
      <c r="F34" s="834"/>
      <c r="G34" s="834"/>
      <c r="H34" s="834"/>
      <c r="I34" s="834"/>
      <c r="J34" s="834"/>
      <c r="K34" s="835"/>
      <c r="L34" s="216"/>
    </row>
    <row r="35" spans="1:12" s="187" customFormat="1" ht="13.5" customHeight="1">
      <c r="A35" s="215"/>
      <c r="B35" s="836" t="s">
        <v>57</v>
      </c>
      <c r="C35" s="837"/>
      <c r="D35" s="838"/>
      <c r="E35" s="839" t="s">
        <v>58</v>
      </c>
      <c r="F35" s="840"/>
      <c r="G35" s="840"/>
      <c r="H35" s="840"/>
      <c r="I35" s="840"/>
      <c r="J35" s="840"/>
      <c r="K35" s="841"/>
      <c r="L35" s="216"/>
    </row>
    <row r="36" spans="1:12" s="187" customFormat="1" ht="13.5" customHeight="1">
      <c r="A36" s="215"/>
      <c r="B36" s="836" t="s">
        <v>59</v>
      </c>
      <c r="C36" s="837"/>
      <c r="D36" s="838"/>
      <c r="E36" s="839" t="s">
        <v>60</v>
      </c>
      <c r="F36" s="840"/>
      <c r="G36" s="840"/>
      <c r="H36" s="840"/>
      <c r="I36" s="840"/>
      <c r="J36" s="840"/>
      <c r="K36" s="841"/>
      <c r="L36" s="216"/>
    </row>
    <row r="37" spans="1:12" s="187" customFormat="1" ht="13.5" customHeight="1">
      <c r="A37" s="215"/>
      <c r="B37" s="836" t="s">
        <v>61</v>
      </c>
      <c r="C37" s="837"/>
      <c r="D37" s="838"/>
      <c r="E37" s="839" t="s">
        <v>62</v>
      </c>
      <c r="F37" s="840"/>
      <c r="G37" s="840"/>
      <c r="H37" s="840"/>
      <c r="I37" s="840"/>
      <c r="J37" s="840"/>
      <c r="K37" s="841"/>
      <c r="L37" s="216"/>
    </row>
    <row r="38" spans="1:12" s="187" customFormat="1" ht="13.5" customHeight="1">
      <c r="A38" s="215"/>
      <c r="B38" s="842" t="s">
        <v>63</v>
      </c>
      <c r="C38" s="843"/>
      <c r="D38" s="217" t="s">
        <v>64</v>
      </c>
      <c r="E38" s="839" t="s">
        <v>65</v>
      </c>
      <c r="F38" s="840"/>
      <c r="G38" s="840"/>
      <c r="H38" s="840"/>
      <c r="I38" s="840"/>
      <c r="J38" s="840"/>
      <c r="K38" s="841"/>
      <c r="L38" s="216"/>
    </row>
    <row r="39" spans="1:12" s="187" customFormat="1" ht="13.5" customHeight="1">
      <c r="A39" s="215"/>
      <c r="B39" s="844" t="s">
        <v>66</v>
      </c>
      <c r="C39" s="845"/>
      <c r="D39" s="217" t="s">
        <v>67</v>
      </c>
      <c r="E39" s="839" t="s">
        <v>68</v>
      </c>
      <c r="F39" s="840"/>
      <c r="G39" s="840"/>
      <c r="H39" s="840"/>
      <c r="I39" s="840"/>
      <c r="J39" s="840"/>
      <c r="K39" s="841"/>
      <c r="L39" s="216"/>
    </row>
    <row r="40" spans="1:12" s="187" customFormat="1" ht="13.5" customHeight="1">
      <c r="A40" s="215"/>
      <c r="B40" s="836" t="s">
        <v>69</v>
      </c>
      <c r="C40" s="837"/>
      <c r="D40" s="838"/>
      <c r="E40" s="839" t="s">
        <v>65</v>
      </c>
      <c r="F40" s="840"/>
      <c r="G40" s="840"/>
      <c r="H40" s="840"/>
      <c r="I40" s="840"/>
      <c r="J40" s="840"/>
      <c r="K40" s="841"/>
      <c r="L40" s="216"/>
    </row>
    <row r="41" spans="1:12" s="187" customFormat="1" ht="13.5" customHeight="1">
      <c r="A41" s="215"/>
      <c r="B41" s="825" t="s">
        <v>70</v>
      </c>
      <c r="C41" s="825"/>
      <c r="D41" s="825"/>
      <c r="E41" s="825"/>
      <c r="F41" s="825"/>
      <c r="G41" s="825"/>
      <c r="H41" s="825"/>
      <c r="I41" s="825"/>
      <c r="J41" s="825"/>
      <c r="K41" s="825"/>
      <c r="L41" s="825"/>
    </row>
    <row r="42" spans="1:12" s="187" customFormat="1" ht="13.5" customHeight="1">
      <c r="A42" s="215"/>
      <c r="B42" s="825" t="s">
        <v>71</v>
      </c>
      <c r="C42" s="825"/>
      <c r="D42" s="825"/>
      <c r="E42" s="825"/>
      <c r="F42" s="825"/>
      <c r="G42" s="825"/>
      <c r="H42" s="825"/>
      <c r="I42" s="825"/>
      <c r="J42" s="825"/>
      <c r="K42" s="825"/>
      <c r="L42" s="825"/>
    </row>
    <row r="43" spans="1:12" s="187" customFormat="1" ht="13.5" customHeight="1">
      <c r="A43" s="215"/>
      <c r="B43" s="825" t="s">
        <v>72</v>
      </c>
      <c r="C43" s="825"/>
      <c r="D43" s="825"/>
      <c r="E43" s="825"/>
      <c r="F43" s="825"/>
      <c r="G43" s="825"/>
      <c r="H43" s="825"/>
      <c r="I43" s="825"/>
      <c r="J43" s="825"/>
      <c r="K43" s="825"/>
      <c r="L43" s="825"/>
    </row>
    <row r="44" spans="1:12" s="187" customFormat="1" ht="13.5" customHeight="1">
      <c r="A44" s="215"/>
      <c r="B44" s="825" t="s">
        <v>54</v>
      </c>
      <c r="C44" s="825"/>
      <c r="D44" s="825"/>
      <c r="E44" s="825"/>
      <c r="F44" s="825"/>
      <c r="G44" s="825"/>
      <c r="H44" s="825"/>
      <c r="I44" s="825"/>
      <c r="J44" s="825"/>
      <c r="K44" s="825"/>
      <c r="L44" s="825"/>
    </row>
    <row r="45" spans="1:12" s="187" customFormat="1" ht="13.5" customHeight="1">
      <c r="A45" s="215"/>
      <c r="B45" s="833" t="s">
        <v>55</v>
      </c>
      <c r="C45" s="834"/>
      <c r="D45" s="834"/>
      <c r="E45" s="833" t="s">
        <v>56</v>
      </c>
      <c r="F45" s="834"/>
      <c r="G45" s="834"/>
      <c r="H45" s="834"/>
      <c r="I45" s="834"/>
      <c r="J45" s="834"/>
      <c r="K45" s="835"/>
      <c r="L45" s="216"/>
    </row>
    <row r="46" spans="1:12" s="187" customFormat="1" ht="13.5" customHeight="1">
      <c r="A46" s="215"/>
      <c r="B46" s="846" t="s">
        <v>73</v>
      </c>
      <c r="C46" s="847"/>
      <c r="D46" s="848"/>
      <c r="E46" s="852" t="s">
        <v>74</v>
      </c>
      <c r="F46" s="853"/>
      <c r="G46" s="853"/>
      <c r="H46" s="853"/>
      <c r="I46" s="853"/>
      <c r="J46" s="853"/>
      <c r="K46" s="854"/>
      <c r="L46" s="216"/>
    </row>
    <row r="47" spans="1:12" s="187" customFormat="1" ht="13.5" customHeight="1">
      <c r="A47" s="215"/>
      <c r="B47" s="849"/>
      <c r="C47" s="850"/>
      <c r="D47" s="851"/>
      <c r="E47" s="855" t="s">
        <v>75</v>
      </c>
      <c r="F47" s="856"/>
      <c r="G47" s="856"/>
      <c r="H47" s="856"/>
      <c r="I47" s="856"/>
      <c r="J47" s="856"/>
      <c r="K47" s="857"/>
      <c r="L47" s="216"/>
    </row>
    <row r="48" spans="1:12" s="187" customFormat="1" ht="13.5" customHeight="1">
      <c r="A48" s="215"/>
      <c r="B48" s="836" t="s">
        <v>57</v>
      </c>
      <c r="C48" s="837"/>
      <c r="D48" s="838"/>
      <c r="E48" s="839" t="s">
        <v>58</v>
      </c>
      <c r="F48" s="840"/>
      <c r="G48" s="840"/>
      <c r="H48" s="840"/>
      <c r="I48" s="840"/>
      <c r="J48" s="840"/>
      <c r="K48" s="841"/>
      <c r="L48" s="216"/>
    </row>
    <row r="49" spans="1:12" s="187" customFormat="1" ht="13.5" customHeight="1">
      <c r="A49" s="215"/>
      <c r="B49" s="842" t="s">
        <v>59</v>
      </c>
      <c r="C49" s="858"/>
      <c r="D49" s="843"/>
      <c r="E49" s="839" t="s">
        <v>60</v>
      </c>
      <c r="F49" s="840"/>
      <c r="G49" s="840"/>
      <c r="H49" s="840"/>
      <c r="I49" s="840"/>
      <c r="J49" s="840"/>
      <c r="K49" s="841"/>
      <c r="L49" s="216"/>
    </row>
    <row r="50" spans="1:12" s="187" customFormat="1" ht="13.5" customHeight="1">
      <c r="A50" s="215"/>
      <c r="B50" s="836" t="s">
        <v>61</v>
      </c>
      <c r="C50" s="837"/>
      <c r="D50" s="838"/>
      <c r="E50" s="839" t="s">
        <v>62</v>
      </c>
      <c r="F50" s="840"/>
      <c r="G50" s="840"/>
      <c r="H50" s="840"/>
      <c r="I50" s="840"/>
      <c r="J50" s="840"/>
      <c r="K50" s="841"/>
      <c r="L50" s="216"/>
    </row>
    <row r="51" spans="1:12" s="187" customFormat="1" ht="13.5" customHeight="1">
      <c r="A51" s="215"/>
      <c r="B51" s="842" t="s">
        <v>63</v>
      </c>
      <c r="C51" s="843"/>
      <c r="D51" s="217" t="s">
        <v>64</v>
      </c>
      <c r="E51" s="839" t="s">
        <v>65</v>
      </c>
      <c r="F51" s="840"/>
      <c r="G51" s="840"/>
      <c r="H51" s="840"/>
      <c r="I51" s="840"/>
      <c r="J51" s="840"/>
      <c r="K51" s="841"/>
      <c r="L51" s="216"/>
    </row>
    <row r="52" spans="1:12" s="187" customFormat="1" ht="13.5" customHeight="1">
      <c r="A52" s="215"/>
      <c r="B52" s="844" t="s">
        <v>66</v>
      </c>
      <c r="C52" s="845"/>
      <c r="D52" s="217" t="s">
        <v>67</v>
      </c>
      <c r="E52" s="839" t="s">
        <v>76</v>
      </c>
      <c r="F52" s="840"/>
      <c r="G52" s="840"/>
      <c r="H52" s="840"/>
      <c r="I52" s="840"/>
      <c r="J52" s="840"/>
      <c r="K52" s="841"/>
      <c r="L52" s="216"/>
    </row>
    <row r="53" spans="1:12" s="187" customFormat="1" ht="13.5" customHeight="1">
      <c r="A53" s="215"/>
      <c r="B53" s="836" t="s">
        <v>77</v>
      </c>
      <c r="C53" s="837"/>
      <c r="D53" s="838"/>
      <c r="E53" s="839" t="s">
        <v>65</v>
      </c>
      <c r="F53" s="840"/>
      <c r="G53" s="840"/>
      <c r="H53" s="840"/>
      <c r="I53" s="840"/>
      <c r="J53" s="840"/>
      <c r="K53" s="841"/>
      <c r="L53" s="216"/>
    </row>
    <row r="54" spans="1:12" s="187" customFormat="1" ht="8.25" customHeight="1">
      <c r="A54" s="215"/>
      <c r="B54" s="218"/>
      <c r="C54" s="218"/>
      <c r="D54" s="218"/>
      <c r="E54" s="215"/>
      <c r="F54" s="215"/>
      <c r="G54" s="215"/>
      <c r="H54" s="215"/>
      <c r="I54" s="215"/>
      <c r="J54" s="215"/>
      <c r="K54" s="215"/>
      <c r="L54" s="215"/>
    </row>
    <row r="55" spans="1:12" s="187" customFormat="1" ht="13.5" customHeight="1">
      <c r="A55" s="215"/>
      <c r="B55" s="859" t="s">
        <v>78</v>
      </c>
      <c r="C55" s="825"/>
      <c r="D55" s="825"/>
      <c r="E55" s="825"/>
      <c r="F55" s="825"/>
      <c r="G55" s="825"/>
      <c r="H55" s="825"/>
      <c r="I55" s="825"/>
      <c r="J55" s="825"/>
      <c r="K55" s="825"/>
      <c r="L55" s="825"/>
    </row>
    <row r="56" spans="1:12" s="187" customFormat="1" ht="13.5" customHeight="1">
      <c r="A56" s="215"/>
      <c r="B56" s="825"/>
      <c r="C56" s="825"/>
      <c r="D56" s="825"/>
      <c r="E56" s="825"/>
      <c r="F56" s="825"/>
      <c r="G56" s="825"/>
      <c r="H56" s="825"/>
      <c r="I56" s="825"/>
      <c r="J56" s="825"/>
      <c r="K56" s="825"/>
      <c r="L56" s="825"/>
    </row>
    <row r="57" spans="1:12" s="187" customFormat="1" ht="13.5" customHeight="1">
      <c r="A57" s="215"/>
      <c r="B57" s="860" t="s">
        <v>79</v>
      </c>
      <c r="C57" s="860"/>
      <c r="D57" s="860"/>
      <c r="E57" s="860"/>
      <c r="F57" s="860"/>
      <c r="G57" s="860"/>
      <c r="H57" s="860"/>
      <c r="I57" s="860"/>
      <c r="J57" s="860"/>
      <c r="K57" s="860"/>
      <c r="L57" s="860"/>
    </row>
    <row r="58" spans="1:12" s="187" customFormat="1" ht="13.5" customHeight="1">
      <c r="A58" s="215"/>
      <c r="B58" s="861"/>
      <c r="C58" s="861"/>
      <c r="D58" s="861"/>
      <c r="E58" s="861"/>
      <c r="F58" s="861"/>
      <c r="G58" s="861"/>
      <c r="H58" s="861"/>
      <c r="I58" s="861"/>
      <c r="J58" s="861"/>
      <c r="K58" s="861"/>
      <c r="L58" s="861"/>
    </row>
    <row r="59" spans="1:12" s="187" customFormat="1" ht="13.5" customHeight="1">
      <c r="A59" s="215"/>
      <c r="B59" s="859" t="s">
        <v>80</v>
      </c>
      <c r="C59" s="862"/>
      <c r="D59" s="862"/>
      <c r="E59" s="862"/>
      <c r="F59" s="862"/>
      <c r="G59" s="862"/>
      <c r="H59" s="862"/>
      <c r="I59" s="862"/>
      <c r="J59" s="862"/>
      <c r="K59" s="862"/>
      <c r="L59" s="862"/>
    </row>
    <row r="60" spans="1:12" s="187" customFormat="1" ht="13.5" customHeight="1">
      <c r="A60" s="215"/>
      <c r="B60" s="221" t="s">
        <v>81</v>
      </c>
      <c r="C60" s="221"/>
      <c r="D60" s="221"/>
      <c r="E60" s="221"/>
      <c r="F60" s="221"/>
      <c r="G60" s="221"/>
      <c r="H60" s="221"/>
      <c r="I60" s="221"/>
      <c r="J60" s="221"/>
      <c r="K60" s="221"/>
      <c r="L60" s="221"/>
    </row>
    <row r="61" spans="1:12" s="187" customFormat="1" ht="13.5" customHeight="1">
      <c r="A61" s="215"/>
      <c r="B61" s="825" t="s">
        <v>82</v>
      </c>
      <c r="C61" s="825"/>
      <c r="D61" s="825"/>
      <c r="E61" s="825"/>
      <c r="F61" s="825"/>
      <c r="G61" s="825"/>
      <c r="H61" s="825"/>
      <c r="I61" s="825"/>
      <c r="J61" s="825"/>
      <c r="K61" s="825"/>
      <c r="L61" s="825"/>
    </row>
    <row r="62" spans="1:12" s="187" customFormat="1" ht="13.5" customHeight="1">
      <c r="A62" s="215"/>
      <c r="B62" s="219"/>
      <c r="C62" s="220"/>
      <c r="D62" s="220"/>
      <c r="E62" s="220"/>
      <c r="F62" s="220"/>
      <c r="G62" s="220"/>
      <c r="H62" s="220"/>
      <c r="I62" s="220"/>
      <c r="J62" s="220"/>
      <c r="K62" s="220"/>
      <c r="L62" s="220"/>
    </row>
    <row r="63" spans="1:12" s="187" customFormat="1" ht="13.5" customHeight="1">
      <c r="A63" s="215"/>
      <c r="B63" s="220"/>
      <c r="C63" s="220"/>
      <c r="D63" s="220"/>
      <c r="E63" s="220"/>
      <c r="F63" s="220"/>
      <c r="G63" s="220"/>
      <c r="H63" s="220"/>
      <c r="I63" s="220"/>
      <c r="J63" s="220"/>
      <c r="K63" s="220"/>
      <c r="L63" s="220"/>
    </row>
    <row r="65" spans="2:2">
      <c r="B65" s="16"/>
    </row>
  </sheetData>
  <mergeCells count="96">
    <mergeCell ref="B55:L56"/>
    <mergeCell ref="B57:L58"/>
    <mergeCell ref="B59:L59"/>
    <mergeCell ref="B61:L61"/>
    <mergeCell ref="B51:C51"/>
    <mergeCell ref="E51:K51"/>
    <mergeCell ref="B52:C52"/>
    <mergeCell ref="E52:K52"/>
    <mergeCell ref="B53:D53"/>
    <mergeCell ref="E53:K53"/>
    <mergeCell ref="B48:D48"/>
    <mergeCell ref="E48:K48"/>
    <mergeCell ref="B49:D49"/>
    <mergeCell ref="E49:K49"/>
    <mergeCell ref="B50:D50"/>
    <mergeCell ref="E50:K50"/>
    <mergeCell ref="B43:L43"/>
    <mergeCell ref="B44:L44"/>
    <mergeCell ref="B45:D45"/>
    <mergeCell ref="E45:K45"/>
    <mergeCell ref="B46:D47"/>
    <mergeCell ref="E46:K46"/>
    <mergeCell ref="E47:K47"/>
    <mergeCell ref="B42:L42"/>
    <mergeCell ref="B36:D36"/>
    <mergeCell ref="E36:K36"/>
    <mergeCell ref="B37:D37"/>
    <mergeCell ref="E37:K37"/>
    <mergeCell ref="B38:C38"/>
    <mergeCell ref="E38:K38"/>
    <mergeCell ref="B39:C39"/>
    <mergeCell ref="E39:K39"/>
    <mergeCell ref="B40:D40"/>
    <mergeCell ref="E40:K40"/>
    <mergeCell ref="B41:L41"/>
    <mergeCell ref="B32:L32"/>
    <mergeCell ref="B33:L33"/>
    <mergeCell ref="B34:D34"/>
    <mergeCell ref="E34:K34"/>
    <mergeCell ref="B35:D35"/>
    <mergeCell ref="E35:K35"/>
    <mergeCell ref="B31:L31"/>
    <mergeCell ref="C21:D21"/>
    <mergeCell ref="F21:G21"/>
    <mergeCell ref="H21:J21"/>
    <mergeCell ref="K21:L21"/>
    <mergeCell ref="B25:D25"/>
    <mergeCell ref="G25:K25"/>
    <mergeCell ref="B26:L26"/>
    <mergeCell ref="B29:L29"/>
    <mergeCell ref="B30:L30"/>
    <mergeCell ref="M21:S21"/>
    <mergeCell ref="C22:D22"/>
    <mergeCell ref="F22:G22"/>
    <mergeCell ref="H22:J22"/>
    <mergeCell ref="K22:L22"/>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9D59335D-8911-4429-9991-D04339EDED7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D2C56-1C65-441D-A94E-E174CCF54D00}">
  <sheetPr>
    <pageSetUpPr fitToPage="1"/>
  </sheetPr>
  <dimension ref="B1:U29"/>
  <sheetViews>
    <sheetView showZeros="0" view="pageBreakPreview" zoomScale="85" zoomScaleNormal="100" zoomScaleSheetLayoutView="85" workbookViewId="0">
      <selection activeCell="L8" sqref="L8:M8"/>
    </sheetView>
  </sheetViews>
  <sheetFormatPr defaultRowHeight="13.5"/>
  <cols>
    <col min="1" max="1" width="2.125" style="7" customWidth="1"/>
    <col min="2" max="2" width="13.125" style="7" customWidth="1"/>
    <col min="3" max="5" width="4.375" style="7" customWidth="1"/>
    <col min="6" max="6" width="13.125" style="7" customWidth="1"/>
    <col min="7" max="8" width="6.5" style="7" customWidth="1"/>
    <col min="9" max="10" width="7.5" style="7" customWidth="1"/>
    <col min="11" max="11" width="3.75" style="7" customWidth="1"/>
    <col min="12" max="13" width="6.25" style="7" customWidth="1"/>
    <col min="14" max="256" width="9" style="7"/>
    <col min="257" max="257" width="2.125" style="7" customWidth="1"/>
    <col min="258" max="258" width="13.125" style="7" customWidth="1"/>
    <col min="259" max="261" width="4.375" style="7" customWidth="1"/>
    <col min="262" max="262" width="13.125" style="7" customWidth="1"/>
    <col min="263" max="264" width="6.5" style="7" customWidth="1"/>
    <col min="265" max="266" width="7.5" style="7" customWidth="1"/>
    <col min="267" max="267" width="3.75" style="7" customWidth="1"/>
    <col min="268" max="269" width="6.25" style="7" customWidth="1"/>
    <col min="270" max="512" width="9" style="7"/>
    <col min="513" max="513" width="2.125" style="7" customWidth="1"/>
    <col min="514" max="514" width="13.125" style="7" customWidth="1"/>
    <col min="515" max="517" width="4.375" style="7" customWidth="1"/>
    <col min="518" max="518" width="13.125" style="7" customWidth="1"/>
    <col min="519" max="520" width="6.5" style="7" customWidth="1"/>
    <col min="521" max="522" width="7.5" style="7" customWidth="1"/>
    <col min="523" max="523" width="3.75" style="7" customWidth="1"/>
    <col min="524" max="525" width="6.25" style="7" customWidth="1"/>
    <col min="526" max="768" width="9" style="7"/>
    <col min="769" max="769" width="2.125" style="7" customWidth="1"/>
    <col min="770" max="770" width="13.125" style="7" customWidth="1"/>
    <col min="771" max="773" width="4.375" style="7" customWidth="1"/>
    <col min="774" max="774" width="13.125" style="7" customWidth="1"/>
    <col min="775" max="776" width="6.5" style="7" customWidth="1"/>
    <col min="777" max="778" width="7.5" style="7" customWidth="1"/>
    <col min="779" max="779" width="3.75" style="7" customWidth="1"/>
    <col min="780" max="781" width="6.25" style="7" customWidth="1"/>
    <col min="782" max="1024" width="9" style="7"/>
    <col min="1025" max="1025" width="2.125" style="7" customWidth="1"/>
    <col min="1026" max="1026" width="13.125" style="7" customWidth="1"/>
    <col min="1027" max="1029" width="4.375" style="7" customWidth="1"/>
    <col min="1030" max="1030" width="13.125" style="7" customWidth="1"/>
    <col min="1031" max="1032" width="6.5" style="7" customWidth="1"/>
    <col min="1033" max="1034" width="7.5" style="7" customWidth="1"/>
    <col min="1035" max="1035" width="3.75" style="7" customWidth="1"/>
    <col min="1036" max="1037" width="6.25" style="7" customWidth="1"/>
    <col min="1038" max="1280" width="9" style="7"/>
    <col min="1281" max="1281" width="2.125" style="7" customWidth="1"/>
    <col min="1282" max="1282" width="13.125" style="7" customWidth="1"/>
    <col min="1283" max="1285" width="4.375" style="7" customWidth="1"/>
    <col min="1286" max="1286" width="13.125" style="7" customWidth="1"/>
    <col min="1287" max="1288" width="6.5" style="7" customWidth="1"/>
    <col min="1289" max="1290" width="7.5" style="7" customWidth="1"/>
    <col min="1291" max="1291" width="3.75" style="7" customWidth="1"/>
    <col min="1292" max="1293" width="6.25" style="7" customWidth="1"/>
    <col min="1294" max="1536" width="9" style="7"/>
    <col min="1537" max="1537" width="2.125" style="7" customWidth="1"/>
    <col min="1538" max="1538" width="13.125" style="7" customWidth="1"/>
    <col min="1539" max="1541" width="4.375" style="7" customWidth="1"/>
    <col min="1542" max="1542" width="13.125" style="7" customWidth="1"/>
    <col min="1543" max="1544" width="6.5" style="7" customWidth="1"/>
    <col min="1545" max="1546" width="7.5" style="7" customWidth="1"/>
    <col min="1547" max="1547" width="3.75" style="7" customWidth="1"/>
    <col min="1548" max="1549" width="6.25" style="7" customWidth="1"/>
    <col min="1550" max="1792" width="9" style="7"/>
    <col min="1793" max="1793" width="2.125" style="7" customWidth="1"/>
    <col min="1794" max="1794" width="13.125" style="7" customWidth="1"/>
    <col min="1795" max="1797" width="4.375" style="7" customWidth="1"/>
    <col min="1798" max="1798" width="13.125" style="7" customWidth="1"/>
    <col min="1799" max="1800" width="6.5" style="7" customWidth="1"/>
    <col min="1801" max="1802" width="7.5" style="7" customWidth="1"/>
    <col min="1803" max="1803" width="3.75" style="7" customWidth="1"/>
    <col min="1804" max="1805" width="6.25" style="7" customWidth="1"/>
    <col min="1806" max="2048" width="9" style="7"/>
    <col min="2049" max="2049" width="2.125" style="7" customWidth="1"/>
    <col min="2050" max="2050" width="13.125" style="7" customWidth="1"/>
    <col min="2051" max="2053" width="4.375" style="7" customWidth="1"/>
    <col min="2054" max="2054" width="13.125" style="7" customWidth="1"/>
    <col min="2055" max="2056" width="6.5" style="7" customWidth="1"/>
    <col min="2057" max="2058" width="7.5" style="7" customWidth="1"/>
    <col min="2059" max="2059" width="3.75" style="7" customWidth="1"/>
    <col min="2060" max="2061" width="6.25" style="7" customWidth="1"/>
    <col min="2062" max="2304" width="9" style="7"/>
    <col min="2305" max="2305" width="2.125" style="7" customWidth="1"/>
    <col min="2306" max="2306" width="13.125" style="7" customWidth="1"/>
    <col min="2307" max="2309" width="4.375" style="7" customWidth="1"/>
    <col min="2310" max="2310" width="13.125" style="7" customWidth="1"/>
    <col min="2311" max="2312" width="6.5" style="7" customWidth="1"/>
    <col min="2313" max="2314" width="7.5" style="7" customWidth="1"/>
    <col min="2315" max="2315" width="3.75" style="7" customWidth="1"/>
    <col min="2316" max="2317" width="6.25" style="7" customWidth="1"/>
    <col min="2318" max="2560" width="9" style="7"/>
    <col min="2561" max="2561" width="2.125" style="7" customWidth="1"/>
    <col min="2562" max="2562" width="13.125" style="7" customWidth="1"/>
    <col min="2563" max="2565" width="4.375" style="7" customWidth="1"/>
    <col min="2566" max="2566" width="13.125" style="7" customWidth="1"/>
    <col min="2567" max="2568" width="6.5" style="7" customWidth="1"/>
    <col min="2569" max="2570" width="7.5" style="7" customWidth="1"/>
    <col min="2571" max="2571" width="3.75" style="7" customWidth="1"/>
    <col min="2572" max="2573" width="6.25" style="7" customWidth="1"/>
    <col min="2574" max="2816" width="9" style="7"/>
    <col min="2817" max="2817" width="2.125" style="7" customWidth="1"/>
    <col min="2818" max="2818" width="13.125" style="7" customWidth="1"/>
    <col min="2819" max="2821" width="4.375" style="7" customWidth="1"/>
    <col min="2822" max="2822" width="13.125" style="7" customWidth="1"/>
    <col min="2823" max="2824" width="6.5" style="7" customWidth="1"/>
    <col min="2825" max="2826" width="7.5" style="7" customWidth="1"/>
    <col min="2827" max="2827" width="3.75" style="7" customWidth="1"/>
    <col min="2828" max="2829" width="6.25" style="7" customWidth="1"/>
    <col min="2830" max="3072" width="9" style="7"/>
    <col min="3073" max="3073" width="2.125" style="7" customWidth="1"/>
    <col min="3074" max="3074" width="13.125" style="7" customWidth="1"/>
    <col min="3075" max="3077" width="4.375" style="7" customWidth="1"/>
    <col min="3078" max="3078" width="13.125" style="7" customWidth="1"/>
    <col min="3079" max="3080" width="6.5" style="7" customWidth="1"/>
    <col min="3081" max="3082" width="7.5" style="7" customWidth="1"/>
    <col min="3083" max="3083" width="3.75" style="7" customWidth="1"/>
    <col min="3084" max="3085" width="6.25" style="7" customWidth="1"/>
    <col min="3086" max="3328" width="9" style="7"/>
    <col min="3329" max="3329" width="2.125" style="7" customWidth="1"/>
    <col min="3330" max="3330" width="13.125" style="7" customWidth="1"/>
    <col min="3331" max="3333" width="4.375" style="7" customWidth="1"/>
    <col min="3334" max="3334" width="13.125" style="7" customWidth="1"/>
    <col min="3335" max="3336" width="6.5" style="7" customWidth="1"/>
    <col min="3337" max="3338" width="7.5" style="7" customWidth="1"/>
    <col min="3339" max="3339" width="3.75" style="7" customWidth="1"/>
    <col min="3340" max="3341" width="6.25" style="7" customWidth="1"/>
    <col min="3342" max="3584" width="9" style="7"/>
    <col min="3585" max="3585" width="2.125" style="7" customWidth="1"/>
    <col min="3586" max="3586" width="13.125" style="7" customWidth="1"/>
    <col min="3587" max="3589" width="4.375" style="7" customWidth="1"/>
    <col min="3590" max="3590" width="13.125" style="7" customWidth="1"/>
    <col min="3591" max="3592" width="6.5" style="7" customWidth="1"/>
    <col min="3593" max="3594" width="7.5" style="7" customWidth="1"/>
    <col min="3595" max="3595" width="3.75" style="7" customWidth="1"/>
    <col min="3596" max="3597" width="6.25" style="7" customWidth="1"/>
    <col min="3598" max="3840" width="9" style="7"/>
    <col min="3841" max="3841" width="2.125" style="7" customWidth="1"/>
    <col min="3842" max="3842" width="13.125" style="7" customWidth="1"/>
    <col min="3843" max="3845" width="4.375" style="7" customWidth="1"/>
    <col min="3846" max="3846" width="13.125" style="7" customWidth="1"/>
    <col min="3847" max="3848" width="6.5" style="7" customWidth="1"/>
    <col min="3849" max="3850" width="7.5" style="7" customWidth="1"/>
    <col min="3851" max="3851" width="3.75" style="7" customWidth="1"/>
    <col min="3852" max="3853" width="6.25" style="7" customWidth="1"/>
    <col min="3854" max="4096" width="9" style="7"/>
    <col min="4097" max="4097" width="2.125" style="7" customWidth="1"/>
    <col min="4098" max="4098" width="13.125" style="7" customWidth="1"/>
    <col min="4099" max="4101" width="4.375" style="7" customWidth="1"/>
    <col min="4102" max="4102" width="13.125" style="7" customWidth="1"/>
    <col min="4103" max="4104" width="6.5" style="7" customWidth="1"/>
    <col min="4105" max="4106" width="7.5" style="7" customWidth="1"/>
    <col min="4107" max="4107" width="3.75" style="7" customWidth="1"/>
    <col min="4108" max="4109" width="6.25" style="7" customWidth="1"/>
    <col min="4110" max="4352" width="9" style="7"/>
    <col min="4353" max="4353" width="2.125" style="7" customWidth="1"/>
    <col min="4354" max="4354" width="13.125" style="7" customWidth="1"/>
    <col min="4355" max="4357" width="4.375" style="7" customWidth="1"/>
    <col min="4358" max="4358" width="13.125" style="7" customWidth="1"/>
    <col min="4359" max="4360" width="6.5" style="7" customWidth="1"/>
    <col min="4361" max="4362" width="7.5" style="7" customWidth="1"/>
    <col min="4363" max="4363" width="3.75" style="7" customWidth="1"/>
    <col min="4364" max="4365" width="6.25" style="7" customWidth="1"/>
    <col min="4366" max="4608" width="9" style="7"/>
    <col min="4609" max="4609" width="2.125" style="7" customWidth="1"/>
    <col min="4610" max="4610" width="13.125" style="7" customWidth="1"/>
    <col min="4611" max="4613" width="4.375" style="7" customWidth="1"/>
    <col min="4614" max="4614" width="13.125" style="7" customWidth="1"/>
    <col min="4615" max="4616" width="6.5" style="7" customWidth="1"/>
    <col min="4617" max="4618" width="7.5" style="7" customWidth="1"/>
    <col min="4619" max="4619" width="3.75" style="7" customWidth="1"/>
    <col min="4620" max="4621" width="6.25" style="7" customWidth="1"/>
    <col min="4622" max="4864" width="9" style="7"/>
    <col min="4865" max="4865" width="2.125" style="7" customWidth="1"/>
    <col min="4866" max="4866" width="13.125" style="7" customWidth="1"/>
    <col min="4867" max="4869" width="4.375" style="7" customWidth="1"/>
    <col min="4870" max="4870" width="13.125" style="7" customWidth="1"/>
    <col min="4871" max="4872" width="6.5" style="7" customWidth="1"/>
    <col min="4873" max="4874" width="7.5" style="7" customWidth="1"/>
    <col min="4875" max="4875" width="3.75" style="7" customWidth="1"/>
    <col min="4876" max="4877" width="6.25" style="7" customWidth="1"/>
    <col min="4878" max="5120" width="9" style="7"/>
    <col min="5121" max="5121" width="2.125" style="7" customWidth="1"/>
    <col min="5122" max="5122" width="13.125" style="7" customWidth="1"/>
    <col min="5123" max="5125" width="4.375" style="7" customWidth="1"/>
    <col min="5126" max="5126" width="13.125" style="7" customWidth="1"/>
    <col min="5127" max="5128" width="6.5" style="7" customWidth="1"/>
    <col min="5129" max="5130" width="7.5" style="7" customWidth="1"/>
    <col min="5131" max="5131" width="3.75" style="7" customWidth="1"/>
    <col min="5132" max="5133" width="6.25" style="7" customWidth="1"/>
    <col min="5134" max="5376" width="9" style="7"/>
    <col min="5377" max="5377" width="2.125" style="7" customWidth="1"/>
    <col min="5378" max="5378" width="13.125" style="7" customWidth="1"/>
    <col min="5379" max="5381" width="4.375" style="7" customWidth="1"/>
    <col min="5382" max="5382" width="13.125" style="7" customWidth="1"/>
    <col min="5383" max="5384" width="6.5" style="7" customWidth="1"/>
    <col min="5385" max="5386" width="7.5" style="7" customWidth="1"/>
    <col min="5387" max="5387" width="3.75" style="7" customWidth="1"/>
    <col min="5388" max="5389" width="6.25" style="7" customWidth="1"/>
    <col min="5390" max="5632" width="9" style="7"/>
    <col min="5633" max="5633" width="2.125" style="7" customWidth="1"/>
    <col min="5634" max="5634" width="13.125" style="7" customWidth="1"/>
    <col min="5635" max="5637" width="4.375" style="7" customWidth="1"/>
    <col min="5638" max="5638" width="13.125" style="7" customWidth="1"/>
    <col min="5639" max="5640" width="6.5" style="7" customWidth="1"/>
    <col min="5641" max="5642" width="7.5" style="7" customWidth="1"/>
    <col min="5643" max="5643" width="3.75" style="7" customWidth="1"/>
    <col min="5644" max="5645" width="6.25" style="7" customWidth="1"/>
    <col min="5646" max="5888" width="9" style="7"/>
    <col min="5889" max="5889" width="2.125" style="7" customWidth="1"/>
    <col min="5890" max="5890" width="13.125" style="7" customWidth="1"/>
    <col min="5891" max="5893" width="4.375" style="7" customWidth="1"/>
    <col min="5894" max="5894" width="13.125" style="7" customWidth="1"/>
    <col min="5895" max="5896" width="6.5" style="7" customWidth="1"/>
    <col min="5897" max="5898" width="7.5" style="7" customWidth="1"/>
    <col min="5899" max="5899" width="3.75" style="7" customWidth="1"/>
    <col min="5900" max="5901" width="6.25" style="7" customWidth="1"/>
    <col min="5902" max="6144" width="9" style="7"/>
    <col min="6145" max="6145" width="2.125" style="7" customWidth="1"/>
    <col min="6146" max="6146" width="13.125" style="7" customWidth="1"/>
    <col min="6147" max="6149" width="4.375" style="7" customWidth="1"/>
    <col min="6150" max="6150" width="13.125" style="7" customWidth="1"/>
    <col min="6151" max="6152" width="6.5" style="7" customWidth="1"/>
    <col min="6153" max="6154" width="7.5" style="7" customWidth="1"/>
    <col min="6155" max="6155" width="3.75" style="7" customWidth="1"/>
    <col min="6156" max="6157" width="6.25" style="7" customWidth="1"/>
    <col min="6158" max="6400" width="9" style="7"/>
    <col min="6401" max="6401" width="2.125" style="7" customWidth="1"/>
    <col min="6402" max="6402" width="13.125" style="7" customWidth="1"/>
    <col min="6403" max="6405" width="4.375" style="7" customWidth="1"/>
    <col min="6406" max="6406" width="13.125" style="7" customWidth="1"/>
    <col min="6407" max="6408" width="6.5" style="7" customWidth="1"/>
    <col min="6409" max="6410" width="7.5" style="7" customWidth="1"/>
    <col min="6411" max="6411" width="3.75" style="7" customWidth="1"/>
    <col min="6412" max="6413" width="6.25" style="7" customWidth="1"/>
    <col min="6414" max="6656" width="9" style="7"/>
    <col min="6657" max="6657" width="2.125" style="7" customWidth="1"/>
    <col min="6658" max="6658" width="13.125" style="7" customWidth="1"/>
    <col min="6659" max="6661" width="4.375" style="7" customWidth="1"/>
    <col min="6662" max="6662" width="13.125" style="7" customWidth="1"/>
    <col min="6663" max="6664" width="6.5" style="7" customWidth="1"/>
    <col min="6665" max="6666" width="7.5" style="7" customWidth="1"/>
    <col min="6667" max="6667" width="3.75" style="7" customWidth="1"/>
    <col min="6668" max="6669" width="6.25" style="7" customWidth="1"/>
    <col min="6670" max="6912" width="9" style="7"/>
    <col min="6913" max="6913" width="2.125" style="7" customWidth="1"/>
    <col min="6914" max="6914" width="13.125" style="7" customWidth="1"/>
    <col min="6915" max="6917" width="4.375" style="7" customWidth="1"/>
    <col min="6918" max="6918" width="13.125" style="7" customWidth="1"/>
    <col min="6919" max="6920" width="6.5" style="7" customWidth="1"/>
    <col min="6921" max="6922" width="7.5" style="7" customWidth="1"/>
    <col min="6923" max="6923" width="3.75" style="7" customWidth="1"/>
    <col min="6924" max="6925" width="6.25" style="7" customWidth="1"/>
    <col min="6926" max="7168" width="9" style="7"/>
    <col min="7169" max="7169" width="2.125" style="7" customWidth="1"/>
    <col min="7170" max="7170" width="13.125" style="7" customWidth="1"/>
    <col min="7171" max="7173" width="4.375" style="7" customWidth="1"/>
    <col min="7174" max="7174" width="13.125" style="7" customWidth="1"/>
    <col min="7175" max="7176" width="6.5" style="7" customWidth="1"/>
    <col min="7177" max="7178" width="7.5" style="7" customWidth="1"/>
    <col min="7179" max="7179" width="3.75" style="7" customWidth="1"/>
    <col min="7180" max="7181" width="6.25" style="7" customWidth="1"/>
    <col min="7182" max="7424" width="9" style="7"/>
    <col min="7425" max="7425" width="2.125" style="7" customWidth="1"/>
    <col min="7426" max="7426" width="13.125" style="7" customWidth="1"/>
    <col min="7427" max="7429" width="4.375" style="7" customWidth="1"/>
    <col min="7430" max="7430" width="13.125" style="7" customWidth="1"/>
    <col min="7431" max="7432" width="6.5" style="7" customWidth="1"/>
    <col min="7433" max="7434" width="7.5" style="7" customWidth="1"/>
    <col min="7435" max="7435" width="3.75" style="7" customWidth="1"/>
    <col min="7436" max="7437" width="6.25" style="7" customWidth="1"/>
    <col min="7438" max="7680" width="9" style="7"/>
    <col min="7681" max="7681" width="2.125" style="7" customWidth="1"/>
    <col min="7682" max="7682" width="13.125" style="7" customWidth="1"/>
    <col min="7683" max="7685" width="4.375" style="7" customWidth="1"/>
    <col min="7686" max="7686" width="13.125" style="7" customWidth="1"/>
    <col min="7687" max="7688" width="6.5" style="7" customWidth="1"/>
    <col min="7689" max="7690" width="7.5" style="7" customWidth="1"/>
    <col min="7691" max="7691" width="3.75" style="7" customWidth="1"/>
    <col min="7692" max="7693" width="6.25" style="7" customWidth="1"/>
    <col min="7694" max="7936" width="9" style="7"/>
    <col min="7937" max="7937" width="2.125" style="7" customWidth="1"/>
    <col min="7938" max="7938" width="13.125" style="7" customWidth="1"/>
    <col min="7939" max="7941" width="4.375" style="7" customWidth="1"/>
    <col min="7942" max="7942" width="13.125" style="7" customWidth="1"/>
    <col min="7943" max="7944" width="6.5" style="7" customWidth="1"/>
    <col min="7945" max="7946" width="7.5" style="7" customWidth="1"/>
    <col min="7947" max="7947" width="3.75" style="7" customWidth="1"/>
    <col min="7948" max="7949" width="6.25" style="7" customWidth="1"/>
    <col min="7950" max="8192" width="9" style="7"/>
    <col min="8193" max="8193" width="2.125" style="7" customWidth="1"/>
    <col min="8194" max="8194" width="13.125" style="7" customWidth="1"/>
    <col min="8195" max="8197" width="4.375" style="7" customWidth="1"/>
    <col min="8198" max="8198" width="13.125" style="7" customWidth="1"/>
    <col min="8199" max="8200" width="6.5" style="7" customWidth="1"/>
    <col min="8201" max="8202" width="7.5" style="7" customWidth="1"/>
    <col min="8203" max="8203" width="3.75" style="7" customWidth="1"/>
    <col min="8204" max="8205" width="6.25" style="7" customWidth="1"/>
    <col min="8206" max="8448" width="9" style="7"/>
    <col min="8449" max="8449" width="2.125" style="7" customWidth="1"/>
    <col min="8450" max="8450" width="13.125" style="7" customWidth="1"/>
    <col min="8451" max="8453" width="4.375" style="7" customWidth="1"/>
    <col min="8454" max="8454" width="13.125" style="7" customWidth="1"/>
    <col min="8455" max="8456" width="6.5" style="7" customWidth="1"/>
    <col min="8457" max="8458" width="7.5" style="7" customWidth="1"/>
    <col min="8459" max="8459" width="3.75" style="7" customWidth="1"/>
    <col min="8460" max="8461" width="6.25" style="7" customWidth="1"/>
    <col min="8462" max="8704" width="9" style="7"/>
    <col min="8705" max="8705" width="2.125" style="7" customWidth="1"/>
    <col min="8706" max="8706" width="13.125" style="7" customWidth="1"/>
    <col min="8707" max="8709" width="4.375" style="7" customWidth="1"/>
    <col min="8710" max="8710" width="13.125" style="7" customWidth="1"/>
    <col min="8711" max="8712" width="6.5" style="7" customWidth="1"/>
    <col min="8713" max="8714" width="7.5" style="7" customWidth="1"/>
    <col min="8715" max="8715" width="3.75" style="7" customWidth="1"/>
    <col min="8716" max="8717" width="6.25" style="7" customWidth="1"/>
    <col min="8718" max="8960" width="9" style="7"/>
    <col min="8961" max="8961" width="2.125" style="7" customWidth="1"/>
    <col min="8962" max="8962" width="13.125" style="7" customWidth="1"/>
    <col min="8963" max="8965" width="4.375" style="7" customWidth="1"/>
    <col min="8966" max="8966" width="13.125" style="7" customWidth="1"/>
    <col min="8967" max="8968" width="6.5" style="7" customWidth="1"/>
    <col min="8969" max="8970" width="7.5" style="7" customWidth="1"/>
    <col min="8971" max="8971" width="3.75" style="7" customWidth="1"/>
    <col min="8972" max="8973" width="6.25" style="7" customWidth="1"/>
    <col min="8974" max="9216" width="9" style="7"/>
    <col min="9217" max="9217" width="2.125" style="7" customWidth="1"/>
    <col min="9218" max="9218" width="13.125" style="7" customWidth="1"/>
    <col min="9219" max="9221" width="4.375" style="7" customWidth="1"/>
    <col min="9222" max="9222" width="13.125" style="7" customWidth="1"/>
    <col min="9223" max="9224" width="6.5" style="7" customWidth="1"/>
    <col min="9225" max="9226" width="7.5" style="7" customWidth="1"/>
    <col min="9227" max="9227" width="3.75" style="7" customWidth="1"/>
    <col min="9228" max="9229" width="6.25" style="7" customWidth="1"/>
    <col min="9230" max="9472" width="9" style="7"/>
    <col min="9473" max="9473" width="2.125" style="7" customWidth="1"/>
    <col min="9474" max="9474" width="13.125" style="7" customWidth="1"/>
    <col min="9475" max="9477" width="4.375" style="7" customWidth="1"/>
    <col min="9478" max="9478" width="13.125" style="7" customWidth="1"/>
    <col min="9479" max="9480" width="6.5" style="7" customWidth="1"/>
    <col min="9481" max="9482" width="7.5" style="7" customWidth="1"/>
    <col min="9483" max="9483" width="3.75" style="7" customWidth="1"/>
    <col min="9484" max="9485" width="6.25" style="7" customWidth="1"/>
    <col min="9486" max="9728" width="9" style="7"/>
    <col min="9729" max="9729" width="2.125" style="7" customWidth="1"/>
    <col min="9730" max="9730" width="13.125" style="7" customWidth="1"/>
    <col min="9731" max="9733" width="4.375" style="7" customWidth="1"/>
    <col min="9734" max="9734" width="13.125" style="7" customWidth="1"/>
    <col min="9735" max="9736" width="6.5" style="7" customWidth="1"/>
    <col min="9737" max="9738" width="7.5" style="7" customWidth="1"/>
    <col min="9739" max="9739" width="3.75" style="7" customWidth="1"/>
    <col min="9740" max="9741" width="6.25" style="7" customWidth="1"/>
    <col min="9742" max="9984" width="9" style="7"/>
    <col min="9985" max="9985" width="2.125" style="7" customWidth="1"/>
    <col min="9986" max="9986" width="13.125" style="7" customWidth="1"/>
    <col min="9987" max="9989" width="4.375" style="7" customWidth="1"/>
    <col min="9990" max="9990" width="13.125" style="7" customWidth="1"/>
    <col min="9991" max="9992" width="6.5" style="7" customWidth="1"/>
    <col min="9993" max="9994" width="7.5" style="7" customWidth="1"/>
    <col min="9995" max="9995" width="3.75" style="7" customWidth="1"/>
    <col min="9996" max="9997" width="6.25" style="7" customWidth="1"/>
    <col min="9998" max="10240" width="9" style="7"/>
    <col min="10241" max="10241" width="2.125" style="7" customWidth="1"/>
    <col min="10242" max="10242" width="13.125" style="7" customWidth="1"/>
    <col min="10243" max="10245" width="4.375" style="7" customWidth="1"/>
    <col min="10246" max="10246" width="13.125" style="7" customWidth="1"/>
    <col min="10247" max="10248" width="6.5" style="7" customWidth="1"/>
    <col min="10249" max="10250" width="7.5" style="7" customWidth="1"/>
    <col min="10251" max="10251" width="3.75" style="7" customWidth="1"/>
    <col min="10252" max="10253" width="6.25" style="7" customWidth="1"/>
    <col min="10254" max="10496" width="9" style="7"/>
    <col min="10497" max="10497" width="2.125" style="7" customWidth="1"/>
    <col min="10498" max="10498" width="13.125" style="7" customWidth="1"/>
    <col min="10499" max="10501" width="4.375" style="7" customWidth="1"/>
    <col min="10502" max="10502" width="13.125" style="7" customWidth="1"/>
    <col min="10503" max="10504" width="6.5" style="7" customWidth="1"/>
    <col min="10505" max="10506" width="7.5" style="7" customWidth="1"/>
    <col min="10507" max="10507" width="3.75" style="7" customWidth="1"/>
    <col min="10508" max="10509" width="6.25" style="7" customWidth="1"/>
    <col min="10510" max="10752" width="9" style="7"/>
    <col min="10753" max="10753" width="2.125" style="7" customWidth="1"/>
    <col min="10754" max="10754" width="13.125" style="7" customWidth="1"/>
    <col min="10755" max="10757" width="4.375" style="7" customWidth="1"/>
    <col min="10758" max="10758" width="13.125" style="7" customWidth="1"/>
    <col min="10759" max="10760" width="6.5" style="7" customWidth="1"/>
    <col min="10761" max="10762" width="7.5" style="7" customWidth="1"/>
    <col min="10763" max="10763" width="3.75" style="7" customWidth="1"/>
    <col min="10764" max="10765" width="6.25" style="7" customWidth="1"/>
    <col min="10766" max="11008" width="9" style="7"/>
    <col min="11009" max="11009" width="2.125" style="7" customWidth="1"/>
    <col min="11010" max="11010" width="13.125" style="7" customWidth="1"/>
    <col min="11011" max="11013" width="4.375" style="7" customWidth="1"/>
    <col min="11014" max="11014" width="13.125" style="7" customWidth="1"/>
    <col min="11015" max="11016" width="6.5" style="7" customWidth="1"/>
    <col min="11017" max="11018" width="7.5" style="7" customWidth="1"/>
    <col min="11019" max="11019" width="3.75" style="7" customWidth="1"/>
    <col min="11020" max="11021" width="6.25" style="7" customWidth="1"/>
    <col min="11022" max="11264" width="9" style="7"/>
    <col min="11265" max="11265" width="2.125" style="7" customWidth="1"/>
    <col min="11266" max="11266" width="13.125" style="7" customWidth="1"/>
    <col min="11267" max="11269" width="4.375" style="7" customWidth="1"/>
    <col min="11270" max="11270" width="13.125" style="7" customWidth="1"/>
    <col min="11271" max="11272" width="6.5" style="7" customWidth="1"/>
    <col min="11273" max="11274" width="7.5" style="7" customWidth="1"/>
    <col min="11275" max="11275" width="3.75" style="7" customWidth="1"/>
    <col min="11276" max="11277" width="6.25" style="7" customWidth="1"/>
    <col min="11278" max="11520" width="9" style="7"/>
    <col min="11521" max="11521" width="2.125" style="7" customWidth="1"/>
    <col min="11522" max="11522" width="13.125" style="7" customWidth="1"/>
    <col min="11523" max="11525" width="4.375" style="7" customWidth="1"/>
    <col min="11526" max="11526" width="13.125" style="7" customWidth="1"/>
    <col min="11527" max="11528" width="6.5" style="7" customWidth="1"/>
    <col min="11529" max="11530" width="7.5" style="7" customWidth="1"/>
    <col min="11531" max="11531" width="3.75" style="7" customWidth="1"/>
    <col min="11532" max="11533" width="6.25" style="7" customWidth="1"/>
    <col min="11534" max="11776" width="9" style="7"/>
    <col min="11777" max="11777" width="2.125" style="7" customWidth="1"/>
    <col min="11778" max="11778" width="13.125" style="7" customWidth="1"/>
    <col min="11779" max="11781" width="4.375" style="7" customWidth="1"/>
    <col min="11782" max="11782" width="13.125" style="7" customWidth="1"/>
    <col min="11783" max="11784" width="6.5" style="7" customWidth="1"/>
    <col min="11785" max="11786" width="7.5" style="7" customWidth="1"/>
    <col min="11787" max="11787" width="3.75" style="7" customWidth="1"/>
    <col min="11788" max="11789" width="6.25" style="7" customWidth="1"/>
    <col min="11790" max="12032" width="9" style="7"/>
    <col min="12033" max="12033" width="2.125" style="7" customWidth="1"/>
    <col min="12034" max="12034" width="13.125" style="7" customWidth="1"/>
    <col min="12035" max="12037" width="4.375" style="7" customWidth="1"/>
    <col min="12038" max="12038" width="13.125" style="7" customWidth="1"/>
    <col min="12039" max="12040" width="6.5" style="7" customWidth="1"/>
    <col min="12041" max="12042" width="7.5" style="7" customWidth="1"/>
    <col min="12043" max="12043" width="3.75" style="7" customWidth="1"/>
    <col min="12044" max="12045" width="6.25" style="7" customWidth="1"/>
    <col min="12046" max="12288" width="9" style="7"/>
    <col min="12289" max="12289" width="2.125" style="7" customWidth="1"/>
    <col min="12290" max="12290" width="13.125" style="7" customWidth="1"/>
    <col min="12291" max="12293" width="4.375" style="7" customWidth="1"/>
    <col min="12294" max="12294" width="13.125" style="7" customWidth="1"/>
    <col min="12295" max="12296" width="6.5" style="7" customWidth="1"/>
    <col min="12297" max="12298" width="7.5" style="7" customWidth="1"/>
    <col min="12299" max="12299" width="3.75" style="7" customWidth="1"/>
    <col min="12300" max="12301" width="6.25" style="7" customWidth="1"/>
    <col min="12302" max="12544" width="9" style="7"/>
    <col min="12545" max="12545" width="2.125" style="7" customWidth="1"/>
    <col min="12546" max="12546" width="13.125" style="7" customWidth="1"/>
    <col min="12547" max="12549" width="4.375" style="7" customWidth="1"/>
    <col min="12550" max="12550" width="13.125" style="7" customWidth="1"/>
    <col min="12551" max="12552" width="6.5" style="7" customWidth="1"/>
    <col min="12553" max="12554" width="7.5" style="7" customWidth="1"/>
    <col min="12555" max="12555" width="3.75" style="7" customWidth="1"/>
    <col min="12556" max="12557" width="6.25" style="7" customWidth="1"/>
    <col min="12558" max="12800" width="9" style="7"/>
    <col min="12801" max="12801" width="2.125" style="7" customWidth="1"/>
    <col min="12802" max="12802" width="13.125" style="7" customWidth="1"/>
    <col min="12803" max="12805" width="4.375" style="7" customWidth="1"/>
    <col min="12806" max="12806" width="13.125" style="7" customWidth="1"/>
    <col min="12807" max="12808" width="6.5" style="7" customWidth="1"/>
    <col min="12809" max="12810" width="7.5" style="7" customWidth="1"/>
    <col min="12811" max="12811" width="3.75" style="7" customWidth="1"/>
    <col min="12812" max="12813" width="6.25" style="7" customWidth="1"/>
    <col min="12814" max="13056" width="9" style="7"/>
    <col min="13057" max="13057" width="2.125" style="7" customWidth="1"/>
    <col min="13058" max="13058" width="13.125" style="7" customWidth="1"/>
    <col min="13059" max="13061" width="4.375" style="7" customWidth="1"/>
    <col min="13062" max="13062" width="13.125" style="7" customWidth="1"/>
    <col min="13063" max="13064" width="6.5" style="7" customWidth="1"/>
    <col min="13065" max="13066" width="7.5" style="7" customWidth="1"/>
    <col min="13067" max="13067" width="3.75" style="7" customWidth="1"/>
    <col min="13068" max="13069" width="6.25" style="7" customWidth="1"/>
    <col min="13070" max="13312" width="9" style="7"/>
    <col min="13313" max="13313" width="2.125" style="7" customWidth="1"/>
    <col min="13314" max="13314" width="13.125" style="7" customWidth="1"/>
    <col min="13315" max="13317" width="4.375" style="7" customWidth="1"/>
    <col min="13318" max="13318" width="13.125" style="7" customWidth="1"/>
    <col min="13319" max="13320" width="6.5" style="7" customWidth="1"/>
    <col min="13321" max="13322" width="7.5" style="7" customWidth="1"/>
    <col min="13323" max="13323" width="3.75" style="7" customWidth="1"/>
    <col min="13324" max="13325" width="6.25" style="7" customWidth="1"/>
    <col min="13326" max="13568" width="9" style="7"/>
    <col min="13569" max="13569" width="2.125" style="7" customWidth="1"/>
    <col min="13570" max="13570" width="13.125" style="7" customWidth="1"/>
    <col min="13571" max="13573" width="4.375" style="7" customWidth="1"/>
    <col min="13574" max="13574" width="13.125" style="7" customWidth="1"/>
    <col min="13575" max="13576" width="6.5" style="7" customWidth="1"/>
    <col min="13577" max="13578" width="7.5" style="7" customWidth="1"/>
    <col min="13579" max="13579" width="3.75" style="7" customWidth="1"/>
    <col min="13580" max="13581" width="6.25" style="7" customWidth="1"/>
    <col min="13582" max="13824" width="9" style="7"/>
    <col min="13825" max="13825" width="2.125" style="7" customWidth="1"/>
    <col min="13826" max="13826" width="13.125" style="7" customWidth="1"/>
    <col min="13827" max="13829" width="4.375" style="7" customWidth="1"/>
    <col min="13830" max="13830" width="13.125" style="7" customWidth="1"/>
    <col min="13831" max="13832" width="6.5" style="7" customWidth="1"/>
    <col min="13833" max="13834" width="7.5" style="7" customWidth="1"/>
    <col min="13835" max="13835" width="3.75" style="7" customWidth="1"/>
    <col min="13836" max="13837" width="6.25" style="7" customWidth="1"/>
    <col min="13838" max="14080" width="9" style="7"/>
    <col min="14081" max="14081" width="2.125" style="7" customWidth="1"/>
    <col min="14082" max="14082" width="13.125" style="7" customWidth="1"/>
    <col min="14083" max="14085" width="4.375" style="7" customWidth="1"/>
    <col min="14086" max="14086" width="13.125" style="7" customWidth="1"/>
    <col min="14087" max="14088" width="6.5" style="7" customWidth="1"/>
    <col min="14089" max="14090" width="7.5" style="7" customWidth="1"/>
    <col min="14091" max="14091" width="3.75" style="7" customWidth="1"/>
    <col min="14092" max="14093" width="6.25" style="7" customWidth="1"/>
    <col min="14094" max="14336" width="9" style="7"/>
    <col min="14337" max="14337" width="2.125" style="7" customWidth="1"/>
    <col min="14338" max="14338" width="13.125" style="7" customWidth="1"/>
    <col min="14339" max="14341" width="4.375" style="7" customWidth="1"/>
    <col min="14342" max="14342" width="13.125" style="7" customWidth="1"/>
    <col min="14343" max="14344" width="6.5" style="7" customWidth="1"/>
    <col min="14345" max="14346" width="7.5" style="7" customWidth="1"/>
    <col min="14347" max="14347" width="3.75" style="7" customWidth="1"/>
    <col min="14348" max="14349" width="6.25" style="7" customWidth="1"/>
    <col min="14350" max="14592" width="9" style="7"/>
    <col min="14593" max="14593" width="2.125" style="7" customWidth="1"/>
    <col min="14594" max="14594" width="13.125" style="7" customWidth="1"/>
    <col min="14595" max="14597" width="4.375" style="7" customWidth="1"/>
    <col min="14598" max="14598" width="13.125" style="7" customWidth="1"/>
    <col min="14599" max="14600" width="6.5" style="7" customWidth="1"/>
    <col min="14601" max="14602" width="7.5" style="7" customWidth="1"/>
    <col min="14603" max="14603" width="3.75" style="7" customWidth="1"/>
    <col min="14604" max="14605" width="6.25" style="7" customWidth="1"/>
    <col min="14606" max="14848" width="9" style="7"/>
    <col min="14849" max="14849" width="2.125" style="7" customWidth="1"/>
    <col min="14850" max="14850" width="13.125" style="7" customWidth="1"/>
    <col min="14851" max="14853" width="4.375" style="7" customWidth="1"/>
    <col min="14854" max="14854" width="13.125" style="7" customWidth="1"/>
    <col min="14855" max="14856" width="6.5" style="7" customWidth="1"/>
    <col min="14857" max="14858" width="7.5" style="7" customWidth="1"/>
    <col min="14859" max="14859" width="3.75" style="7" customWidth="1"/>
    <col min="14860" max="14861" width="6.25" style="7" customWidth="1"/>
    <col min="14862" max="15104" width="9" style="7"/>
    <col min="15105" max="15105" width="2.125" style="7" customWidth="1"/>
    <col min="15106" max="15106" width="13.125" style="7" customWidth="1"/>
    <col min="15107" max="15109" width="4.375" style="7" customWidth="1"/>
    <col min="15110" max="15110" width="13.125" style="7" customWidth="1"/>
    <col min="15111" max="15112" width="6.5" style="7" customWidth="1"/>
    <col min="15113" max="15114" width="7.5" style="7" customWidth="1"/>
    <col min="15115" max="15115" width="3.75" style="7" customWidth="1"/>
    <col min="15116" max="15117" width="6.25" style="7" customWidth="1"/>
    <col min="15118" max="15360" width="9" style="7"/>
    <col min="15361" max="15361" width="2.125" style="7" customWidth="1"/>
    <col min="15362" max="15362" width="13.125" style="7" customWidth="1"/>
    <col min="15363" max="15365" width="4.375" style="7" customWidth="1"/>
    <col min="15366" max="15366" width="13.125" style="7" customWidth="1"/>
    <col min="15367" max="15368" width="6.5" style="7" customWidth="1"/>
    <col min="15369" max="15370" width="7.5" style="7" customWidth="1"/>
    <col min="15371" max="15371" width="3.75" style="7" customWidth="1"/>
    <col min="15372" max="15373" width="6.25" style="7" customWidth="1"/>
    <col min="15374" max="15616" width="9" style="7"/>
    <col min="15617" max="15617" width="2.125" style="7" customWidth="1"/>
    <col min="15618" max="15618" width="13.125" style="7" customWidth="1"/>
    <col min="15619" max="15621" width="4.375" style="7" customWidth="1"/>
    <col min="15622" max="15622" width="13.125" style="7" customWidth="1"/>
    <col min="15623" max="15624" width="6.5" style="7" customWidth="1"/>
    <col min="15625" max="15626" width="7.5" style="7" customWidth="1"/>
    <col min="15627" max="15627" width="3.75" style="7" customWidth="1"/>
    <col min="15628" max="15629" width="6.25" style="7" customWidth="1"/>
    <col min="15630" max="15872" width="9" style="7"/>
    <col min="15873" max="15873" width="2.125" style="7" customWidth="1"/>
    <col min="15874" max="15874" width="13.125" style="7" customWidth="1"/>
    <col min="15875" max="15877" width="4.375" style="7" customWidth="1"/>
    <col min="15878" max="15878" width="13.125" style="7" customWidth="1"/>
    <col min="15879" max="15880" width="6.5" style="7" customWidth="1"/>
    <col min="15881" max="15882" width="7.5" style="7" customWidth="1"/>
    <col min="15883" max="15883" width="3.75" style="7" customWidth="1"/>
    <col min="15884" max="15885" width="6.25" style="7" customWidth="1"/>
    <col min="15886" max="16128" width="9" style="7"/>
    <col min="16129" max="16129" width="2.125" style="7" customWidth="1"/>
    <col min="16130" max="16130" width="13.125" style="7" customWidth="1"/>
    <col min="16131" max="16133" width="4.375" style="7" customWidth="1"/>
    <col min="16134" max="16134" width="13.125" style="7" customWidth="1"/>
    <col min="16135" max="16136" width="6.5" style="7" customWidth="1"/>
    <col min="16137" max="16138" width="7.5" style="7" customWidth="1"/>
    <col min="16139" max="16139" width="3.75" style="7" customWidth="1"/>
    <col min="16140" max="16141" width="6.25" style="7" customWidth="1"/>
    <col min="16142" max="16384" width="9" style="7"/>
  </cols>
  <sheetData>
    <row r="1" spans="2:21">
      <c r="B1" s="183" t="s">
        <v>26</v>
      </c>
      <c r="C1" s="183"/>
      <c r="D1" s="183"/>
      <c r="E1" s="183"/>
      <c r="F1" s="300" t="s">
        <v>22</v>
      </c>
      <c r="G1" s="6"/>
      <c r="H1" s="6"/>
      <c r="I1" s="6"/>
      <c r="J1" s="6"/>
      <c r="K1" s="6"/>
      <c r="L1" s="701" t="s">
        <v>27</v>
      </c>
      <c r="M1" s="702"/>
    </row>
    <row r="2" spans="2:21">
      <c r="B2" s="457" t="s">
        <v>28</v>
      </c>
      <c r="C2" s="457"/>
      <c r="D2" s="457"/>
      <c r="E2" s="457"/>
      <c r="F2" s="457"/>
      <c r="G2" s="6"/>
      <c r="H2" s="6"/>
      <c r="I2" s="6"/>
      <c r="J2" s="6"/>
      <c r="K2" s="6"/>
      <c r="L2" s="6"/>
      <c r="M2" s="8"/>
    </row>
    <row r="3" spans="2:21" ht="18.75" customHeight="1">
      <c r="B3" s="6"/>
      <c r="C3" s="6"/>
      <c r="D3" s="6"/>
      <c r="E3" s="6"/>
      <c r="F3" s="9"/>
      <c r="G3" s="28"/>
      <c r="H3" s="28"/>
      <c r="I3" s="28"/>
      <c r="J3" s="28"/>
      <c r="K3" s="28"/>
      <c r="L3" s="28"/>
      <c r="M3" s="29"/>
    </row>
    <row r="4" spans="2:21" ht="22.5" customHeight="1">
      <c r="B4" s="458" t="s">
        <v>236</v>
      </c>
      <c r="C4" s="458"/>
      <c r="D4" s="459"/>
      <c r="E4" s="459"/>
      <c r="F4" s="459"/>
      <c r="G4" s="459"/>
      <c r="H4" s="459"/>
      <c r="I4" s="459"/>
      <c r="J4" s="459"/>
      <c r="K4" s="459"/>
      <c r="L4" s="459"/>
      <c r="M4" s="459"/>
    </row>
    <row r="5" spans="2:21" ht="18.75" customHeight="1">
      <c r="F5" s="30"/>
      <c r="G5" s="31"/>
      <c r="H5" s="31"/>
      <c r="I5" s="31"/>
      <c r="J5" s="31"/>
      <c r="K5" s="31"/>
      <c r="L5" s="31"/>
      <c r="M5" s="31"/>
    </row>
    <row r="6" spans="2:21" ht="57" customHeight="1">
      <c r="B6" s="460" t="s">
        <v>29</v>
      </c>
      <c r="C6" s="460"/>
      <c r="D6" s="460"/>
      <c r="E6" s="460"/>
      <c r="F6" s="460"/>
      <c r="G6" s="460"/>
      <c r="H6" s="460"/>
      <c r="I6" s="460"/>
      <c r="J6" s="460"/>
      <c r="K6" s="460"/>
      <c r="L6" s="460"/>
      <c r="M6" s="460"/>
    </row>
    <row r="7" spans="2:21" ht="22.5" customHeight="1" thickBot="1">
      <c r="F7" s="30"/>
      <c r="G7" s="31"/>
      <c r="H7" s="31"/>
      <c r="I7" s="31"/>
      <c r="J7" s="31"/>
      <c r="K7" s="31"/>
      <c r="L7" s="31"/>
      <c r="M7" s="31"/>
    </row>
    <row r="8" spans="2:21" ht="33.75" customHeight="1" thickBot="1">
      <c r="B8" s="10" t="s">
        <v>30</v>
      </c>
      <c r="C8" s="703">
        <v>56</v>
      </c>
      <c r="D8" s="866"/>
      <c r="E8" s="867"/>
      <c r="F8" s="10" t="s">
        <v>31</v>
      </c>
      <c r="G8" s="868" t="s">
        <v>344</v>
      </c>
      <c r="H8" s="867"/>
      <c r="I8" s="32"/>
      <c r="J8" s="464" t="s">
        <v>32</v>
      </c>
      <c r="K8" s="465"/>
      <c r="L8" s="707" t="s">
        <v>253</v>
      </c>
      <c r="M8" s="708"/>
    </row>
    <row r="9" spans="2:21" ht="22.5" customHeight="1">
      <c r="B9" s="11"/>
      <c r="C9" s="11"/>
      <c r="D9" s="11"/>
      <c r="E9" s="11"/>
      <c r="F9" s="11"/>
      <c r="G9" s="11"/>
      <c r="H9" s="11"/>
      <c r="I9" s="11"/>
      <c r="J9" s="11"/>
      <c r="K9" s="11"/>
      <c r="L9" s="11"/>
    </row>
    <row r="10" spans="2:21" ht="26.25" customHeight="1" thickBot="1">
      <c r="B10" s="715" t="s">
        <v>237</v>
      </c>
      <c r="C10" s="715"/>
      <c r="D10" s="715"/>
      <c r="E10" s="715"/>
      <c r="F10" s="715"/>
      <c r="G10" s="715"/>
      <c r="H10" s="715"/>
      <c r="I10" s="715"/>
      <c r="J10" s="715"/>
      <c r="K10" s="715"/>
      <c r="L10" s="715"/>
      <c r="M10" s="715"/>
    </row>
    <row r="11" spans="2:21" ht="41.25" customHeight="1" thickBot="1">
      <c r="B11" s="12" t="s">
        <v>238</v>
      </c>
      <c r="C11" s="446" t="s">
        <v>257</v>
      </c>
      <c r="D11" s="447"/>
      <c r="E11" s="448"/>
      <c r="F11" s="13" t="s">
        <v>258</v>
      </c>
      <c r="G11" s="446" t="s">
        <v>254</v>
      </c>
      <c r="H11" s="448"/>
      <c r="I11" s="446" t="s">
        <v>259</v>
      </c>
      <c r="J11" s="448"/>
      <c r="K11" s="446" t="s">
        <v>260</v>
      </c>
      <c r="L11" s="447"/>
      <c r="M11" s="716"/>
    </row>
    <row r="12" spans="2:21" ht="26.25" customHeight="1">
      <c r="B12" s="717" t="s">
        <v>33</v>
      </c>
      <c r="C12" s="11"/>
      <c r="D12" s="11">
        <v>3</v>
      </c>
      <c r="E12" s="33"/>
      <c r="F12" s="720" t="s">
        <v>45</v>
      </c>
      <c r="G12" s="722"/>
      <c r="H12" s="723"/>
      <c r="I12" s="726"/>
      <c r="J12" s="727"/>
      <c r="K12" s="730">
        <f>ROUND(I12*G12,0)</f>
        <v>0</v>
      </c>
      <c r="L12" s="731"/>
      <c r="M12" s="732"/>
      <c r="N12" s="863" t="s">
        <v>255</v>
      </c>
      <c r="O12" s="864"/>
      <c r="P12" s="864"/>
      <c r="Q12" s="864"/>
      <c r="R12" s="864"/>
      <c r="S12" s="864"/>
      <c r="T12" s="864"/>
      <c r="U12" s="865"/>
    </row>
    <row r="13" spans="2:21" ht="26.25" customHeight="1">
      <c r="B13" s="718"/>
      <c r="C13" s="34" t="s">
        <v>34</v>
      </c>
      <c r="D13" s="301"/>
      <c r="E13" s="35" t="s">
        <v>35</v>
      </c>
      <c r="F13" s="721"/>
      <c r="G13" s="724"/>
      <c r="H13" s="725"/>
      <c r="I13" s="728"/>
      <c r="J13" s="729"/>
      <c r="K13" s="733"/>
      <c r="L13" s="734"/>
      <c r="M13" s="735"/>
      <c r="N13" s="863"/>
      <c r="O13" s="864"/>
      <c r="P13" s="864"/>
      <c r="Q13" s="864"/>
      <c r="R13" s="864"/>
      <c r="S13" s="864"/>
      <c r="T13" s="864"/>
      <c r="U13" s="865"/>
    </row>
    <row r="14" spans="2:21" ht="26.25" customHeight="1">
      <c r="B14" s="718"/>
      <c r="C14" s="36"/>
      <c r="D14" s="37">
        <v>4</v>
      </c>
      <c r="E14" s="38"/>
      <c r="F14" s="739" t="s">
        <v>45</v>
      </c>
      <c r="G14" s="740">
        <v>67</v>
      </c>
      <c r="H14" s="741"/>
      <c r="I14" s="742"/>
      <c r="J14" s="743"/>
      <c r="K14" s="744">
        <f>ROUND(I14*G14,0)</f>
        <v>0</v>
      </c>
      <c r="L14" s="745"/>
      <c r="M14" s="746"/>
    </row>
    <row r="15" spans="2:21" ht="26.25" customHeight="1">
      <c r="B15" s="719"/>
      <c r="C15" s="34" t="s">
        <v>34</v>
      </c>
      <c r="D15" s="302"/>
      <c r="E15" s="35" t="s">
        <v>35</v>
      </c>
      <c r="F15" s="720"/>
      <c r="G15" s="724"/>
      <c r="H15" s="725"/>
      <c r="I15" s="728"/>
      <c r="J15" s="729"/>
      <c r="K15" s="733"/>
      <c r="L15" s="734"/>
      <c r="M15" s="735"/>
    </row>
    <row r="16" spans="2:21" ht="45" customHeight="1">
      <c r="B16" s="39" t="s">
        <v>36</v>
      </c>
      <c r="C16" s="40"/>
      <c r="D16" s="40"/>
      <c r="E16" s="41"/>
      <c r="F16" s="185"/>
      <c r="G16" s="709">
        <f>SUM(G12:H15)</f>
        <v>67</v>
      </c>
      <c r="H16" s="710"/>
      <c r="I16" s="711">
        <f>IF(SUM(G12:H15)=0,0,K16/G16)</f>
        <v>0</v>
      </c>
      <c r="J16" s="712"/>
      <c r="K16" s="711">
        <f>SUM(K12:K15)</f>
        <v>0</v>
      </c>
      <c r="L16" s="713"/>
      <c r="M16" s="714"/>
    </row>
    <row r="17" spans="2:13" ht="26.25" customHeight="1">
      <c r="B17" s="747" t="s">
        <v>37</v>
      </c>
      <c r="C17" s="37"/>
      <c r="D17" s="37">
        <v>3</v>
      </c>
      <c r="E17" s="42"/>
      <c r="F17" s="721" t="s">
        <v>45</v>
      </c>
      <c r="G17" s="740"/>
      <c r="H17" s="741"/>
      <c r="I17" s="750"/>
      <c r="J17" s="751"/>
      <c r="K17" s="744">
        <f>ROUND(I17*G17,0)</f>
        <v>0</v>
      </c>
      <c r="L17" s="745"/>
      <c r="M17" s="746"/>
    </row>
    <row r="18" spans="2:13" ht="26.25" customHeight="1">
      <c r="B18" s="718"/>
      <c r="C18" s="43" t="s">
        <v>34</v>
      </c>
      <c r="D18" s="303"/>
      <c r="E18" s="44" t="s">
        <v>35</v>
      </c>
      <c r="F18" s="721"/>
      <c r="G18" s="724"/>
      <c r="H18" s="725"/>
      <c r="I18" s="752"/>
      <c r="J18" s="753"/>
      <c r="K18" s="733"/>
      <c r="L18" s="734"/>
      <c r="M18" s="735"/>
    </row>
    <row r="19" spans="2:13" ht="26.25" customHeight="1">
      <c r="B19" s="748"/>
      <c r="D19" s="11">
        <v>4</v>
      </c>
      <c r="E19" s="45"/>
      <c r="F19" s="721" t="s">
        <v>45</v>
      </c>
      <c r="G19" s="740"/>
      <c r="H19" s="741"/>
      <c r="I19" s="750"/>
      <c r="J19" s="751"/>
      <c r="K19" s="744">
        <f>ROUND(I19*G19,0)</f>
        <v>0</v>
      </c>
      <c r="L19" s="745"/>
      <c r="M19" s="746"/>
    </row>
    <row r="20" spans="2:13" ht="26.25" customHeight="1">
      <c r="B20" s="749"/>
      <c r="C20" s="43" t="s">
        <v>34</v>
      </c>
      <c r="D20" s="303"/>
      <c r="E20" s="44" t="s">
        <v>35</v>
      </c>
      <c r="F20" s="721"/>
      <c r="G20" s="724"/>
      <c r="H20" s="725"/>
      <c r="I20" s="752"/>
      <c r="J20" s="753"/>
      <c r="K20" s="733"/>
      <c r="L20" s="734"/>
      <c r="M20" s="735"/>
    </row>
    <row r="21" spans="2:13" ht="45" customHeight="1" thickBot="1">
      <c r="B21" s="46" t="s">
        <v>36</v>
      </c>
      <c r="C21" s="47"/>
      <c r="D21" s="48"/>
      <c r="E21" s="49"/>
      <c r="F21" s="50"/>
      <c r="G21" s="754">
        <f>SUM(G17:G20)</f>
        <v>0</v>
      </c>
      <c r="H21" s="755"/>
      <c r="I21" s="711">
        <f>IF(SUM(G17:H20)=0,0,K21/G21)</f>
        <v>0</v>
      </c>
      <c r="J21" s="712"/>
      <c r="K21" s="756">
        <f>SUM(K17:K20)</f>
        <v>0</v>
      </c>
      <c r="L21" s="757"/>
      <c r="M21" s="758"/>
    </row>
    <row r="22" spans="2:13" ht="48.75" customHeight="1" thickBot="1">
      <c r="B22" s="186" t="s">
        <v>38</v>
      </c>
      <c r="C22" s="182"/>
      <c r="D22" s="51"/>
      <c r="E22" s="52"/>
      <c r="F22" s="53"/>
      <c r="G22" s="759">
        <f>IFERROR(G16+G21,"")</f>
        <v>67</v>
      </c>
      <c r="H22" s="760"/>
      <c r="I22" s="761">
        <f>IFERROR(K22/G22,"")</f>
        <v>0</v>
      </c>
      <c r="J22" s="762"/>
      <c r="K22" s="761">
        <f>IFERROR(K16+K21,"")</f>
        <v>0</v>
      </c>
      <c r="L22" s="763"/>
      <c r="M22" s="764"/>
    </row>
    <row r="23" spans="2:13" ht="29.25" customHeight="1">
      <c r="B23" s="14"/>
      <c r="C23" s="14"/>
      <c r="D23" s="15"/>
      <c r="E23" s="15"/>
      <c r="F23" s="15"/>
      <c r="G23" s="54"/>
      <c r="H23" s="54"/>
      <c r="I23" s="55"/>
      <c r="J23" s="55"/>
      <c r="K23" s="55"/>
      <c r="L23" s="55"/>
      <c r="M23" s="55"/>
    </row>
    <row r="24" spans="2:13" ht="120.75" customHeight="1">
      <c r="B24" s="403" t="s">
        <v>256</v>
      </c>
      <c r="C24" s="403"/>
      <c r="D24" s="403"/>
      <c r="E24" s="403"/>
      <c r="F24" s="403"/>
      <c r="G24" s="403"/>
      <c r="H24" s="403"/>
      <c r="I24" s="403"/>
      <c r="J24" s="403"/>
      <c r="K24" s="403"/>
      <c r="L24" s="403"/>
      <c r="M24" s="403"/>
    </row>
    <row r="25" spans="2:13" ht="15" customHeight="1">
      <c r="B25" s="403"/>
      <c r="C25" s="403"/>
      <c r="D25" s="403"/>
      <c r="E25" s="403"/>
      <c r="F25" s="403"/>
      <c r="G25" s="403"/>
      <c r="H25" s="403"/>
      <c r="I25" s="403"/>
      <c r="J25" s="403"/>
      <c r="K25" s="403"/>
      <c r="L25" s="403"/>
      <c r="M25" s="403"/>
    </row>
    <row r="26" spans="2:13">
      <c r="B26" s="403"/>
      <c r="C26" s="403"/>
      <c r="D26" s="403"/>
      <c r="E26" s="403"/>
      <c r="F26" s="403"/>
      <c r="G26" s="403"/>
      <c r="H26" s="403"/>
      <c r="I26" s="403"/>
      <c r="J26" s="403"/>
      <c r="K26" s="403"/>
      <c r="L26" s="403"/>
      <c r="M26" s="403"/>
    </row>
    <row r="27" spans="2:13">
      <c r="B27" s="403"/>
      <c r="C27" s="403"/>
      <c r="D27" s="403"/>
      <c r="E27" s="403"/>
      <c r="F27" s="403"/>
      <c r="G27" s="403"/>
      <c r="H27" s="403"/>
      <c r="I27" s="403"/>
      <c r="J27" s="403"/>
      <c r="K27" s="403"/>
      <c r="L27" s="403"/>
      <c r="M27" s="403"/>
    </row>
    <row r="28" spans="2:13">
      <c r="B28" s="403"/>
      <c r="C28" s="403"/>
      <c r="D28" s="403"/>
      <c r="E28" s="403"/>
      <c r="F28" s="403"/>
      <c r="G28" s="403"/>
      <c r="H28" s="403"/>
      <c r="I28" s="403"/>
      <c r="J28" s="403"/>
      <c r="K28" s="403"/>
      <c r="L28" s="403"/>
      <c r="M28" s="403"/>
    </row>
    <row r="29" spans="2:13">
      <c r="B29" s="6"/>
      <c r="C29" s="6"/>
      <c r="D29" s="6"/>
      <c r="E29" s="6"/>
      <c r="F29" s="6"/>
      <c r="G29" s="6"/>
      <c r="H29" s="6"/>
      <c r="I29" s="6"/>
      <c r="J29" s="6"/>
      <c r="K29" s="6"/>
      <c r="L29" s="6"/>
      <c r="M29" s="6"/>
    </row>
  </sheetData>
  <mergeCells count="42">
    <mergeCell ref="L1:M1"/>
    <mergeCell ref="B2:F2"/>
    <mergeCell ref="B4:M4"/>
    <mergeCell ref="B6:M6"/>
    <mergeCell ref="C8:E8"/>
    <mergeCell ref="G8:H8"/>
    <mergeCell ref="J8:K8"/>
    <mergeCell ref="L8:M8"/>
    <mergeCell ref="G16:H16"/>
    <mergeCell ref="I16:J16"/>
    <mergeCell ref="K16:M16"/>
    <mergeCell ref="B10:M10"/>
    <mergeCell ref="C11:E11"/>
    <mergeCell ref="G11:H11"/>
    <mergeCell ref="I11:J11"/>
    <mergeCell ref="K11:M11"/>
    <mergeCell ref="B12:B15"/>
    <mergeCell ref="F12:F13"/>
    <mergeCell ref="G12:H13"/>
    <mergeCell ref="I12:J13"/>
    <mergeCell ref="K12:M13"/>
    <mergeCell ref="N12:U13"/>
    <mergeCell ref="F14:F15"/>
    <mergeCell ref="G14:H15"/>
    <mergeCell ref="I14:J15"/>
    <mergeCell ref="K14:M15"/>
    <mergeCell ref="B17:B20"/>
    <mergeCell ref="F17:F18"/>
    <mergeCell ref="G17:H18"/>
    <mergeCell ref="I17:J18"/>
    <mergeCell ref="K17:M18"/>
    <mergeCell ref="F19:F20"/>
    <mergeCell ref="G19:H20"/>
    <mergeCell ref="I19:J20"/>
    <mergeCell ref="K19:M20"/>
    <mergeCell ref="B24:M28"/>
    <mergeCell ref="G21:H21"/>
    <mergeCell ref="I21:J21"/>
    <mergeCell ref="K21:M21"/>
    <mergeCell ref="G22:H22"/>
    <mergeCell ref="I22:J22"/>
    <mergeCell ref="K22:M22"/>
  </mergeCells>
  <phoneticPr fontId="13"/>
  <dataValidations count="1">
    <dataValidation type="list" allowBlank="1" showInputMessage="1" showErrorMessage="1" sqref="D13 D15 D18 D20" xr:uid="{E46645EA-38F0-4436-B4EF-B9A997F5A5F7}">
      <formula1>"○,　　"</formula1>
    </dataValidation>
  </dataValidations>
  <printOptions horizontalCentered="1"/>
  <pageMargins left="0.78740157480314965" right="0.19685039370078741" top="0.39370078740157483" bottom="0.19685039370078741" header="0.19685039370078741" footer="0.19685039370078741"/>
  <pageSetup paperSize="9" scale="96" orientation="portrait" r:id="rId1"/>
  <rowBreaks count="1" manualBreakCount="1">
    <brk id="28"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0D04-A843-4ED5-B147-14F3A656CB04}">
  <sheetPr>
    <pageSetUpPr fitToPage="1"/>
  </sheetPr>
  <dimension ref="A1:AD65"/>
  <sheetViews>
    <sheetView showZeros="0" view="pageBreakPreview" zoomScaleNormal="100" zoomScaleSheetLayoutView="100" workbookViewId="0">
      <selection activeCell="L8" sqref="L8"/>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304" customFormat="1">
      <c r="B1" s="183" t="s">
        <v>26</v>
      </c>
      <c r="C1" s="183"/>
      <c r="D1" s="183"/>
      <c r="E1" s="305" t="s">
        <v>39</v>
      </c>
      <c r="F1" s="183"/>
      <c r="G1" s="6"/>
      <c r="H1" s="305"/>
      <c r="K1" s="306"/>
      <c r="L1" s="307" t="s">
        <v>27</v>
      </c>
    </row>
    <row r="2" spans="1:30" s="304" customFormat="1">
      <c r="B2" s="964" t="s">
        <v>28</v>
      </c>
      <c r="C2" s="964"/>
      <c r="D2" s="964"/>
      <c r="E2" s="964"/>
      <c r="F2" s="964"/>
      <c r="G2" s="305"/>
      <c r="H2" s="305"/>
      <c r="M2" s="308"/>
    </row>
    <row r="3" spans="1:30" s="304" customFormat="1" ht="15" customHeight="1">
      <c r="A3" s="965"/>
      <c r="B3" s="965"/>
      <c r="E3" s="309"/>
      <c r="F3" s="309"/>
      <c r="G3" s="309"/>
      <c r="H3" s="310"/>
      <c r="I3" s="310"/>
      <c r="J3" s="310"/>
      <c r="K3" s="310"/>
      <c r="L3" s="311"/>
    </row>
    <row r="4" spans="1:30" s="304" customFormat="1" ht="15" customHeight="1">
      <c r="B4" s="966" t="s">
        <v>236</v>
      </c>
      <c r="C4" s="966"/>
      <c r="D4" s="967"/>
      <c r="E4" s="967"/>
      <c r="F4" s="967"/>
      <c r="G4" s="967"/>
      <c r="H4" s="967"/>
      <c r="I4" s="967"/>
      <c r="J4" s="967"/>
      <c r="K4" s="967"/>
      <c r="L4" s="967"/>
    </row>
    <row r="5" spans="1:30" s="304" customFormat="1" ht="9.75" customHeight="1">
      <c r="E5" s="309"/>
      <c r="F5" s="309"/>
      <c r="G5" s="309"/>
      <c r="H5" s="310"/>
      <c r="I5" s="310"/>
      <c r="J5" s="310"/>
      <c r="K5" s="310"/>
      <c r="L5" s="310"/>
    </row>
    <row r="6" spans="1:30" s="304" customFormat="1" ht="63.75" customHeight="1">
      <c r="B6" s="460" t="s">
        <v>29</v>
      </c>
      <c r="C6" s="460"/>
      <c r="D6" s="460"/>
      <c r="E6" s="460"/>
      <c r="F6" s="460"/>
      <c r="G6" s="460"/>
      <c r="H6" s="460"/>
      <c r="I6" s="460"/>
      <c r="J6" s="460"/>
      <c r="K6" s="460"/>
      <c r="L6" s="460"/>
      <c r="M6" s="184"/>
      <c r="R6" s="968"/>
      <c r="S6" s="968"/>
      <c r="T6" s="968"/>
      <c r="U6" s="968"/>
      <c r="V6" s="968"/>
      <c r="W6" s="968"/>
      <c r="X6" s="968"/>
      <c r="Y6" s="968"/>
      <c r="Z6" s="968"/>
      <c r="AA6" s="968"/>
    </row>
    <row r="7" spans="1:30" s="304" customFormat="1" ht="11.25" customHeight="1" thickBot="1">
      <c r="E7" s="309"/>
      <c r="F7" s="309"/>
      <c r="G7" s="309"/>
      <c r="H7" s="310"/>
      <c r="I7" s="310"/>
      <c r="J7" s="310"/>
      <c r="K7" s="310"/>
      <c r="L7" s="310"/>
    </row>
    <row r="8" spans="1:30" s="304" customFormat="1" ht="30" customHeight="1" thickBot="1">
      <c r="B8" s="312" t="s">
        <v>30</v>
      </c>
      <c r="C8" s="959">
        <v>56</v>
      </c>
      <c r="D8" s="960"/>
      <c r="E8" s="312" t="s">
        <v>31</v>
      </c>
      <c r="F8" s="959" t="s">
        <v>345</v>
      </c>
      <c r="G8" s="961"/>
      <c r="I8" s="962" t="s">
        <v>32</v>
      </c>
      <c r="J8" s="963"/>
      <c r="K8" s="960"/>
      <c r="L8" s="313" t="s">
        <v>40</v>
      </c>
      <c r="S8" s="460"/>
      <c r="T8" s="460"/>
      <c r="U8" s="460"/>
      <c r="V8" s="460"/>
      <c r="W8" s="460"/>
      <c r="X8" s="460"/>
      <c r="Y8" s="460"/>
      <c r="Z8" s="460"/>
      <c r="AA8" s="460"/>
      <c r="AB8" s="460"/>
      <c r="AC8" s="460"/>
      <c r="AD8" s="460"/>
    </row>
    <row r="9" spans="1:30" s="304" customFormat="1" ht="9.75" customHeight="1">
      <c r="B9" s="314"/>
      <c r="C9" s="314"/>
      <c r="D9" s="314"/>
      <c r="E9" s="314"/>
      <c r="F9" s="314"/>
      <c r="G9" s="314"/>
      <c r="H9" s="314"/>
      <c r="I9" s="314"/>
      <c r="J9" s="314"/>
      <c r="K9" s="314"/>
    </row>
    <row r="10" spans="1:30" s="304" customFormat="1" ht="9.75" customHeight="1" thickBot="1">
      <c r="B10" s="315"/>
      <c r="C10" s="315"/>
      <c r="D10" s="310"/>
      <c r="E10" s="310"/>
      <c r="F10" s="310"/>
      <c r="G10" s="310"/>
      <c r="H10" s="310"/>
      <c r="I10" s="310"/>
      <c r="J10" s="310"/>
      <c r="K10" s="310"/>
      <c r="L10" s="310"/>
    </row>
    <row r="11" spans="1:30" s="304" customFormat="1" ht="22.5" customHeight="1" thickBot="1">
      <c r="B11" s="941" t="s">
        <v>41</v>
      </c>
      <c r="C11" s="941"/>
      <c r="D11" s="941"/>
      <c r="E11" s="941"/>
      <c r="F11" s="941"/>
      <c r="G11" s="941"/>
      <c r="H11" s="942" t="s">
        <v>42</v>
      </c>
      <c r="I11" s="943"/>
      <c r="J11" s="943"/>
      <c r="K11" s="954">
        <v>133</v>
      </c>
      <c r="L11" s="955"/>
    </row>
    <row r="12" spans="1:30" s="304" customFormat="1" ht="30" customHeight="1" thickBot="1">
      <c r="B12" s="316" t="s">
        <v>238</v>
      </c>
      <c r="C12" s="923" t="s">
        <v>239</v>
      </c>
      <c r="D12" s="924"/>
      <c r="E12" s="317" t="s">
        <v>240</v>
      </c>
      <c r="F12" s="956" t="s">
        <v>43</v>
      </c>
      <c r="G12" s="957"/>
      <c r="H12" s="923" t="s">
        <v>241</v>
      </c>
      <c r="I12" s="927"/>
      <c r="J12" s="924"/>
      <c r="K12" s="923" t="s">
        <v>44</v>
      </c>
      <c r="L12" s="958"/>
    </row>
    <row r="13" spans="1:30" s="304" customFormat="1" ht="27.75" customHeight="1">
      <c r="B13" s="318" t="s">
        <v>242</v>
      </c>
      <c r="C13" s="930" t="s">
        <v>45</v>
      </c>
      <c r="D13" s="931"/>
      <c r="E13" s="319" t="s">
        <v>45</v>
      </c>
      <c r="F13" s="946">
        <f>+K11*0.991</f>
        <v>131.803</v>
      </c>
      <c r="G13" s="947"/>
      <c r="H13" s="934"/>
      <c r="I13" s="935"/>
      <c r="J13" s="936"/>
      <c r="K13" s="948">
        <f>ROUND(H13*F13,0)</f>
        <v>0</v>
      </c>
      <c r="L13" s="949"/>
    </row>
    <row r="14" spans="1:30" s="304" customFormat="1" ht="27.75" customHeight="1" thickBot="1">
      <c r="B14" s="320" t="s">
        <v>243</v>
      </c>
      <c r="C14" s="900" t="s">
        <v>45</v>
      </c>
      <c r="D14" s="901"/>
      <c r="E14" s="321" t="s">
        <v>45</v>
      </c>
      <c r="F14" s="950">
        <v>0</v>
      </c>
      <c r="G14" s="951"/>
      <c r="H14" s="904"/>
      <c r="I14" s="905"/>
      <c r="J14" s="906"/>
      <c r="K14" s="952">
        <f>ROUND(H14*F14,0)</f>
        <v>0</v>
      </c>
      <c r="L14" s="953"/>
      <c r="M14" s="912" t="s">
        <v>46</v>
      </c>
      <c r="N14" s="913"/>
      <c r="O14" s="913"/>
      <c r="P14" s="913"/>
      <c r="Q14" s="913"/>
      <c r="R14" s="913"/>
      <c r="S14" s="913"/>
    </row>
    <row r="15" spans="1:30" s="304" customFormat="1" ht="27.75" customHeight="1" thickBot="1">
      <c r="B15" s="322" t="s">
        <v>38</v>
      </c>
      <c r="C15" s="914"/>
      <c r="D15" s="915"/>
      <c r="E15" s="323"/>
      <c r="F15" s="939">
        <f>SUM(F13:F14)</f>
        <v>131.803</v>
      </c>
      <c r="G15" s="940"/>
      <c r="H15" s="918"/>
      <c r="I15" s="919"/>
      <c r="J15" s="920"/>
      <c r="K15" s="921">
        <f>SUM(K13:K14)</f>
        <v>0</v>
      </c>
      <c r="L15" s="922"/>
    </row>
    <row r="16" spans="1:30" s="304" customFormat="1" ht="9" customHeight="1">
      <c r="B16" s="324"/>
      <c r="C16" s="324"/>
      <c r="D16" s="325"/>
      <c r="E16" s="325"/>
      <c r="F16" s="325"/>
      <c r="G16" s="325"/>
      <c r="H16" s="326"/>
      <c r="I16" s="326"/>
      <c r="J16" s="326"/>
      <c r="K16" s="326"/>
      <c r="L16" s="326"/>
    </row>
    <row r="17" spans="1:19" s="304" customFormat="1" ht="11.25" customHeight="1" thickBot="1">
      <c r="B17" s="314"/>
      <c r="C17" s="314"/>
    </row>
    <row r="18" spans="1:19" s="304" customFormat="1" ht="22.5" customHeight="1" thickBot="1">
      <c r="B18" s="941" t="s">
        <v>47</v>
      </c>
      <c r="C18" s="941"/>
      <c r="D18" s="941"/>
      <c r="E18" s="941"/>
      <c r="F18" s="941"/>
      <c r="G18" s="941"/>
      <c r="H18" s="942" t="s">
        <v>42</v>
      </c>
      <c r="I18" s="943"/>
      <c r="J18" s="943"/>
      <c r="K18" s="944">
        <f>K11</f>
        <v>133</v>
      </c>
      <c r="L18" s="945"/>
    </row>
    <row r="19" spans="1:19" s="304" customFormat="1" ht="30" customHeight="1" thickBot="1">
      <c r="B19" s="316" t="s">
        <v>238</v>
      </c>
      <c r="C19" s="923" t="s">
        <v>239</v>
      </c>
      <c r="D19" s="924"/>
      <c r="E19" s="317" t="s">
        <v>240</v>
      </c>
      <c r="F19" s="925" t="s">
        <v>43</v>
      </c>
      <c r="G19" s="926"/>
      <c r="H19" s="923" t="s">
        <v>241</v>
      </c>
      <c r="I19" s="927"/>
      <c r="J19" s="924"/>
      <c r="K19" s="928" t="s">
        <v>44</v>
      </c>
      <c r="L19" s="929"/>
    </row>
    <row r="20" spans="1:19" s="304" customFormat="1" ht="27.75" customHeight="1">
      <c r="B20" s="318" t="s">
        <v>242</v>
      </c>
      <c r="C20" s="930" t="s">
        <v>45</v>
      </c>
      <c r="D20" s="931"/>
      <c r="E20" s="319" t="s">
        <v>45</v>
      </c>
      <c r="F20" s="932">
        <f>+F13</f>
        <v>131.803</v>
      </c>
      <c r="G20" s="933"/>
      <c r="H20" s="934"/>
      <c r="I20" s="935"/>
      <c r="J20" s="936"/>
      <c r="K20" s="937">
        <f>ROUND(H20*F20,0)</f>
        <v>0</v>
      </c>
      <c r="L20" s="938"/>
    </row>
    <row r="21" spans="1:19" s="304" customFormat="1" ht="27.75" customHeight="1" thickBot="1">
      <c r="B21" s="320" t="s">
        <v>243</v>
      </c>
      <c r="C21" s="900" t="s">
        <v>45</v>
      </c>
      <c r="D21" s="901"/>
      <c r="E21" s="321" t="s">
        <v>45</v>
      </c>
      <c r="F21" s="902">
        <f>+F14</f>
        <v>0</v>
      </c>
      <c r="G21" s="903"/>
      <c r="H21" s="904"/>
      <c r="I21" s="905"/>
      <c r="J21" s="906"/>
      <c r="K21" s="907">
        <f>ROUND(H21*F21,0)</f>
        <v>0</v>
      </c>
      <c r="L21" s="908"/>
      <c r="M21" s="912" t="s">
        <v>46</v>
      </c>
      <c r="N21" s="913"/>
      <c r="O21" s="913"/>
      <c r="P21" s="913"/>
      <c r="Q21" s="913"/>
      <c r="R21" s="913"/>
      <c r="S21" s="913"/>
    </row>
    <row r="22" spans="1:19" s="304" customFormat="1" ht="27.75" customHeight="1" thickBot="1">
      <c r="B22" s="322" t="s">
        <v>38</v>
      </c>
      <c r="C22" s="914"/>
      <c r="D22" s="915"/>
      <c r="E22" s="323"/>
      <c r="F22" s="916">
        <f>SUM(F20:F21)</f>
        <v>131.803</v>
      </c>
      <c r="G22" s="917"/>
      <c r="H22" s="918"/>
      <c r="I22" s="919"/>
      <c r="J22" s="920"/>
      <c r="K22" s="921">
        <f>SUM(K20:K21)</f>
        <v>0</v>
      </c>
      <c r="L22" s="922"/>
    </row>
    <row r="23" spans="1:19" s="304" customFormat="1" ht="11.25" customHeight="1">
      <c r="B23" s="324"/>
      <c r="C23" s="324"/>
      <c r="D23" s="325"/>
      <c r="E23" s="325"/>
      <c r="F23" s="325"/>
      <c r="G23" s="325"/>
      <c r="H23" s="326"/>
      <c r="I23" s="326"/>
      <c r="J23" s="326"/>
      <c r="K23" s="326"/>
      <c r="L23" s="326"/>
    </row>
    <row r="24" spans="1:19" s="304" customFormat="1" ht="9" customHeight="1">
      <c r="B24" s="327"/>
      <c r="C24" s="327"/>
      <c r="D24" s="328"/>
      <c r="E24" s="328"/>
      <c r="F24" s="328"/>
      <c r="G24" s="328"/>
    </row>
    <row r="25" spans="1:19" s="304" customFormat="1" ht="22.5" customHeight="1">
      <c r="B25" s="909" t="s">
        <v>48</v>
      </c>
      <c r="C25" s="909"/>
      <c r="D25" s="909"/>
      <c r="E25" s="329"/>
      <c r="F25" s="305"/>
      <c r="G25" s="910" t="s">
        <v>288</v>
      </c>
      <c r="H25" s="910"/>
      <c r="I25" s="910"/>
      <c r="J25" s="910"/>
      <c r="K25" s="910"/>
      <c r="L25" s="305"/>
    </row>
    <row r="26" spans="1:19" s="304" customFormat="1" ht="34.5" customHeight="1">
      <c r="B26" s="911" t="s">
        <v>49</v>
      </c>
      <c r="C26" s="911"/>
      <c r="D26" s="911"/>
      <c r="E26" s="911"/>
      <c r="F26" s="911"/>
      <c r="G26" s="911"/>
      <c r="H26" s="911"/>
      <c r="I26" s="911"/>
      <c r="J26" s="911"/>
      <c r="K26" s="911"/>
      <c r="L26" s="911"/>
    </row>
    <row r="27" spans="1:19" s="304" customFormat="1" ht="10.5" customHeight="1">
      <c r="B27" s="330"/>
      <c r="C27" s="330"/>
      <c r="D27" s="331"/>
      <c r="E27" s="331"/>
      <c r="F27" s="331"/>
      <c r="G27" s="331"/>
      <c r="H27" s="305"/>
      <c r="I27" s="305"/>
      <c r="J27" s="305"/>
      <c r="K27" s="305"/>
      <c r="L27" s="305"/>
    </row>
    <row r="28" spans="1:19" s="304" customFormat="1" ht="13.5" customHeight="1">
      <c r="B28" s="305" t="s">
        <v>50</v>
      </c>
      <c r="C28" s="330"/>
      <c r="D28" s="330"/>
      <c r="E28" s="331"/>
      <c r="F28" s="331"/>
      <c r="G28" s="331"/>
      <c r="H28" s="305"/>
      <c r="I28" s="305"/>
      <c r="J28" s="305"/>
      <c r="K28" s="305"/>
      <c r="L28" s="305"/>
    </row>
    <row r="29" spans="1:19" s="304" customFormat="1" ht="13.5" customHeight="1">
      <c r="A29" s="332"/>
      <c r="B29" s="870" t="s">
        <v>244</v>
      </c>
      <c r="C29" s="870"/>
      <c r="D29" s="870"/>
      <c r="E29" s="870"/>
      <c r="F29" s="870"/>
      <c r="G29" s="870"/>
      <c r="H29" s="870"/>
      <c r="I29" s="870"/>
      <c r="J29" s="870"/>
      <c r="K29" s="870"/>
      <c r="L29" s="870"/>
    </row>
    <row r="30" spans="1:19" s="304" customFormat="1" ht="13.5" customHeight="1">
      <c r="A30" s="332"/>
      <c r="B30" s="870" t="s">
        <v>51</v>
      </c>
      <c r="C30" s="870"/>
      <c r="D30" s="870"/>
      <c r="E30" s="870"/>
      <c r="F30" s="870"/>
      <c r="G30" s="870"/>
      <c r="H30" s="870"/>
      <c r="I30" s="870"/>
      <c r="J30" s="870"/>
      <c r="K30" s="870"/>
      <c r="L30" s="870"/>
    </row>
    <row r="31" spans="1:19" s="304" customFormat="1" ht="13.5" customHeight="1">
      <c r="A31" s="332"/>
      <c r="B31" s="870" t="s">
        <v>52</v>
      </c>
      <c r="C31" s="870"/>
      <c r="D31" s="870"/>
      <c r="E31" s="870"/>
      <c r="F31" s="870"/>
      <c r="G31" s="870"/>
      <c r="H31" s="870"/>
      <c r="I31" s="870"/>
      <c r="J31" s="870"/>
      <c r="K31" s="870"/>
      <c r="L31" s="870"/>
    </row>
    <row r="32" spans="1:19" s="304" customFormat="1" ht="13.5" customHeight="1">
      <c r="A32" s="332"/>
      <c r="B32" s="870" t="s">
        <v>53</v>
      </c>
      <c r="C32" s="870"/>
      <c r="D32" s="870"/>
      <c r="E32" s="870"/>
      <c r="F32" s="870"/>
      <c r="G32" s="870"/>
      <c r="H32" s="870"/>
      <c r="I32" s="870"/>
      <c r="J32" s="870"/>
      <c r="K32" s="870"/>
      <c r="L32" s="870"/>
    </row>
    <row r="33" spans="1:12" s="304" customFormat="1" ht="13.5" customHeight="1">
      <c r="A33" s="332"/>
      <c r="B33" s="870" t="s">
        <v>54</v>
      </c>
      <c r="C33" s="870"/>
      <c r="D33" s="870"/>
      <c r="E33" s="870"/>
      <c r="F33" s="870"/>
      <c r="G33" s="870"/>
      <c r="H33" s="870"/>
      <c r="I33" s="870"/>
      <c r="J33" s="870"/>
      <c r="K33" s="870"/>
      <c r="L33" s="870"/>
    </row>
    <row r="34" spans="1:12" s="304" customFormat="1" ht="13.5" customHeight="1">
      <c r="A34" s="332"/>
      <c r="B34" s="885" t="s">
        <v>55</v>
      </c>
      <c r="C34" s="886"/>
      <c r="D34" s="886"/>
      <c r="E34" s="885" t="s">
        <v>56</v>
      </c>
      <c r="F34" s="886"/>
      <c r="G34" s="886"/>
      <c r="H34" s="886"/>
      <c r="I34" s="886"/>
      <c r="J34" s="886"/>
      <c r="K34" s="887"/>
      <c r="L34" s="333"/>
    </row>
    <row r="35" spans="1:12" s="304" customFormat="1" ht="13.5" customHeight="1">
      <c r="A35" s="332"/>
      <c r="B35" s="881" t="s">
        <v>57</v>
      </c>
      <c r="C35" s="882"/>
      <c r="D35" s="883"/>
      <c r="E35" s="876" t="s">
        <v>58</v>
      </c>
      <c r="F35" s="877"/>
      <c r="G35" s="877"/>
      <c r="H35" s="877"/>
      <c r="I35" s="877"/>
      <c r="J35" s="877"/>
      <c r="K35" s="878"/>
      <c r="L35" s="333"/>
    </row>
    <row r="36" spans="1:12" s="304" customFormat="1" ht="13.5" customHeight="1">
      <c r="A36" s="332"/>
      <c r="B36" s="881" t="s">
        <v>59</v>
      </c>
      <c r="C36" s="882"/>
      <c r="D36" s="883"/>
      <c r="E36" s="876" t="s">
        <v>60</v>
      </c>
      <c r="F36" s="877"/>
      <c r="G36" s="877"/>
      <c r="H36" s="877"/>
      <c r="I36" s="877"/>
      <c r="J36" s="877"/>
      <c r="K36" s="878"/>
      <c r="L36" s="333"/>
    </row>
    <row r="37" spans="1:12" s="304" customFormat="1" ht="13.5" customHeight="1">
      <c r="A37" s="332"/>
      <c r="B37" s="881" t="s">
        <v>61</v>
      </c>
      <c r="C37" s="882"/>
      <c r="D37" s="883"/>
      <c r="E37" s="876" t="s">
        <v>62</v>
      </c>
      <c r="F37" s="877"/>
      <c r="G37" s="877"/>
      <c r="H37" s="877"/>
      <c r="I37" s="877"/>
      <c r="J37" s="877"/>
      <c r="K37" s="878"/>
      <c r="L37" s="333"/>
    </row>
    <row r="38" spans="1:12" s="304" customFormat="1" ht="13.5" customHeight="1">
      <c r="A38" s="332"/>
      <c r="B38" s="874" t="s">
        <v>63</v>
      </c>
      <c r="C38" s="875"/>
      <c r="D38" s="334" t="s">
        <v>64</v>
      </c>
      <c r="E38" s="876" t="s">
        <v>65</v>
      </c>
      <c r="F38" s="877"/>
      <c r="G38" s="877"/>
      <c r="H38" s="877"/>
      <c r="I38" s="877"/>
      <c r="J38" s="877"/>
      <c r="K38" s="878"/>
      <c r="L38" s="333"/>
    </row>
    <row r="39" spans="1:12" s="304" customFormat="1" ht="13.5" customHeight="1">
      <c r="A39" s="332"/>
      <c r="B39" s="879" t="s">
        <v>66</v>
      </c>
      <c r="C39" s="880"/>
      <c r="D39" s="334" t="s">
        <v>67</v>
      </c>
      <c r="E39" s="876" t="s">
        <v>68</v>
      </c>
      <c r="F39" s="877"/>
      <c r="G39" s="877"/>
      <c r="H39" s="877"/>
      <c r="I39" s="877"/>
      <c r="J39" s="877"/>
      <c r="K39" s="878"/>
      <c r="L39" s="333"/>
    </row>
    <row r="40" spans="1:12" s="304" customFormat="1" ht="13.5" customHeight="1">
      <c r="A40" s="332"/>
      <c r="B40" s="881" t="s">
        <v>69</v>
      </c>
      <c r="C40" s="882"/>
      <c r="D40" s="883"/>
      <c r="E40" s="876" t="s">
        <v>65</v>
      </c>
      <c r="F40" s="877"/>
      <c r="G40" s="877"/>
      <c r="H40" s="877"/>
      <c r="I40" s="877"/>
      <c r="J40" s="877"/>
      <c r="K40" s="878"/>
      <c r="L40" s="333"/>
    </row>
    <row r="41" spans="1:12" s="304" customFormat="1" ht="13.5" customHeight="1">
      <c r="A41" s="332"/>
      <c r="B41" s="870" t="s">
        <v>70</v>
      </c>
      <c r="C41" s="870"/>
      <c r="D41" s="870"/>
      <c r="E41" s="870"/>
      <c r="F41" s="870"/>
      <c r="G41" s="870"/>
      <c r="H41" s="870"/>
      <c r="I41" s="870"/>
      <c r="J41" s="870"/>
      <c r="K41" s="870"/>
      <c r="L41" s="870"/>
    </row>
    <row r="42" spans="1:12" s="304" customFormat="1" ht="13.5" customHeight="1">
      <c r="A42" s="332"/>
      <c r="B42" s="870" t="s">
        <v>71</v>
      </c>
      <c r="C42" s="870"/>
      <c r="D42" s="870"/>
      <c r="E42" s="870"/>
      <c r="F42" s="870"/>
      <c r="G42" s="870"/>
      <c r="H42" s="870"/>
      <c r="I42" s="870"/>
      <c r="J42" s="870"/>
      <c r="K42" s="870"/>
      <c r="L42" s="870"/>
    </row>
    <row r="43" spans="1:12" s="304" customFormat="1" ht="13.5" customHeight="1">
      <c r="A43" s="332"/>
      <c r="B43" s="870" t="s">
        <v>72</v>
      </c>
      <c r="C43" s="870"/>
      <c r="D43" s="870"/>
      <c r="E43" s="870"/>
      <c r="F43" s="870"/>
      <c r="G43" s="870"/>
      <c r="H43" s="870"/>
      <c r="I43" s="870"/>
      <c r="J43" s="870"/>
      <c r="K43" s="870"/>
      <c r="L43" s="870"/>
    </row>
    <row r="44" spans="1:12" s="304" customFormat="1" ht="13.5" customHeight="1">
      <c r="A44" s="332"/>
      <c r="B44" s="870" t="s">
        <v>54</v>
      </c>
      <c r="C44" s="870"/>
      <c r="D44" s="870"/>
      <c r="E44" s="870"/>
      <c r="F44" s="870"/>
      <c r="G44" s="870"/>
      <c r="H44" s="870"/>
      <c r="I44" s="870"/>
      <c r="J44" s="870"/>
      <c r="K44" s="870"/>
      <c r="L44" s="870"/>
    </row>
    <row r="45" spans="1:12" s="304" customFormat="1" ht="13.5" customHeight="1">
      <c r="A45" s="332"/>
      <c r="B45" s="885" t="s">
        <v>55</v>
      </c>
      <c r="C45" s="886"/>
      <c r="D45" s="886"/>
      <c r="E45" s="885" t="s">
        <v>56</v>
      </c>
      <c r="F45" s="886"/>
      <c r="G45" s="886"/>
      <c r="H45" s="886"/>
      <c r="I45" s="886"/>
      <c r="J45" s="886"/>
      <c r="K45" s="887"/>
      <c r="L45" s="333"/>
    </row>
    <row r="46" spans="1:12" s="304" customFormat="1" ht="13.5" customHeight="1">
      <c r="A46" s="332"/>
      <c r="B46" s="888" t="s">
        <v>73</v>
      </c>
      <c r="C46" s="889"/>
      <c r="D46" s="890"/>
      <c r="E46" s="894" t="s">
        <v>74</v>
      </c>
      <c r="F46" s="895"/>
      <c r="G46" s="895"/>
      <c r="H46" s="895"/>
      <c r="I46" s="895"/>
      <c r="J46" s="895"/>
      <c r="K46" s="896"/>
      <c r="L46" s="333"/>
    </row>
    <row r="47" spans="1:12" s="304" customFormat="1" ht="13.5" customHeight="1">
      <c r="A47" s="332"/>
      <c r="B47" s="891"/>
      <c r="C47" s="892"/>
      <c r="D47" s="893"/>
      <c r="E47" s="897" t="s">
        <v>75</v>
      </c>
      <c r="F47" s="898"/>
      <c r="G47" s="898"/>
      <c r="H47" s="898"/>
      <c r="I47" s="898"/>
      <c r="J47" s="898"/>
      <c r="K47" s="899"/>
      <c r="L47" s="333"/>
    </row>
    <row r="48" spans="1:12" s="304" customFormat="1" ht="13.5" customHeight="1">
      <c r="A48" s="332"/>
      <c r="B48" s="881" t="s">
        <v>57</v>
      </c>
      <c r="C48" s="882"/>
      <c r="D48" s="883"/>
      <c r="E48" s="876" t="s">
        <v>58</v>
      </c>
      <c r="F48" s="877"/>
      <c r="G48" s="877"/>
      <c r="H48" s="877"/>
      <c r="I48" s="877"/>
      <c r="J48" s="877"/>
      <c r="K48" s="878"/>
      <c r="L48" s="333"/>
    </row>
    <row r="49" spans="1:12" s="304" customFormat="1" ht="13.5" customHeight="1">
      <c r="A49" s="332"/>
      <c r="B49" s="874" t="s">
        <v>59</v>
      </c>
      <c r="C49" s="884"/>
      <c r="D49" s="875"/>
      <c r="E49" s="876" t="s">
        <v>60</v>
      </c>
      <c r="F49" s="877"/>
      <c r="G49" s="877"/>
      <c r="H49" s="877"/>
      <c r="I49" s="877"/>
      <c r="J49" s="877"/>
      <c r="K49" s="878"/>
      <c r="L49" s="333"/>
    </row>
    <row r="50" spans="1:12" s="304" customFormat="1" ht="13.5" customHeight="1">
      <c r="A50" s="332"/>
      <c r="B50" s="881" t="s">
        <v>61</v>
      </c>
      <c r="C50" s="882"/>
      <c r="D50" s="883"/>
      <c r="E50" s="876" t="s">
        <v>62</v>
      </c>
      <c r="F50" s="877"/>
      <c r="G50" s="877"/>
      <c r="H50" s="877"/>
      <c r="I50" s="877"/>
      <c r="J50" s="877"/>
      <c r="K50" s="878"/>
      <c r="L50" s="333"/>
    </row>
    <row r="51" spans="1:12" s="304" customFormat="1" ht="13.5" customHeight="1">
      <c r="A51" s="332"/>
      <c r="B51" s="874" t="s">
        <v>63</v>
      </c>
      <c r="C51" s="875"/>
      <c r="D51" s="334" t="s">
        <v>64</v>
      </c>
      <c r="E51" s="876" t="s">
        <v>65</v>
      </c>
      <c r="F51" s="877"/>
      <c r="G51" s="877"/>
      <c r="H51" s="877"/>
      <c r="I51" s="877"/>
      <c r="J51" s="877"/>
      <c r="K51" s="878"/>
      <c r="L51" s="333"/>
    </row>
    <row r="52" spans="1:12" s="304" customFormat="1" ht="13.5" customHeight="1">
      <c r="A52" s="332"/>
      <c r="B52" s="879" t="s">
        <v>66</v>
      </c>
      <c r="C52" s="880"/>
      <c r="D52" s="334" t="s">
        <v>67</v>
      </c>
      <c r="E52" s="876" t="s">
        <v>76</v>
      </c>
      <c r="F52" s="877"/>
      <c r="G52" s="877"/>
      <c r="H52" s="877"/>
      <c r="I52" s="877"/>
      <c r="J52" s="877"/>
      <c r="K52" s="878"/>
      <c r="L52" s="333"/>
    </row>
    <row r="53" spans="1:12" s="304" customFormat="1" ht="13.5" customHeight="1">
      <c r="A53" s="332"/>
      <c r="B53" s="881" t="s">
        <v>77</v>
      </c>
      <c r="C53" s="882"/>
      <c r="D53" s="883"/>
      <c r="E53" s="876" t="s">
        <v>65</v>
      </c>
      <c r="F53" s="877"/>
      <c r="G53" s="877"/>
      <c r="H53" s="877"/>
      <c r="I53" s="877"/>
      <c r="J53" s="877"/>
      <c r="K53" s="878"/>
      <c r="L53" s="333"/>
    </row>
    <row r="54" spans="1:12" s="304" customFormat="1" ht="8.25" customHeight="1">
      <c r="A54" s="332"/>
      <c r="B54" s="335"/>
      <c r="C54" s="335"/>
      <c r="D54" s="335"/>
      <c r="E54" s="332"/>
      <c r="F54" s="332"/>
      <c r="G54" s="332"/>
      <c r="H54" s="332"/>
      <c r="I54" s="332"/>
      <c r="J54" s="332"/>
      <c r="K54" s="332"/>
      <c r="L54" s="332"/>
    </row>
    <row r="55" spans="1:12" s="304" customFormat="1" ht="13.5" customHeight="1">
      <c r="A55" s="332"/>
      <c r="B55" s="869" t="s">
        <v>78</v>
      </c>
      <c r="C55" s="870"/>
      <c r="D55" s="870"/>
      <c r="E55" s="870"/>
      <c r="F55" s="870"/>
      <c r="G55" s="870"/>
      <c r="H55" s="870"/>
      <c r="I55" s="870"/>
      <c r="J55" s="870"/>
      <c r="K55" s="870"/>
      <c r="L55" s="870"/>
    </row>
    <row r="56" spans="1:12" s="304" customFormat="1" ht="13.5" customHeight="1">
      <c r="A56" s="332"/>
      <c r="B56" s="870"/>
      <c r="C56" s="870"/>
      <c r="D56" s="870"/>
      <c r="E56" s="870"/>
      <c r="F56" s="870"/>
      <c r="G56" s="870"/>
      <c r="H56" s="870"/>
      <c r="I56" s="870"/>
      <c r="J56" s="870"/>
      <c r="K56" s="870"/>
      <c r="L56" s="870"/>
    </row>
    <row r="57" spans="1:12" s="304" customFormat="1" ht="13.5" customHeight="1">
      <c r="A57" s="332"/>
      <c r="B57" s="871" t="s">
        <v>79</v>
      </c>
      <c r="C57" s="871"/>
      <c r="D57" s="871"/>
      <c r="E57" s="871"/>
      <c r="F57" s="871"/>
      <c r="G57" s="871"/>
      <c r="H57" s="871"/>
      <c r="I57" s="871"/>
      <c r="J57" s="871"/>
      <c r="K57" s="871"/>
      <c r="L57" s="871"/>
    </row>
    <row r="58" spans="1:12" s="304" customFormat="1" ht="13.5" customHeight="1">
      <c r="A58" s="332"/>
      <c r="B58" s="872"/>
      <c r="C58" s="872"/>
      <c r="D58" s="872"/>
      <c r="E58" s="872"/>
      <c r="F58" s="872"/>
      <c r="G58" s="872"/>
      <c r="H58" s="872"/>
      <c r="I58" s="872"/>
      <c r="J58" s="872"/>
      <c r="K58" s="872"/>
      <c r="L58" s="872"/>
    </row>
    <row r="59" spans="1:12" s="304" customFormat="1" ht="13.5" customHeight="1">
      <c r="A59" s="332"/>
      <c r="B59" s="869" t="s">
        <v>80</v>
      </c>
      <c r="C59" s="873"/>
      <c r="D59" s="873"/>
      <c r="E59" s="873"/>
      <c r="F59" s="873"/>
      <c r="G59" s="873"/>
      <c r="H59" s="873"/>
      <c r="I59" s="873"/>
      <c r="J59" s="873"/>
      <c r="K59" s="873"/>
      <c r="L59" s="873"/>
    </row>
    <row r="60" spans="1:12" s="304" customFormat="1" ht="13.5" customHeight="1">
      <c r="A60" s="332"/>
      <c r="B60" s="338" t="s">
        <v>81</v>
      </c>
      <c r="C60" s="338"/>
      <c r="D60" s="338"/>
      <c r="E60" s="338"/>
      <c r="F60" s="338"/>
      <c r="G60" s="338"/>
      <c r="H60" s="338"/>
      <c r="I60" s="338"/>
      <c r="J60" s="338"/>
      <c r="K60" s="338"/>
      <c r="L60" s="338"/>
    </row>
    <row r="61" spans="1:12" s="304" customFormat="1" ht="13.5" customHeight="1">
      <c r="A61" s="332"/>
      <c r="B61" s="870" t="s">
        <v>82</v>
      </c>
      <c r="C61" s="870"/>
      <c r="D61" s="870"/>
      <c r="E61" s="870"/>
      <c r="F61" s="870"/>
      <c r="G61" s="870"/>
      <c r="H61" s="870"/>
      <c r="I61" s="870"/>
      <c r="J61" s="870"/>
      <c r="K61" s="870"/>
      <c r="L61" s="870"/>
    </row>
    <row r="62" spans="1:12" s="304" customFormat="1" ht="13.5" customHeight="1">
      <c r="A62" s="332"/>
      <c r="B62" s="336"/>
      <c r="C62" s="337"/>
      <c r="D62" s="337"/>
      <c r="E62" s="337"/>
      <c r="F62" s="337"/>
      <c r="G62" s="337"/>
      <c r="H62" s="337"/>
      <c r="I62" s="337"/>
      <c r="J62" s="337"/>
      <c r="K62" s="337"/>
      <c r="L62" s="337"/>
    </row>
    <row r="63" spans="1:12" s="304" customFormat="1" ht="13.5" customHeight="1">
      <c r="A63" s="332"/>
      <c r="B63" s="337"/>
      <c r="C63" s="337"/>
      <c r="D63" s="337"/>
      <c r="E63" s="337"/>
      <c r="F63" s="337"/>
      <c r="G63" s="337"/>
      <c r="H63" s="337"/>
      <c r="I63" s="337"/>
      <c r="J63" s="337"/>
      <c r="K63" s="337"/>
      <c r="L63" s="337"/>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DD1A1A8C-A6D4-4619-8FF6-67E1DA23761B}">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CA95-9143-4682-ACE7-63FB1B910C5E}">
  <sheetPr>
    <pageSetUpPr fitToPage="1"/>
  </sheetPr>
  <dimension ref="B1:U38"/>
  <sheetViews>
    <sheetView showZeros="0" view="pageBreakPreview" zoomScaleNormal="100" zoomScaleSheetLayoutView="100" workbookViewId="0">
      <selection activeCell="M8" sqref="M8"/>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996">
        <v>57</v>
      </c>
      <c r="D8" s="997"/>
      <c r="E8" s="998"/>
      <c r="F8" s="10" t="s">
        <v>31</v>
      </c>
      <c r="G8" s="996" t="s">
        <v>330</v>
      </c>
      <c r="H8" s="998"/>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990">
        <v>19</v>
      </c>
      <c r="H12" s="991"/>
      <c r="I12" s="992"/>
      <c r="J12" s="993"/>
      <c r="K12" s="994"/>
      <c r="L12" s="995"/>
      <c r="M12" s="234">
        <f>ROUND(J12*G12,0)</f>
        <v>0</v>
      </c>
    </row>
    <row r="13" spans="2:21" ht="24" customHeight="1">
      <c r="B13" s="423"/>
      <c r="C13" s="235"/>
      <c r="D13" s="223">
        <v>3</v>
      </c>
      <c r="E13" s="236"/>
      <c r="F13" s="225" t="s">
        <v>324</v>
      </c>
      <c r="G13" s="984">
        <v>55</v>
      </c>
      <c r="H13" s="985"/>
      <c r="I13" s="986"/>
      <c r="J13" s="987"/>
      <c r="K13" s="988"/>
      <c r="L13" s="989"/>
      <c r="M13" s="237">
        <f t="shared" ref="M13:M19" si="0">ROUND(J13*G13,0)</f>
        <v>0</v>
      </c>
    </row>
    <row r="14" spans="2:21" ht="24" customHeight="1">
      <c r="B14" s="423"/>
      <c r="C14" s="238" t="s">
        <v>34</v>
      </c>
      <c r="D14" s="239"/>
      <c r="E14" s="240" t="s">
        <v>35</v>
      </c>
      <c r="F14" s="225" t="s">
        <v>325</v>
      </c>
      <c r="G14" s="984">
        <v>83</v>
      </c>
      <c r="H14" s="985"/>
      <c r="I14" s="986"/>
      <c r="J14" s="987"/>
      <c r="K14" s="988"/>
      <c r="L14" s="989"/>
      <c r="M14" s="237">
        <f t="shared" si="0"/>
        <v>0</v>
      </c>
    </row>
    <row r="15" spans="2:21" ht="24" customHeight="1">
      <c r="B15" s="423"/>
      <c r="C15" s="235"/>
      <c r="D15" s="223"/>
      <c r="E15" s="241"/>
      <c r="F15" s="242" t="s">
        <v>326</v>
      </c>
      <c r="G15" s="984">
        <v>28</v>
      </c>
      <c r="H15" s="985"/>
      <c r="I15" s="986"/>
      <c r="J15" s="987"/>
      <c r="K15" s="988"/>
      <c r="L15" s="989"/>
      <c r="M15" s="237">
        <f t="shared" si="0"/>
        <v>0</v>
      </c>
    </row>
    <row r="16" spans="2:21" ht="24" customHeight="1">
      <c r="B16" s="423"/>
      <c r="C16" s="243"/>
      <c r="D16" s="244"/>
      <c r="E16" s="245"/>
      <c r="F16" s="225" t="s">
        <v>323</v>
      </c>
      <c r="G16" s="984">
        <v>19</v>
      </c>
      <c r="H16" s="985"/>
      <c r="I16" s="986"/>
      <c r="J16" s="987"/>
      <c r="K16" s="988"/>
      <c r="L16" s="989"/>
      <c r="M16" s="237">
        <f t="shared" si="0"/>
        <v>0</v>
      </c>
    </row>
    <row r="17" spans="2:13" ht="24" customHeight="1">
      <c r="B17" s="423"/>
      <c r="C17" s="235"/>
      <c r="D17" s="223">
        <v>4</v>
      </c>
      <c r="E17" s="236"/>
      <c r="F17" s="225" t="s">
        <v>324</v>
      </c>
      <c r="G17" s="984">
        <v>55</v>
      </c>
      <c r="H17" s="985"/>
      <c r="I17" s="986"/>
      <c r="J17" s="987"/>
      <c r="K17" s="988"/>
      <c r="L17" s="989"/>
      <c r="M17" s="237">
        <f t="shared" si="0"/>
        <v>0</v>
      </c>
    </row>
    <row r="18" spans="2:13" ht="24" customHeight="1">
      <c r="B18" s="423"/>
      <c r="C18" s="238" t="s">
        <v>34</v>
      </c>
      <c r="D18" s="246"/>
      <c r="E18" s="240" t="s">
        <v>35</v>
      </c>
      <c r="F18" s="225" t="s">
        <v>325</v>
      </c>
      <c r="G18" s="984">
        <v>83</v>
      </c>
      <c r="H18" s="985"/>
      <c r="I18" s="986"/>
      <c r="J18" s="987"/>
      <c r="K18" s="988"/>
      <c r="L18" s="989"/>
      <c r="M18" s="237">
        <f t="shared" si="0"/>
        <v>0</v>
      </c>
    </row>
    <row r="19" spans="2:13" ht="24" customHeight="1">
      <c r="B19" s="423"/>
      <c r="C19" s="247"/>
      <c r="D19" s="248"/>
      <c r="E19" s="249"/>
      <c r="F19" s="225" t="s">
        <v>326</v>
      </c>
      <c r="G19" s="984">
        <v>28</v>
      </c>
      <c r="H19" s="985"/>
      <c r="I19" s="986"/>
      <c r="J19" s="987"/>
      <c r="K19" s="988"/>
      <c r="L19" s="989"/>
      <c r="M19" s="237">
        <f t="shared" si="0"/>
        <v>0</v>
      </c>
    </row>
    <row r="20" spans="2:13" ht="31.5" customHeight="1" thickBot="1">
      <c r="B20" s="250" t="s">
        <v>36</v>
      </c>
      <c r="C20" s="436"/>
      <c r="D20" s="437"/>
      <c r="E20" s="438"/>
      <c r="F20" s="251"/>
      <c r="G20" s="439">
        <f>SUM(G12:G19)</f>
        <v>370</v>
      </c>
      <c r="H20" s="440"/>
      <c r="I20" s="441"/>
      <c r="J20" s="442">
        <f>IF(SUM(G12:I19)=0,0,M20/G20)</f>
        <v>0</v>
      </c>
      <c r="K20" s="443"/>
      <c r="L20" s="444"/>
      <c r="M20" s="252">
        <f>SUM(M12:M19)</f>
        <v>0</v>
      </c>
    </row>
    <row r="21" spans="2:13" ht="24" customHeight="1" thickTop="1">
      <c r="B21" s="422" t="s">
        <v>37</v>
      </c>
      <c r="C21" s="230"/>
      <c r="D21" s="231"/>
      <c r="E21" s="232"/>
      <c r="F21" s="233" t="s">
        <v>323</v>
      </c>
      <c r="G21" s="978">
        <v>1</v>
      </c>
      <c r="H21" s="979"/>
      <c r="I21" s="980"/>
      <c r="J21" s="981"/>
      <c r="K21" s="982"/>
      <c r="L21" s="983"/>
      <c r="M21" s="234">
        <f>ROUND(J21*G21,0)</f>
        <v>0</v>
      </c>
    </row>
    <row r="22" spans="2:13" ht="24" customHeight="1">
      <c r="B22" s="423"/>
      <c r="C22" s="235"/>
      <c r="D22" s="223">
        <v>3</v>
      </c>
      <c r="E22" s="236"/>
      <c r="F22" s="225" t="s">
        <v>324</v>
      </c>
      <c r="G22" s="984">
        <v>5</v>
      </c>
      <c r="H22" s="985"/>
      <c r="I22" s="986"/>
      <c r="J22" s="987"/>
      <c r="K22" s="988"/>
      <c r="L22" s="989"/>
      <c r="M22" s="237">
        <f t="shared" ref="M22:M28" si="1">ROUND(J22*G22,0)</f>
        <v>0</v>
      </c>
    </row>
    <row r="23" spans="2:13" ht="24" customHeight="1">
      <c r="B23" s="423"/>
      <c r="C23" s="238" t="s">
        <v>34</v>
      </c>
      <c r="D23" s="239" t="s">
        <v>338</v>
      </c>
      <c r="E23" s="240" t="s">
        <v>35</v>
      </c>
      <c r="F23" s="225" t="s">
        <v>325</v>
      </c>
      <c r="G23" s="984">
        <v>7</v>
      </c>
      <c r="H23" s="985"/>
      <c r="I23" s="986"/>
      <c r="J23" s="987"/>
      <c r="K23" s="988"/>
      <c r="L23" s="989"/>
      <c r="M23" s="237">
        <f t="shared" si="1"/>
        <v>0</v>
      </c>
    </row>
    <row r="24" spans="2:13" ht="24" customHeight="1">
      <c r="B24" s="423"/>
      <c r="C24" s="235"/>
      <c r="D24" s="223"/>
      <c r="E24" s="241"/>
      <c r="F24" s="242" t="s">
        <v>326</v>
      </c>
      <c r="G24" s="984">
        <v>2</v>
      </c>
      <c r="H24" s="985"/>
      <c r="I24" s="986"/>
      <c r="J24" s="987"/>
      <c r="K24" s="988"/>
      <c r="L24" s="989"/>
      <c r="M24" s="237">
        <f t="shared" si="1"/>
        <v>0</v>
      </c>
    </row>
    <row r="25" spans="2:13" ht="24" customHeight="1">
      <c r="B25" s="423"/>
      <c r="C25" s="243"/>
      <c r="D25" s="244"/>
      <c r="E25" s="245"/>
      <c r="F25" s="225" t="s">
        <v>323</v>
      </c>
      <c r="G25" s="984">
        <v>1</v>
      </c>
      <c r="H25" s="985"/>
      <c r="I25" s="986"/>
      <c r="J25" s="987"/>
      <c r="K25" s="988"/>
      <c r="L25" s="989"/>
      <c r="M25" s="237">
        <f t="shared" si="1"/>
        <v>0</v>
      </c>
    </row>
    <row r="26" spans="2:13" ht="24" customHeight="1">
      <c r="B26" s="423"/>
      <c r="C26" s="235"/>
      <c r="D26" s="223">
        <v>4</v>
      </c>
      <c r="E26" s="236"/>
      <c r="F26" s="225" t="s">
        <v>324</v>
      </c>
      <c r="G26" s="984">
        <v>5</v>
      </c>
      <c r="H26" s="985"/>
      <c r="I26" s="986"/>
      <c r="J26" s="987"/>
      <c r="K26" s="988"/>
      <c r="L26" s="989"/>
      <c r="M26" s="237">
        <f t="shared" si="1"/>
        <v>0</v>
      </c>
    </row>
    <row r="27" spans="2:13" ht="24" customHeight="1">
      <c r="B27" s="423"/>
      <c r="C27" s="238" t="s">
        <v>34</v>
      </c>
      <c r="D27" s="239"/>
      <c r="E27" s="240" t="s">
        <v>35</v>
      </c>
      <c r="F27" s="225" t="s">
        <v>325</v>
      </c>
      <c r="G27" s="984">
        <v>7</v>
      </c>
      <c r="H27" s="985"/>
      <c r="I27" s="986"/>
      <c r="J27" s="987"/>
      <c r="K27" s="988"/>
      <c r="L27" s="989"/>
      <c r="M27" s="237">
        <f t="shared" si="1"/>
        <v>0</v>
      </c>
    </row>
    <row r="28" spans="2:13" ht="24" customHeight="1">
      <c r="B28" s="423"/>
      <c r="C28" s="247"/>
      <c r="D28" s="248"/>
      <c r="E28" s="249"/>
      <c r="F28" s="225" t="s">
        <v>326</v>
      </c>
      <c r="G28" s="984">
        <v>2</v>
      </c>
      <c r="H28" s="985"/>
      <c r="I28" s="986"/>
      <c r="J28" s="987"/>
      <c r="K28" s="988"/>
      <c r="L28" s="989"/>
      <c r="M28" s="237">
        <f t="shared" si="1"/>
        <v>0</v>
      </c>
    </row>
    <row r="29" spans="2:13" ht="31.5" customHeight="1" thickBot="1">
      <c r="B29" s="224" t="s">
        <v>36</v>
      </c>
      <c r="C29" s="404"/>
      <c r="D29" s="405"/>
      <c r="E29" s="406"/>
      <c r="F29" s="253"/>
      <c r="G29" s="969">
        <f>SUM(G21:G28)</f>
        <v>30</v>
      </c>
      <c r="H29" s="970"/>
      <c r="I29" s="971"/>
      <c r="J29" s="410">
        <f>IF(SUM(G21:I28)=0,0,M29/G29)</f>
        <v>0</v>
      </c>
      <c r="K29" s="411"/>
      <c r="L29" s="412"/>
      <c r="M29" s="254">
        <f>SUM(M21:M28)</f>
        <v>0</v>
      </c>
    </row>
    <row r="30" spans="2:13" ht="35.25" customHeight="1" thickBot="1">
      <c r="B30" s="255" t="s">
        <v>38</v>
      </c>
      <c r="C30" s="413"/>
      <c r="D30" s="414"/>
      <c r="E30" s="415"/>
      <c r="F30" s="256"/>
      <c r="G30" s="972">
        <f>G20+G29</f>
        <v>400</v>
      </c>
      <c r="H30" s="973"/>
      <c r="I30" s="974"/>
      <c r="J30" s="975">
        <f>IFERROR(M30/G30," ")</f>
        <v>0</v>
      </c>
      <c r="K30" s="976"/>
      <c r="L30" s="977"/>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M8" xr:uid="{6DB03574-4035-4306-8F7D-B490B5ECCB4F}">
      <formula1>"自動選別機・毎木,自動選別機,毎木,層積検知,重量計測"</formula1>
    </dataValidation>
    <dataValidation type="list" allowBlank="1" showInputMessage="1" showErrorMessage="1" sqref="D14 D18 D23 D27" xr:uid="{A0E0760F-96E1-4A42-9E35-B61F51B7D2CE}">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EFE6-FB9D-47E6-A2C5-1D22E8C9AD13}">
  <sheetPr>
    <pageSetUpPr fitToPage="1"/>
  </sheetPr>
  <dimension ref="A1:AD65"/>
  <sheetViews>
    <sheetView showZeros="0" view="pageBreakPreview" zoomScaleNormal="100" zoomScaleSheetLayoutView="100" workbookViewId="0">
      <selection activeCell="M11" sqref="M11"/>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304" customFormat="1">
      <c r="B1" s="183" t="s">
        <v>26</v>
      </c>
      <c r="C1" s="183"/>
      <c r="D1" s="183"/>
      <c r="E1" s="305" t="s">
        <v>39</v>
      </c>
      <c r="F1" s="183"/>
      <c r="G1" s="6"/>
      <c r="H1" s="305"/>
      <c r="K1" s="306"/>
      <c r="L1" s="307" t="s">
        <v>27</v>
      </c>
    </row>
    <row r="2" spans="1:30" s="304" customFormat="1">
      <c r="B2" s="964" t="s">
        <v>28</v>
      </c>
      <c r="C2" s="964"/>
      <c r="D2" s="964"/>
      <c r="E2" s="964"/>
      <c r="F2" s="964"/>
      <c r="G2" s="305"/>
      <c r="H2" s="305"/>
      <c r="M2" s="308"/>
    </row>
    <row r="3" spans="1:30" s="304" customFormat="1" ht="15" customHeight="1">
      <c r="A3" s="965"/>
      <c r="B3" s="965"/>
      <c r="E3" s="309"/>
      <c r="F3" s="309"/>
      <c r="G3" s="309"/>
      <c r="H3" s="310"/>
      <c r="I3" s="310"/>
      <c r="J3" s="310"/>
      <c r="K3" s="310"/>
      <c r="L3" s="311"/>
    </row>
    <row r="4" spans="1:30" s="304" customFormat="1" ht="15" customHeight="1">
      <c r="B4" s="966" t="s">
        <v>236</v>
      </c>
      <c r="C4" s="966"/>
      <c r="D4" s="967"/>
      <c r="E4" s="967"/>
      <c r="F4" s="967"/>
      <c r="G4" s="967"/>
      <c r="H4" s="967"/>
      <c r="I4" s="967"/>
      <c r="J4" s="967"/>
      <c r="K4" s="967"/>
      <c r="L4" s="967"/>
    </row>
    <row r="5" spans="1:30" s="304" customFormat="1" ht="9.75" customHeight="1">
      <c r="E5" s="309"/>
      <c r="F5" s="309"/>
      <c r="G5" s="309"/>
      <c r="H5" s="310"/>
      <c r="I5" s="310"/>
      <c r="J5" s="310"/>
      <c r="K5" s="310"/>
      <c r="L5" s="310"/>
    </row>
    <row r="6" spans="1:30" s="304" customFormat="1" ht="63.75" customHeight="1">
      <c r="B6" s="460" t="s">
        <v>29</v>
      </c>
      <c r="C6" s="460"/>
      <c r="D6" s="460"/>
      <c r="E6" s="460"/>
      <c r="F6" s="460"/>
      <c r="G6" s="460"/>
      <c r="H6" s="460"/>
      <c r="I6" s="460"/>
      <c r="J6" s="460"/>
      <c r="K6" s="460"/>
      <c r="L6" s="460"/>
      <c r="M6" s="184"/>
      <c r="R6" s="968"/>
      <c r="S6" s="968"/>
      <c r="T6" s="968"/>
      <c r="U6" s="968"/>
      <c r="V6" s="968"/>
      <c r="W6" s="968"/>
      <c r="X6" s="968"/>
      <c r="Y6" s="968"/>
      <c r="Z6" s="968"/>
      <c r="AA6" s="968"/>
    </row>
    <row r="7" spans="1:30" s="304" customFormat="1" ht="11.25" customHeight="1" thickBot="1">
      <c r="E7" s="309"/>
      <c r="F7" s="309"/>
      <c r="G7" s="309"/>
      <c r="H7" s="310"/>
      <c r="I7" s="310"/>
      <c r="J7" s="310"/>
      <c r="K7" s="310"/>
      <c r="L7" s="310"/>
    </row>
    <row r="8" spans="1:30" s="304" customFormat="1" ht="30" customHeight="1" thickBot="1">
      <c r="B8" s="312" t="s">
        <v>30</v>
      </c>
      <c r="C8" s="959">
        <v>58</v>
      </c>
      <c r="D8" s="960"/>
      <c r="E8" s="312" t="s">
        <v>31</v>
      </c>
      <c r="F8" s="959" t="s">
        <v>342</v>
      </c>
      <c r="G8" s="961"/>
      <c r="I8" s="962" t="s">
        <v>32</v>
      </c>
      <c r="J8" s="963"/>
      <c r="K8" s="960"/>
      <c r="L8" s="313" t="s">
        <v>40</v>
      </c>
      <c r="S8" s="460"/>
      <c r="T8" s="460"/>
      <c r="U8" s="460"/>
      <c r="V8" s="460"/>
      <c r="W8" s="460"/>
      <c r="X8" s="460"/>
      <c r="Y8" s="460"/>
      <c r="Z8" s="460"/>
      <c r="AA8" s="460"/>
      <c r="AB8" s="460"/>
      <c r="AC8" s="460"/>
      <c r="AD8" s="460"/>
    </row>
    <row r="9" spans="1:30" s="304" customFormat="1" ht="9.75" customHeight="1">
      <c r="B9" s="314"/>
      <c r="C9" s="314"/>
      <c r="D9" s="314"/>
      <c r="E9" s="314"/>
      <c r="F9" s="314"/>
      <c r="G9" s="314"/>
      <c r="H9" s="314"/>
      <c r="I9" s="314"/>
      <c r="J9" s="314"/>
      <c r="K9" s="314"/>
    </row>
    <row r="10" spans="1:30" s="304" customFormat="1" ht="9.75" customHeight="1" thickBot="1">
      <c r="B10" s="315"/>
      <c r="C10" s="315"/>
      <c r="D10" s="310"/>
      <c r="E10" s="310"/>
      <c r="F10" s="310"/>
      <c r="G10" s="310"/>
      <c r="H10" s="310"/>
      <c r="I10" s="310"/>
      <c r="J10" s="310"/>
      <c r="K10" s="310"/>
      <c r="L10" s="310"/>
    </row>
    <row r="11" spans="1:30" s="304" customFormat="1" ht="22.5" customHeight="1" thickBot="1">
      <c r="B11" s="941" t="s">
        <v>41</v>
      </c>
      <c r="C11" s="941"/>
      <c r="D11" s="941"/>
      <c r="E11" s="941"/>
      <c r="F11" s="941"/>
      <c r="G11" s="941"/>
      <c r="H11" s="942" t="s">
        <v>42</v>
      </c>
      <c r="I11" s="943"/>
      <c r="J11" s="943"/>
      <c r="K11" s="999">
        <v>350</v>
      </c>
      <c r="L11" s="1000"/>
    </row>
    <row r="12" spans="1:30" s="304" customFormat="1" ht="30" customHeight="1" thickBot="1">
      <c r="B12" s="316" t="s">
        <v>238</v>
      </c>
      <c r="C12" s="923" t="s">
        <v>239</v>
      </c>
      <c r="D12" s="924"/>
      <c r="E12" s="317" t="s">
        <v>240</v>
      </c>
      <c r="F12" s="956" t="s">
        <v>43</v>
      </c>
      <c r="G12" s="957"/>
      <c r="H12" s="923" t="s">
        <v>241</v>
      </c>
      <c r="I12" s="927"/>
      <c r="J12" s="924"/>
      <c r="K12" s="923" t="s">
        <v>44</v>
      </c>
      <c r="L12" s="958"/>
    </row>
    <row r="13" spans="1:30" s="304" customFormat="1" ht="27.75" customHeight="1">
      <c r="B13" s="318" t="s">
        <v>242</v>
      </c>
      <c r="C13" s="930" t="s">
        <v>45</v>
      </c>
      <c r="D13" s="931"/>
      <c r="E13" s="319" t="s">
        <v>45</v>
      </c>
      <c r="F13" s="946">
        <f>+K11*0.991</f>
        <v>346.85</v>
      </c>
      <c r="G13" s="947"/>
      <c r="H13" s="934"/>
      <c r="I13" s="935"/>
      <c r="J13" s="936"/>
      <c r="K13" s="948">
        <f>ROUND(H13*F13,0)</f>
        <v>0</v>
      </c>
      <c r="L13" s="949"/>
    </row>
    <row r="14" spans="1:30" s="304" customFormat="1" ht="27.75" customHeight="1" thickBot="1">
      <c r="B14" s="320" t="s">
        <v>243</v>
      </c>
      <c r="C14" s="900" t="s">
        <v>45</v>
      </c>
      <c r="D14" s="901"/>
      <c r="E14" s="321" t="s">
        <v>45</v>
      </c>
      <c r="F14" s="950">
        <v>0</v>
      </c>
      <c r="G14" s="951"/>
      <c r="H14" s="904"/>
      <c r="I14" s="905"/>
      <c r="J14" s="906"/>
      <c r="K14" s="952">
        <f>ROUND(H14*F14,0)</f>
        <v>0</v>
      </c>
      <c r="L14" s="953"/>
      <c r="M14" s="912" t="s">
        <v>46</v>
      </c>
      <c r="N14" s="913"/>
      <c r="O14" s="913"/>
      <c r="P14" s="913"/>
      <c r="Q14" s="913"/>
      <c r="R14" s="913"/>
      <c r="S14" s="913"/>
    </row>
    <row r="15" spans="1:30" s="304" customFormat="1" ht="27.75" customHeight="1" thickBot="1">
      <c r="B15" s="322" t="s">
        <v>38</v>
      </c>
      <c r="C15" s="914"/>
      <c r="D15" s="915"/>
      <c r="E15" s="323"/>
      <c r="F15" s="939">
        <f>SUM(F13:F14)</f>
        <v>346.85</v>
      </c>
      <c r="G15" s="940"/>
      <c r="H15" s="918"/>
      <c r="I15" s="919"/>
      <c r="J15" s="920"/>
      <c r="K15" s="921">
        <f>SUM(K13:K14)</f>
        <v>0</v>
      </c>
      <c r="L15" s="922"/>
    </row>
    <row r="16" spans="1:30" s="304" customFormat="1" ht="9" customHeight="1">
      <c r="B16" s="324"/>
      <c r="C16" s="324"/>
      <c r="D16" s="325"/>
      <c r="E16" s="325"/>
      <c r="F16" s="325"/>
      <c r="G16" s="325"/>
      <c r="H16" s="326"/>
      <c r="I16" s="326"/>
      <c r="J16" s="326"/>
      <c r="K16" s="326"/>
      <c r="L16" s="326"/>
    </row>
    <row r="17" spans="1:19" s="304" customFormat="1" ht="11.25" customHeight="1" thickBot="1">
      <c r="B17" s="314"/>
      <c r="C17" s="314"/>
    </row>
    <row r="18" spans="1:19" s="304" customFormat="1" ht="22.5" customHeight="1" thickBot="1">
      <c r="B18" s="941" t="s">
        <v>47</v>
      </c>
      <c r="C18" s="941"/>
      <c r="D18" s="941"/>
      <c r="E18" s="941"/>
      <c r="F18" s="941"/>
      <c r="G18" s="941"/>
      <c r="H18" s="942" t="s">
        <v>42</v>
      </c>
      <c r="I18" s="943"/>
      <c r="J18" s="943"/>
      <c r="K18" s="944">
        <f>K11</f>
        <v>350</v>
      </c>
      <c r="L18" s="945"/>
    </row>
    <row r="19" spans="1:19" s="304" customFormat="1" ht="30" customHeight="1" thickBot="1">
      <c r="B19" s="316" t="s">
        <v>238</v>
      </c>
      <c r="C19" s="923" t="s">
        <v>239</v>
      </c>
      <c r="D19" s="924"/>
      <c r="E19" s="317" t="s">
        <v>240</v>
      </c>
      <c r="F19" s="925" t="s">
        <v>43</v>
      </c>
      <c r="G19" s="926"/>
      <c r="H19" s="923" t="s">
        <v>241</v>
      </c>
      <c r="I19" s="927"/>
      <c r="J19" s="924"/>
      <c r="K19" s="928" t="s">
        <v>44</v>
      </c>
      <c r="L19" s="929"/>
    </row>
    <row r="20" spans="1:19" s="304" customFormat="1" ht="27.75" customHeight="1">
      <c r="B20" s="318" t="s">
        <v>242</v>
      </c>
      <c r="C20" s="930" t="s">
        <v>45</v>
      </c>
      <c r="D20" s="931"/>
      <c r="E20" s="319" t="s">
        <v>45</v>
      </c>
      <c r="F20" s="932">
        <f>+F13</f>
        <v>346.85</v>
      </c>
      <c r="G20" s="933"/>
      <c r="H20" s="934"/>
      <c r="I20" s="935"/>
      <c r="J20" s="936"/>
      <c r="K20" s="937">
        <f>ROUND(H20*F20,0)</f>
        <v>0</v>
      </c>
      <c r="L20" s="938"/>
    </row>
    <row r="21" spans="1:19" s="304" customFormat="1" ht="27.75" customHeight="1" thickBot="1">
      <c r="B21" s="320" t="s">
        <v>243</v>
      </c>
      <c r="C21" s="900" t="s">
        <v>45</v>
      </c>
      <c r="D21" s="901"/>
      <c r="E21" s="321" t="s">
        <v>45</v>
      </c>
      <c r="F21" s="902">
        <f>+F14</f>
        <v>0</v>
      </c>
      <c r="G21" s="903"/>
      <c r="H21" s="904"/>
      <c r="I21" s="905"/>
      <c r="J21" s="906"/>
      <c r="K21" s="907">
        <f>ROUND(H21*F21,0)</f>
        <v>0</v>
      </c>
      <c r="L21" s="908"/>
      <c r="M21" s="912" t="s">
        <v>46</v>
      </c>
      <c r="N21" s="913"/>
      <c r="O21" s="913"/>
      <c r="P21" s="913"/>
      <c r="Q21" s="913"/>
      <c r="R21" s="913"/>
      <c r="S21" s="913"/>
    </row>
    <row r="22" spans="1:19" s="304" customFormat="1" ht="27.75" customHeight="1" thickBot="1">
      <c r="B22" s="322" t="s">
        <v>38</v>
      </c>
      <c r="C22" s="914"/>
      <c r="D22" s="915"/>
      <c r="E22" s="323"/>
      <c r="F22" s="916">
        <f>SUM(F20:F21)</f>
        <v>346.85</v>
      </c>
      <c r="G22" s="917"/>
      <c r="H22" s="918"/>
      <c r="I22" s="919"/>
      <c r="J22" s="920"/>
      <c r="K22" s="921">
        <f>SUM(K20:K21)</f>
        <v>0</v>
      </c>
      <c r="L22" s="922"/>
    </row>
    <row r="23" spans="1:19" s="304" customFormat="1" ht="11.25" customHeight="1">
      <c r="B23" s="324"/>
      <c r="C23" s="324"/>
      <c r="D23" s="325"/>
      <c r="E23" s="325"/>
      <c r="F23" s="325"/>
      <c r="G23" s="325"/>
      <c r="H23" s="326"/>
      <c r="I23" s="326"/>
      <c r="J23" s="326"/>
      <c r="K23" s="326"/>
      <c r="L23" s="326"/>
    </row>
    <row r="24" spans="1:19" s="304" customFormat="1" ht="9" customHeight="1">
      <c r="B24" s="327"/>
      <c r="C24" s="327"/>
      <c r="D24" s="328"/>
      <c r="E24" s="328"/>
      <c r="F24" s="328"/>
      <c r="G24" s="328"/>
    </row>
    <row r="25" spans="1:19" s="304" customFormat="1" ht="22.5" customHeight="1">
      <c r="B25" s="909" t="s">
        <v>48</v>
      </c>
      <c r="C25" s="909"/>
      <c r="D25" s="909"/>
      <c r="E25" s="329"/>
      <c r="F25" s="305"/>
      <c r="G25" s="910" t="s">
        <v>288</v>
      </c>
      <c r="H25" s="910"/>
      <c r="I25" s="910"/>
      <c r="J25" s="910"/>
      <c r="K25" s="910"/>
      <c r="L25" s="305"/>
    </row>
    <row r="26" spans="1:19" s="304" customFormat="1" ht="34.5" customHeight="1">
      <c r="B26" s="911" t="s">
        <v>49</v>
      </c>
      <c r="C26" s="911"/>
      <c r="D26" s="911"/>
      <c r="E26" s="911"/>
      <c r="F26" s="911"/>
      <c r="G26" s="911"/>
      <c r="H26" s="911"/>
      <c r="I26" s="911"/>
      <c r="J26" s="911"/>
      <c r="K26" s="911"/>
      <c r="L26" s="911"/>
    </row>
    <row r="27" spans="1:19" s="304" customFormat="1" ht="10.5" customHeight="1">
      <c r="B27" s="330"/>
      <c r="C27" s="330"/>
      <c r="D27" s="331"/>
      <c r="E27" s="331"/>
      <c r="F27" s="331"/>
      <c r="G27" s="331"/>
      <c r="H27" s="305"/>
      <c r="I27" s="305"/>
      <c r="J27" s="305"/>
      <c r="K27" s="305"/>
      <c r="L27" s="305"/>
    </row>
    <row r="28" spans="1:19" s="304" customFormat="1" ht="13.5" customHeight="1">
      <c r="B28" s="305" t="s">
        <v>50</v>
      </c>
      <c r="C28" s="330"/>
      <c r="D28" s="330"/>
      <c r="E28" s="331"/>
      <c r="F28" s="331"/>
      <c r="G28" s="331"/>
      <c r="H28" s="305"/>
      <c r="I28" s="305"/>
      <c r="J28" s="305"/>
      <c r="K28" s="305"/>
      <c r="L28" s="305"/>
    </row>
    <row r="29" spans="1:19" s="304" customFormat="1" ht="13.5" customHeight="1">
      <c r="A29" s="332"/>
      <c r="B29" s="870" t="s">
        <v>244</v>
      </c>
      <c r="C29" s="870"/>
      <c r="D29" s="870"/>
      <c r="E29" s="870"/>
      <c r="F29" s="870"/>
      <c r="G29" s="870"/>
      <c r="H29" s="870"/>
      <c r="I29" s="870"/>
      <c r="J29" s="870"/>
      <c r="K29" s="870"/>
      <c r="L29" s="870"/>
    </row>
    <row r="30" spans="1:19" s="304" customFormat="1" ht="13.5" customHeight="1">
      <c r="A30" s="332"/>
      <c r="B30" s="870" t="s">
        <v>51</v>
      </c>
      <c r="C30" s="870"/>
      <c r="D30" s="870"/>
      <c r="E30" s="870"/>
      <c r="F30" s="870"/>
      <c r="G30" s="870"/>
      <c r="H30" s="870"/>
      <c r="I30" s="870"/>
      <c r="J30" s="870"/>
      <c r="K30" s="870"/>
      <c r="L30" s="870"/>
    </row>
    <row r="31" spans="1:19" s="304" customFormat="1" ht="13.5" customHeight="1">
      <c r="A31" s="332"/>
      <c r="B31" s="870" t="s">
        <v>52</v>
      </c>
      <c r="C31" s="870"/>
      <c r="D31" s="870"/>
      <c r="E31" s="870"/>
      <c r="F31" s="870"/>
      <c r="G31" s="870"/>
      <c r="H31" s="870"/>
      <c r="I31" s="870"/>
      <c r="J31" s="870"/>
      <c r="K31" s="870"/>
      <c r="L31" s="870"/>
    </row>
    <row r="32" spans="1:19" s="304" customFormat="1" ht="13.5" customHeight="1">
      <c r="A32" s="332"/>
      <c r="B32" s="870" t="s">
        <v>53</v>
      </c>
      <c r="C32" s="870"/>
      <c r="D32" s="870"/>
      <c r="E32" s="870"/>
      <c r="F32" s="870"/>
      <c r="G32" s="870"/>
      <c r="H32" s="870"/>
      <c r="I32" s="870"/>
      <c r="J32" s="870"/>
      <c r="K32" s="870"/>
      <c r="L32" s="870"/>
    </row>
    <row r="33" spans="1:12" s="304" customFormat="1" ht="13.5" customHeight="1">
      <c r="A33" s="332"/>
      <c r="B33" s="870" t="s">
        <v>54</v>
      </c>
      <c r="C33" s="870"/>
      <c r="D33" s="870"/>
      <c r="E33" s="870"/>
      <c r="F33" s="870"/>
      <c r="G33" s="870"/>
      <c r="H33" s="870"/>
      <c r="I33" s="870"/>
      <c r="J33" s="870"/>
      <c r="K33" s="870"/>
      <c r="L33" s="870"/>
    </row>
    <row r="34" spans="1:12" s="304" customFormat="1" ht="13.5" customHeight="1">
      <c r="A34" s="332"/>
      <c r="B34" s="885" t="s">
        <v>55</v>
      </c>
      <c r="C34" s="886"/>
      <c r="D34" s="886"/>
      <c r="E34" s="885" t="s">
        <v>56</v>
      </c>
      <c r="F34" s="886"/>
      <c r="G34" s="886"/>
      <c r="H34" s="886"/>
      <c r="I34" s="886"/>
      <c r="J34" s="886"/>
      <c r="K34" s="887"/>
      <c r="L34" s="333"/>
    </row>
    <row r="35" spans="1:12" s="304" customFormat="1" ht="13.5" customHeight="1">
      <c r="A35" s="332"/>
      <c r="B35" s="881" t="s">
        <v>57</v>
      </c>
      <c r="C35" s="882"/>
      <c r="D35" s="883"/>
      <c r="E35" s="876" t="s">
        <v>58</v>
      </c>
      <c r="F35" s="877"/>
      <c r="G35" s="877"/>
      <c r="H35" s="877"/>
      <c r="I35" s="877"/>
      <c r="J35" s="877"/>
      <c r="K35" s="878"/>
      <c r="L35" s="333"/>
    </row>
    <row r="36" spans="1:12" s="304" customFormat="1" ht="13.5" customHeight="1">
      <c r="A36" s="332"/>
      <c r="B36" s="881" t="s">
        <v>59</v>
      </c>
      <c r="C36" s="882"/>
      <c r="D36" s="883"/>
      <c r="E36" s="876" t="s">
        <v>60</v>
      </c>
      <c r="F36" s="877"/>
      <c r="G36" s="877"/>
      <c r="H36" s="877"/>
      <c r="I36" s="877"/>
      <c r="J36" s="877"/>
      <c r="K36" s="878"/>
      <c r="L36" s="333"/>
    </row>
    <row r="37" spans="1:12" s="304" customFormat="1" ht="13.5" customHeight="1">
      <c r="A37" s="332"/>
      <c r="B37" s="881" t="s">
        <v>61</v>
      </c>
      <c r="C37" s="882"/>
      <c r="D37" s="883"/>
      <c r="E37" s="876" t="s">
        <v>62</v>
      </c>
      <c r="F37" s="877"/>
      <c r="G37" s="877"/>
      <c r="H37" s="877"/>
      <c r="I37" s="877"/>
      <c r="J37" s="877"/>
      <c r="K37" s="878"/>
      <c r="L37" s="333"/>
    </row>
    <row r="38" spans="1:12" s="304" customFormat="1" ht="13.5" customHeight="1">
      <c r="A38" s="332"/>
      <c r="B38" s="874" t="s">
        <v>63</v>
      </c>
      <c r="C38" s="875"/>
      <c r="D38" s="334" t="s">
        <v>64</v>
      </c>
      <c r="E38" s="876" t="s">
        <v>65</v>
      </c>
      <c r="F38" s="877"/>
      <c r="G38" s="877"/>
      <c r="H38" s="877"/>
      <c r="I38" s="877"/>
      <c r="J38" s="877"/>
      <c r="K38" s="878"/>
      <c r="L38" s="333"/>
    </row>
    <row r="39" spans="1:12" s="304" customFormat="1" ht="13.5" customHeight="1">
      <c r="A39" s="332"/>
      <c r="B39" s="879" t="s">
        <v>66</v>
      </c>
      <c r="C39" s="880"/>
      <c r="D39" s="334" t="s">
        <v>67</v>
      </c>
      <c r="E39" s="876" t="s">
        <v>68</v>
      </c>
      <c r="F39" s="877"/>
      <c r="G39" s="877"/>
      <c r="H39" s="877"/>
      <c r="I39" s="877"/>
      <c r="J39" s="877"/>
      <c r="K39" s="878"/>
      <c r="L39" s="333"/>
    </row>
    <row r="40" spans="1:12" s="304" customFormat="1" ht="13.5" customHeight="1">
      <c r="A40" s="332"/>
      <c r="B40" s="881" t="s">
        <v>69</v>
      </c>
      <c r="C40" s="882"/>
      <c r="D40" s="883"/>
      <c r="E40" s="876" t="s">
        <v>65</v>
      </c>
      <c r="F40" s="877"/>
      <c r="G40" s="877"/>
      <c r="H40" s="877"/>
      <c r="I40" s="877"/>
      <c r="J40" s="877"/>
      <c r="K40" s="878"/>
      <c r="L40" s="333"/>
    </row>
    <row r="41" spans="1:12" s="304" customFormat="1" ht="13.5" customHeight="1">
      <c r="A41" s="332"/>
      <c r="B41" s="870" t="s">
        <v>70</v>
      </c>
      <c r="C41" s="870"/>
      <c r="D41" s="870"/>
      <c r="E41" s="870"/>
      <c r="F41" s="870"/>
      <c r="G41" s="870"/>
      <c r="H41" s="870"/>
      <c r="I41" s="870"/>
      <c r="J41" s="870"/>
      <c r="K41" s="870"/>
      <c r="L41" s="870"/>
    </row>
    <row r="42" spans="1:12" s="304" customFormat="1" ht="13.5" customHeight="1">
      <c r="A42" s="332"/>
      <c r="B42" s="870" t="s">
        <v>71</v>
      </c>
      <c r="C42" s="870"/>
      <c r="D42" s="870"/>
      <c r="E42" s="870"/>
      <c r="F42" s="870"/>
      <c r="G42" s="870"/>
      <c r="H42" s="870"/>
      <c r="I42" s="870"/>
      <c r="J42" s="870"/>
      <c r="K42" s="870"/>
      <c r="L42" s="870"/>
    </row>
    <row r="43" spans="1:12" s="304" customFormat="1" ht="13.5" customHeight="1">
      <c r="A43" s="332"/>
      <c r="B43" s="870" t="s">
        <v>72</v>
      </c>
      <c r="C43" s="870"/>
      <c r="D43" s="870"/>
      <c r="E43" s="870"/>
      <c r="F43" s="870"/>
      <c r="G43" s="870"/>
      <c r="H43" s="870"/>
      <c r="I43" s="870"/>
      <c r="J43" s="870"/>
      <c r="K43" s="870"/>
      <c r="L43" s="870"/>
    </row>
    <row r="44" spans="1:12" s="304" customFormat="1" ht="13.5" customHeight="1">
      <c r="A44" s="332"/>
      <c r="B44" s="870" t="s">
        <v>54</v>
      </c>
      <c r="C44" s="870"/>
      <c r="D44" s="870"/>
      <c r="E44" s="870"/>
      <c r="F44" s="870"/>
      <c r="G44" s="870"/>
      <c r="H44" s="870"/>
      <c r="I44" s="870"/>
      <c r="J44" s="870"/>
      <c r="K44" s="870"/>
      <c r="L44" s="870"/>
    </row>
    <row r="45" spans="1:12" s="304" customFormat="1" ht="13.5" customHeight="1">
      <c r="A45" s="332"/>
      <c r="B45" s="885" t="s">
        <v>55</v>
      </c>
      <c r="C45" s="886"/>
      <c r="D45" s="886"/>
      <c r="E45" s="885" t="s">
        <v>56</v>
      </c>
      <c r="F45" s="886"/>
      <c r="G45" s="886"/>
      <c r="H45" s="886"/>
      <c r="I45" s="886"/>
      <c r="J45" s="886"/>
      <c r="K45" s="887"/>
      <c r="L45" s="333"/>
    </row>
    <row r="46" spans="1:12" s="304" customFormat="1" ht="13.5" customHeight="1">
      <c r="A46" s="332"/>
      <c r="B46" s="888" t="s">
        <v>73</v>
      </c>
      <c r="C46" s="889"/>
      <c r="D46" s="890"/>
      <c r="E46" s="894" t="s">
        <v>74</v>
      </c>
      <c r="F46" s="895"/>
      <c r="G46" s="895"/>
      <c r="H46" s="895"/>
      <c r="I46" s="895"/>
      <c r="J46" s="895"/>
      <c r="K46" s="896"/>
      <c r="L46" s="333"/>
    </row>
    <row r="47" spans="1:12" s="304" customFormat="1" ht="13.5" customHeight="1">
      <c r="A47" s="332"/>
      <c r="B47" s="891"/>
      <c r="C47" s="892"/>
      <c r="D47" s="893"/>
      <c r="E47" s="897" t="s">
        <v>75</v>
      </c>
      <c r="F47" s="898"/>
      <c r="G47" s="898"/>
      <c r="H47" s="898"/>
      <c r="I47" s="898"/>
      <c r="J47" s="898"/>
      <c r="K47" s="899"/>
      <c r="L47" s="333"/>
    </row>
    <row r="48" spans="1:12" s="304" customFormat="1" ht="13.5" customHeight="1">
      <c r="A48" s="332"/>
      <c r="B48" s="881" t="s">
        <v>57</v>
      </c>
      <c r="C48" s="882"/>
      <c r="D48" s="883"/>
      <c r="E48" s="876" t="s">
        <v>58</v>
      </c>
      <c r="F48" s="877"/>
      <c r="G48" s="877"/>
      <c r="H48" s="877"/>
      <c r="I48" s="877"/>
      <c r="J48" s="877"/>
      <c r="K48" s="878"/>
      <c r="L48" s="333"/>
    </row>
    <row r="49" spans="1:12" s="304" customFormat="1" ht="13.5" customHeight="1">
      <c r="A49" s="332"/>
      <c r="B49" s="874" t="s">
        <v>59</v>
      </c>
      <c r="C49" s="884"/>
      <c r="D49" s="875"/>
      <c r="E49" s="876" t="s">
        <v>60</v>
      </c>
      <c r="F49" s="877"/>
      <c r="G49" s="877"/>
      <c r="H49" s="877"/>
      <c r="I49" s="877"/>
      <c r="J49" s="877"/>
      <c r="K49" s="878"/>
      <c r="L49" s="333"/>
    </row>
    <row r="50" spans="1:12" s="304" customFormat="1" ht="13.5" customHeight="1">
      <c r="A50" s="332"/>
      <c r="B50" s="881" t="s">
        <v>61</v>
      </c>
      <c r="C50" s="882"/>
      <c r="D50" s="883"/>
      <c r="E50" s="876" t="s">
        <v>62</v>
      </c>
      <c r="F50" s="877"/>
      <c r="G50" s="877"/>
      <c r="H50" s="877"/>
      <c r="I50" s="877"/>
      <c r="J50" s="877"/>
      <c r="K50" s="878"/>
      <c r="L50" s="333"/>
    </row>
    <row r="51" spans="1:12" s="304" customFormat="1" ht="13.5" customHeight="1">
      <c r="A51" s="332"/>
      <c r="B51" s="874" t="s">
        <v>63</v>
      </c>
      <c r="C51" s="875"/>
      <c r="D51" s="334" t="s">
        <v>64</v>
      </c>
      <c r="E51" s="876" t="s">
        <v>65</v>
      </c>
      <c r="F51" s="877"/>
      <c r="G51" s="877"/>
      <c r="H51" s="877"/>
      <c r="I51" s="877"/>
      <c r="J51" s="877"/>
      <c r="K51" s="878"/>
      <c r="L51" s="333"/>
    </row>
    <row r="52" spans="1:12" s="304" customFormat="1" ht="13.5" customHeight="1">
      <c r="A52" s="332"/>
      <c r="B52" s="879" t="s">
        <v>66</v>
      </c>
      <c r="C52" s="880"/>
      <c r="D52" s="334" t="s">
        <v>67</v>
      </c>
      <c r="E52" s="876" t="s">
        <v>76</v>
      </c>
      <c r="F52" s="877"/>
      <c r="G52" s="877"/>
      <c r="H52" s="877"/>
      <c r="I52" s="877"/>
      <c r="J52" s="877"/>
      <c r="K52" s="878"/>
      <c r="L52" s="333"/>
    </row>
    <row r="53" spans="1:12" s="304" customFormat="1" ht="13.5" customHeight="1">
      <c r="A53" s="332"/>
      <c r="B53" s="881" t="s">
        <v>77</v>
      </c>
      <c r="C53" s="882"/>
      <c r="D53" s="883"/>
      <c r="E53" s="876" t="s">
        <v>65</v>
      </c>
      <c r="F53" s="877"/>
      <c r="G53" s="877"/>
      <c r="H53" s="877"/>
      <c r="I53" s="877"/>
      <c r="J53" s="877"/>
      <c r="K53" s="878"/>
      <c r="L53" s="333"/>
    </row>
    <row r="54" spans="1:12" s="304" customFormat="1" ht="8.25" customHeight="1">
      <c r="A54" s="332"/>
      <c r="B54" s="335"/>
      <c r="C54" s="335"/>
      <c r="D54" s="335"/>
      <c r="E54" s="332"/>
      <c r="F54" s="332"/>
      <c r="G54" s="332"/>
      <c r="H54" s="332"/>
      <c r="I54" s="332"/>
      <c r="J54" s="332"/>
      <c r="K54" s="332"/>
      <c r="L54" s="332"/>
    </row>
    <row r="55" spans="1:12" s="304" customFormat="1" ht="13.5" customHeight="1">
      <c r="A55" s="332"/>
      <c r="B55" s="869" t="s">
        <v>78</v>
      </c>
      <c r="C55" s="870"/>
      <c r="D55" s="870"/>
      <c r="E55" s="870"/>
      <c r="F55" s="870"/>
      <c r="G55" s="870"/>
      <c r="H55" s="870"/>
      <c r="I55" s="870"/>
      <c r="J55" s="870"/>
      <c r="K55" s="870"/>
      <c r="L55" s="870"/>
    </row>
    <row r="56" spans="1:12" s="304" customFormat="1" ht="13.5" customHeight="1">
      <c r="A56" s="332"/>
      <c r="B56" s="870"/>
      <c r="C56" s="870"/>
      <c r="D56" s="870"/>
      <c r="E56" s="870"/>
      <c r="F56" s="870"/>
      <c r="G56" s="870"/>
      <c r="H56" s="870"/>
      <c r="I56" s="870"/>
      <c r="J56" s="870"/>
      <c r="K56" s="870"/>
      <c r="L56" s="870"/>
    </row>
    <row r="57" spans="1:12" s="304" customFormat="1" ht="13.5" customHeight="1">
      <c r="A57" s="332"/>
      <c r="B57" s="871" t="s">
        <v>79</v>
      </c>
      <c r="C57" s="871"/>
      <c r="D57" s="871"/>
      <c r="E57" s="871"/>
      <c r="F57" s="871"/>
      <c r="G57" s="871"/>
      <c r="H57" s="871"/>
      <c r="I57" s="871"/>
      <c r="J57" s="871"/>
      <c r="K57" s="871"/>
      <c r="L57" s="871"/>
    </row>
    <row r="58" spans="1:12" s="304" customFormat="1" ht="13.5" customHeight="1">
      <c r="A58" s="332"/>
      <c r="B58" s="872"/>
      <c r="C58" s="872"/>
      <c r="D58" s="872"/>
      <c r="E58" s="872"/>
      <c r="F58" s="872"/>
      <c r="G58" s="872"/>
      <c r="H58" s="872"/>
      <c r="I58" s="872"/>
      <c r="J58" s="872"/>
      <c r="K58" s="872"/>
      <c r="L58" s="872"/>
    </row>
    <row r="59" spans="1:12" s="304" customFormat="1" ht="13.5" customHeight="1">
      <c r="A59" s="332"/>
      <c r="B59" s="869" t="s">
        <v>80</v>
      </c>
      <c r="C59" s="873"/>
      <c r="D59" s="873"/>
      <c r="E59" s="873"/>
      <c r="F59" s="873"/>
      <c r="G59" s="873"/>
      <c r="H59" s="873"/>
      <c r="I59" s="873"/>
      <c r="J59" s="873"/>
      <c r="K59" s="873"/>
      <c r="L59" s="873"/>
    </row>
    <row r="60" spans="1:12" s="304" customFormat="1" ht="13.5" customHeight="1">
      <c r="A60" s="332"/>
      <c r="B60" s="338" t="s">
        <v>81</v>
      </c>
      <c r="C60" s="338"/>
      <c r="D60" s="338"/>
      <c r="E60" s="338"/>
      <c r="F60" s="338"/>
      <c r="G60" s="338"/>
      <c r="H60" s="338"/>
      <c r="I60" s="338"/>
      <c r="J60" s="338"/>
      <c r="K60" s="338"/>
      <c r="L60" s="338"/>
    </row>
    <row r="61" spans="1:12" s="304" customFormat="1" ht="13.5" customHeight="1">
      <c r="A61" s="332"/>
      <c r="B61" s="870" t="s">
        <v>82</v>
      </c>
      <c r="C61" s="870"/>
      <c r="D61" s="870"/>
      <c r="E61" s="870"/>
      <c r="F61" s="870"/>
      <c r="G61" s="870"/>
      <c r="H61" s="870"/>
      <c r="I61" s="870"/>
      <c r="J61" s="870"/>
      <c r="K61" s="870"/>
      <c r="L61" s="870"/>
    </row>
    <row r="62" spans="1:12" s="304" customFormat="1" ht="13.5" customHeight="1">
      <c r="A62" s="332"/>
      <c r="B62" s="336"/>
      <c r="C62" s="337"/>
      <c r="D62" s="337"/>
      <c r="E62" s="337"/>
      <c r="F62" s="337"/>
      <c r="G62" s="337"/>
      <c r="H62" s="337"/>
      <c r="I62" s="337"/>
      <c r="J62" s="337"/>
      <c r="K62" s="337"/>
      <c r="L62" s="337"/>
    </row>
    <row r="63" spans="1:12" s="304" customFormat="1" ht="13.5" customHeight="1">
      <c r="A63" s="332"/>
      <c r="B63" s="337"/>
      <c r="C63" s="337"/>
      <c r="D63" s="337"/>
      <c r="E63" s="337"/>
      <c r="F63" s="337"/>
      <c r="G63" s="337"/>
      <c r="H63" s="337"/>
      <c r="I63" s="337"/>
      <c r="J63" s="337"/>
      <c r="K63" s="337"/>
      <c r="L63" s="337"/>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AC1BA342-448F-4CC8-8832-0EA2D9F5F77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60AF-9A63-4047-B6DA-0965D28A01C6}">
  <sheetPr>
    <pageSetUpPr fitToPage="1"/>
  </sheetPr>
  <dimension ref="A1:AD65"/>
  <sheetViews>
    <sheetView showZeros="0" view="pageBreakPreview" zoomScaleNormal="100" zoomScaleSheetLayoutView="100" workbookViewId="0">
      <selection activeCell="L8" sqref="L8"/>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304" customFormat="1">
      <c r="B1" s="183" t="s">
        <v>26</v>
      </c>
      <c r="C1" s="183"/>
      <c r="D1" s="183"/>
      <c r="E1" s="305" t="s">
        <v>39</v>
      </c>
      <c r="F1" s="183"/>
      <c r="G1" s="6"/>
      <c r="H1" s="305"/>
      <c r="K1" s="306"/>
      <c r="L1" s="307" t="s">
        <v>27</v>
      </c>
    </row>
    <row r="2" spans="1:30" s="304" customFormat="1">
      <c r="B2" s="964" t="s">
        <v>28</v>
      </c>
      <c r="C2" s="964"/>
      <c r="D2" s="964"/>
      <c r="E2" s="964"/>
      <c r="F2" s="964"/>
      <c r="G2" s="305"/>
      <c r="H2" s="305"/>
      <c r="M2" s="308"/>
    </row>
    <row r="3" spans="1:30" s="304" customFormat="1" ht="15" customHeight="1">
      <c r="A3" s="965"/>
      <c r="B3" s="965"/>
      <c r="E3" s="309"/>
      <c r="F3" s="309"/>
      <c r="G3" s="309"/>
      <c r="H3" s="310"/>
      <c r="I3" s="310"/>
      <c r="J3" s="310"/>
      <c r="K3" s="310"/>
      <c r="L3" s="311"/>
    </row>
    <row r="4" spans="1:30" s="304" customFormat="1" ht="15" customHeight="1">
      <c r="B4" s="966" t="s">
        <v>236</v>
      </c>
      <c r="C4" s="966"/>
      <c r="D4" s="967"/>
      <c r="E4" s="967"/>
      <c r="F4" s="967"/>
      <c r="G4" s="967"/>
      <c r="H4" s="967"/>
      <c r="I4" s="967"/>
      <c r="J4" s="967"/>
      <c r="K4" s="967"/>
      <c r="L4" s="967"/>
    </row>
    <row r="5" spans="1:30" s="304" customFormat="1" ht="9.75" customHeight="1">
      <c r="E5" s="309"/>
      <c r="F5" s="309"/>
      <c r="G5" s="309"/>
      <c r="H5" s="310"/>
      <c r="I5" s="310"/>
      <c r="J5" s="310"/>
      <c r="K5" s="310"/>
      <c r="L5" s="310"/>
    </row>
    <row r="6" spans="1:30" s="304" customFormat="1" ht="63.75" customHeight="1">
      <c r="B6" s="460" t="s">
        <v>29</v>
      </c>
      <c r="C6" s="460"/>
      <c r="D6" s="460"/>
      <c r="E6" s="460"/>
      <c r="F6" s="460"/>
      <c r="G6" s="460"/>
      <c r="H6" s="460"/>
      <c r="I6" s="460"/>
      <c r="J6" s="460"/>
      <c r="K6" s="460"/>
      <c r="L6" s="460"/>
      <c r="M6" s="184"/>
      <c r="R6" s="968"/>
      <c r="S6" s="968"/>
      <c r="T6" s="968"/>
      <c r="U6" s="968"/>
      <c r="V6" s="968"/>
      <c r="W6" s="968"/>
      <c r="X6" s="968"/>
      <c r="Y6" s="968"/>
      <c r="Z6" s="968"/>
      <c r="AA6" s="968"/>
    </row>
    <row r="7" spans="1:30" s="304" customFormat="1" ht="11.25" customHeight="1" thickBot="1">
      <c r="E7" s="309"/>
      <c r="F7" s="309"/>
      <c r="G7" s="309"/>
      <c r="H7" s="310"/>
      <c r="I7" s="310"/>
      <c r="J7" s="310"/>
      <c r="K7" s="310"/>
      <c r="L7" s="310"/>
    </row>
    <row r="8" spans="1:30" s="304" customFormat="1" ht="30" customHeight="1" thickBot="1">
      <c r="B8" s="312" t="s">
        <v>30</v>
      </c>
      <c r="C8" s="959">
        <v>59</v>
      </c>
      <c r="D8" s="960"/>
      <c r="E8" s="312" t="s">
        <v>31</v>
      </c>
      <c r="F8" s="959" t="s">
        <v>330</v>
      </c>
      <c r="G8" s="961"/>
      <c r="I8" s="962" t="s">
        <v>32</v>
      </c>
      <c r="J8" s="963"/>
      <c r="K8" s="960"/>
      <c r="L8" s="313" t="s">
        <v>40</v>
      </c>
      <c r="S8" s="460"/>
      <c r="T8" s="460"/>
      <c r="U8" s="460"/>
      <c r="V8" s="460"/>
      <c r="W8" s="460"/>
      <c r="X8" s="460"/>
      <c r="Y8" s="460"/>
      <c r="Z8" s="460"/>
      <c r="AA8" s="460"/>
      <c r="AB8" s="460"/>
      <c r="AC8" s="460"/>
      <c r="AD8" s="460"/>
    </row>
    <row r="9" spans="1:30" s="304" customFormat="1" ht="9.75" customHeight="1">
      <c r="B9" s="314"/>
      <c r="C9" s="314"/>
      <c r="D9" s="314"/>
      <c r="E9" s="314"/>
      <c r="F9" s="314"/>
      <c r="G9" s="314"/>
      <c r="H9" s="314"/>
      <c r="I9" s="314"/>
      <c r="J9" s="314"/>
      <c r="K9" s="314"/>
    </row>
    <row r="10" spans="1:30" s="304" customFormat="1" ht="9.75" customHeight="1" thickBot="1">
      <c r="B10" s="315"/>
      <c r="C10" s="315"/>
      <c r="D10" s="310"/>
      <c r="E10" s="310"/>
      <c r="F10" s="310"/>
      <c r="G10" s="310"/>
      <c r="H10" s="310"/>
      <c r="I10" s="310"/>
      <c r="J10" s="310"/>
      <c r="K10" s="310"/>
      <c r="L10" s="310"/>
    </row>
    <row r="11" spans="1:30" s="304" customFormat="1" ht="22.5" customHeight="1" thickBot="1">
      <c r="B11" s="941" t="s">
        <v>41</v>
      </c>
      <c r="C11" s="941"/>
      <c r="D11" s="941"/>
      <c r="E11" s="941"/>
      <c r="F11" s="941"/>
      <c r="G11" s="941"/>
      <c r="H11" s="942" t="s">
        <v>42</v>
      </c>
      <c r="I11" s="943"/>
      <c r="J11" s="943"/>
      <c r="K11" s="999">
        <v>300</v>
      </c>
      <c r="L11" s="1000"/>
    </row>
    <row r="12" spans="1:30" s="304" customFormat="1" ht="30" customHeight="1" thickBot="1">
      <c r="B12" s="316" t="s">
        <v>238</v>
      </c>
      <c r="C12" s="923" t="s">
        <v>239</v>
      </c>
      <c r="D12" s="924"/>
      <c r="E12" s="317" t="s">
        <v>240</v>
      </c>
      <c r="F12" s="956" t="s">
        <v>43</v>
      </c>
      <c r="G12" s="957"/>
      <c r="H12" s="923" t="s">
        <v>241</v>
      </c>
      <c r="I12" s="927"/>
      <c r="J12" s="924"/>
      <c r="K12" s="923" t="s">
        <v>44</v>
      </c>
      <c r="L12" s="958"/>
    </row>
    <row r="13" spans="1:30" s="304" customFormat="1" ht="27.75" customHeight="1">
      <c r="B13" s="318" t="s">
        <v>242</v>
      </c>
      <c r="C13" s="930" t="s">
        <v>45</v>
      </c>
      <c r="D13" s="931"/>
      <c r="E13" s="319" t="s">
        <v>45</v>
      </c>
      <c r="F13" s="946">
        <f>+K11*0.991</f>
        <v>297.3</v>
      </c>
      <c r="G13" s="947"/>
      <c r="H13" s="934"/>
      <c r="I13" s="935"/>
      <c r="J13" s="936"/>
      <c r="K13" s="948">
        <f>ROUND(H13*F13,0)</f>
        <v>0</v>
      </c>
      <c r="L13" s="949"/>
    </row>
    <row r="14" spans="1:30" s="304" customFormat="1" ht="27.75" customHeight="1" thickBot="1">
      <c r="B14" s="320" t="s">
        <v>243</v>
      </c>
      <c r="C14" s="900" t="s">
        <v>45</v>
      </c>
      <c r="D14" s="901"/>
      <c r="E14" s="321" t="s">
        <v>45</v>
      </c>
      <c r="F14" s="950">
        <v>0</v>
      </c>
      <c r="G14" s="951"/>
      <c r="H14" s="904"/>
      <c r="I14" s="905"/>
      <c r="J14" s="906"/>
      <c r="K14" s="952">
        <f>ROUND(H14*F14,0)</f>
        <v>0</v>
      </c>
      <c r="L14" s="953"/>
      <c r="M14" s="912" t="s">
        <v>46</v>
      </c>
      <c r="N14" s="913"/>
      <c r="O14" s="913"/>
      <c r="P14" s="913"/>
      <c r="Q14" s="913"/>
      <c r="R14" s="913"/>
      <c r="S14" s="913"/>
    </row>
    <row r="15" spans="1:30" s="304" customFormat="1" ht="27.75" customHeight="1" thickBot="1">
      <c r="B15" s="322" t="s">
        <v>38</v>
      </c>
      <c r="C15" s="914"/>
      <c r="D15" s="915"/>
      <c r="E15" s="323"/>
      <c r="F15" s="939">
        <f>SUM(F13:F14)</f>
        <v>297.3</v>
      </c>
      <c r="G15" s="940"/>
      <c r="H15" s="918"/>
      <c r="I15" s="919"/>
      <c r="J15" s="920"/>
      <c r="K15" s="921">
        <f>SUM(K13:K14)</f>
        <v>0</v>
      </c>
      <c r="L15" s="922"/>
    </row>
    <row r="16" spans="1:30" s="304" customFormat="1" ht="9" customHeight="1">
      <c r="B16" s="324"/>
      <c r="C16" s="324"/>
      <c r="D16" s="325"/>
      <c r="E16" s="325"/>
      <c r="F16" s="325"/>
      <c r="G16" s="325"/>
      <c r="H16" s="326"/>
      <c r="I16" s="326"/>
      <c r="J16" s="326"/>
      <c r="K16" s="326"/>
      <c r="L16" s="326"/>
    </row>
    <row r="17" spans="1:19" s="304" customFormat="1" ht="11.25" customHeight="1" thickBot="1">
      <c r="B17" s="314"/>
      <c r="C17" s="314"/>
    </row>
    <row r="18" spans="1:19" s="304" customFormat="1" ht="22.5" customHeight="1" thickBot="1">
      <c r="B18" s="941" t="s">
        <v>47</v>
      </c>
      <c r="C18" s="941"/>
      <c r="D18" s="941"/>
      <c r="E18" s="941"/>
      <c r="F18" s="941"/>
      <c r="G18" s="941"/>
      <c r="H18" s="942" t="s">
        <v>42</v>
      </c>
      <c r="I18" s="943"/>
      <c r="J18" s="943"/>
      <c r="K18" s="944">
        <f>K11</f>
        <v>300</v>
      </c>
      <c r="L18" s="945"/>
    </row>
    <row r="19" spans="1:19" s="304" customFormat="1" ht="30" customHeight="1" thickBot="1">
      <c r="B19" s="316" t="s">
        <v>238</v>
      </c>
      <c r="C19" s="923" t="s">
        <v>239</v>
      </c>
      <c r="D19" s="924"/>
      <c r="E19" s="317" t="s">
        <v>240</v>
      </c>
      <c r="F19" s="925" t="s">
        <v>43</v>
      </c>
      <c r="G19" s="926"/>
      <c r="H19" s="923" t="s">
        <v>241</v>
      </c>
      <c r="I19" s="927"/>
      <c r="J19" s="924"/>
      <c r="K19" s="928" t="s">
        <v>44</v>
      </c>
      <c r="L19" s="929"/>
    </row>
    <row r="20" spans="1:19" s="304" customFormat="1" ht="27.75" customHeight="1">
      <c r="B20" s="318" t="s">
        <v>242</v>
      </c>
      <c r="C20" s="930" t="s">
        <v>45</v>
      </c>
      <c r="D20" s="931"/>
      <c r="E20" s="319" t="s">
        <v>45</v>
      </c>
      <c r="F20" s="932">
        <f>+F13</f>
        <v>297.3</v>
      </c>
      <c r="G20" s="933"/>
      <c r="H20" s="934"/>
      <c r="I20" s="935"/>
      <c r="J20" s="936"/>
      <c r="K20" s="937">
        <f>ROUND(H20*F20,0)</f>
        <v>0</v>
      </c>
      <c r="L20" s="938"/>
    </row>
    <row r="21" spans="1:19" s="304" customFormat="1" ht="27.75" customHeight="1" thickBot="1">
      <c r="B21" s="320" t="s">
        <v>243</v>
      </c>
      <c r="C21" s="900" t="s">
        <v>45</v>
      </c>
      <c r="D21" s="901"/>
      <c r="E21" s="321" t="s">
        <v>45</v>
      </c>
      <c r="F21" s="902">
        <f>+F14</f>
        <v>0</v>
      </c>
      <c r="G21" s="903"/>
      <c r="H21" s="904"/>
      <c r="I21" s="905"/>
      <c r="J21" s="906"/>
      <c r="K21" s="907">
        <f>ROUND(H21*F21,0)</f>
        <v>0</v>
      </c>
      <c r="L21" s="908"/>
      <c r="M21" s="912" t="s">
        <v>46</v>
      </c>
      <c r="N21" s="913"/>
      <c r="O21" s="913"/>
      <c r="P21" s="913"/>
      <c r="Q21" s="913"/>
      <c r="R21" s="913"/>
      <c r="S21" s="913"/>
    </row>
    <row r="22" spans="1:19" s="304" customFormat="1" ht="27.75" customHeight="1" thickBot="1">
      <c r="B22" s="322" t="s">
        <v>38</v>
      </c>
      <c r="C22" s="914"/>
      <c r="D22" s="915"/>
      <c r="E22" s="323"/>
      <c r="F22" s="916">
        <f>SUM(F20:F21)</f>
        <v>297.3</v>
      </c>
      <c r="G22" s="917"/>
      <c r="H22" s="918"/>
      <c r="I22" s="919"/>
      <c r="J22" s="920"/>
      <c r="K22" s="921">
        <f>SUM(K20:K21)</f>
        <v>0</v>
      </c>
      <c r="L22" s="922"/>
    </row>
    <row r="23" spans="1:19" s="304" customFormat="1" ht="11.25" customHeight="1">
      <c r="B23" s="324"/>
      <c r="C23" s="324"/>
      <c r="D23" s="325"/>
      <c r="E23" s="325"/>
      <c r="F23" s="325"/>
      <c r="G23" s="325"/>
      <c r="H23" s="326"/>
      <c r="I23" s="326"/>
      <c r="J23" s="326"/>
      <c r="K23" s="326"/>
      <c r="L23" s="326"/>
    </row>
    <row r="24" spans="1:19" s="304" customFormat="1" ht="9" customHeight="1">
      <c r="B24" s="327"/>
      <c r="C24" s="327"/>
      <c r="D24" s="328"/>
      <c r="E24" s="328"/>
      <c r="F24" s="328"/>
      <c r="G24" s="328"/>
    </row>
    <row r="25" spans="1:19" s="304" customFormat="1" ht="22.5" customHeight="1">
      <c r="B25" s="909" t="s">
        <v>48</v>
      </c>
      <c r="C25" s="909"/>
      <c r="D25" s="909"/>
      <c r="E25" s="329"/>
      <c r="F25" s="305"/>
      <c r="G25" s="910" t="s">
        <v>288</v>
      </c>
      <c r="H25" s="910"/>
      <c r="I25" s="910"/>
      <c r="J25" s="910"/>
      <c r="K25" s="910"/>
      <c r="L25" s="305"/>
    </row>
    <row r="26" spans="1:19" s="304" customFormat="1" ht="34.5" customHeight="1">
      <c r="B26" s="911" t="s">
        <v>49</v>
      </c>
      <c r="C26" s="911"/>
      <c r="D26" s="911"/>
      <c r="E26" s="911"/>
      <c r="F26" s="911"/>
      <c r="G26" s="911"/>
      <c r="H26" s="911"/>
      <c r="I26" s="911"/>
      <c r="J26" s="911"/>
      <c r="K26" s="911"/>
      <c r="L26" s="911"/>
    </row>
    <row r="27" spans="1:19" s="304" customFormat="1" ht="10.5" customHeight="1">
      <c r="B27" s="330"/>
      <c r="C27" s="330"/>
      <c r="D27" s="331"/>
      <c r="E27" s="331"/>
      <c r="F27" s="331"/>
      <c r="G27" s="331"/>
      <c r="H27" s="305"/>
      <c r="I27" s="305"/>
      <c r="J27" s="305"/>
      <c r="K27" s="305"/>
      <c r="L27" s="305"/>
    </row>
    <row r="28" spans="1:19" s="304" customFormat="1" ht="13.5" customHeight="1">
      <c r="B28" s="305" t="s">
        <v>50</v>
      </c>
      <c r="C28" s="330"/>
      <c r="D28" s="330"/>
      <c r="E28" s="331"/>
      <c r="F28" s="331"/>
      <c r="G28" s="331"/>
      <c r="H28" s="305"/>
      <c r="I28" s="305"/>
      <c r="J28" s="305"/>
      <c r="K28" s="305"/>
      <c r="L28" s="305"/>
    </row>
    <row r="29" spans="1:19" s="304" customFormat="1" ht="13.5" customHeight="1">
      <c r="A29" s="332"/>
      <c r="B29" s="870" t="s">
        <v>244</v>
      </c>
      <c r="C29" s="870"/>
      <c r="D29" s="870"/>
      <c r="E29" s="870"/>
      <c r="F29" s="870"/>
      <c r="G29" s="870"/>
      <c r="H29" s="870"/>
      <c r="I29" s="870"/>
      <c r="J29" s="870"/>
      <c r="K29" s="870"/>
      <c r="L29" s="870"/>
    </row>
    <row r="30" spans="1:19" s="304" customFormat="1" ht="13.5" customHeight="1">
      <c r="A30" s="332"/>
      <c r="B30" s="870" t="s">
        <v>51</v>
      </c>
      <c r="C30" s="870"/>
      <c r="D30" s="870"/>
      <c r="E30" s="870"/>
      <c r="F30" s="870"/>
      <c r="G30" s="870"/>
      <c r="H30" s="870"/>
      <c r="I30" s="870"/>
      <c r="J30" s="870"/>
      <c r="K30" s="870"/>
      <c r="L30" s="870"/>
    </row>
    <row r="31" spans="1:19" s="304" customFormat="1" ht="13.5" customHeight="1">
      <c r="A31" s="332"/>
      <c r="B31" s="870" t="s">
        <v>52</v>
      </c>
      <c r="C31" s="870"/>
      <c r="D31" s="870"/>
      <c r="E31" s="870"/>
      <c r="F31" s="870"/>
      <c r="G31" s="870"/>
      <c r="H31" s="870"/>
      <c r="I31" s="870"/>
      <c r="J31" s="870"/>
      <c r="K31" s="870"/>
      <c r="L31" s="870"/>
    </row>
    <row r="32" spans="1:19" s="304" customFormat="1" ht="13.5" customHeight="1">
      <c r="A32" s="332"/>
      <c r="B32" s="870" t="s">
        <v>53</v>
      </c>
      <c r="C32" s="870"/>
      <c r="D32" s="870"/>
      <c r="E32" s="870"/>
      <c r="F32" s="870"/>
      <c r="G32" s="870"/>
      <c r="H32" s="870"/>
      <c r="I32" s="870"/>
      <c r="J32" s="870"/>
      <c r="K32" s="870"/>
      <c r="L32" s="870"/>
    </row>
    <row r="33" spans="1:12" s="304" customFormat="1" ht="13.5" customHeight="1">
      <c r="A33" s="332"/>
      <c r="B33" s="870" t="s">
        <v>54</v>
      </c>
      <c r="C33" s="870"/>
      <c r="D33" s="870"/>
      <c r="E33" s="870"/>
      <c r="F33" s="870"/>
      <c r="G33" s="870"/>
      <c r="H33" s="870"/>
      <c r="I33" s="870"/>
      <c r="J33" s="870"/>
      <c r="K33" s="870"/>
      <c r="L33" s="870"/>
    </row>
    <row r="34" spans="1:12" s="304" customFormat="1" ht="13.5" customHeight="1">
      <c r="A34" s="332"/>
      <c r="B34" s="885" t="s">
        <v>55</v>
      </c>
      <c r="C34" s="886"/>
      <c r="D34" s="886"/>
      <c r="E34" s="885" t="s">
        <v>56</v>
      </c>
      <c r="F34" s="886"/>
      <c r="G34" s="886"/>
      <c r="H34" s="886"/>
      <c r="I34" s="886"/>
      <c r="J34" s="886"/>
      <c r="K34" s="887"/>
      <c r="L34" s="333"/>
    </row>
    <row r="35" spans="1:12" s="304" customFormat="1" ht="13.5" customHeight="1">
      <c r="A35" s="332"/>
      <c r="B35" s="881" t="s">
        <v>57</v>
      </c>
      <c r="C35" s="882"/>
      <c r="D35" s="883"/>
      <c r="E35" s="876" t="s">
        <v>58</v>
      </c>
      <c r="F35" s="877"/>
      <c r="G35" s="877"/>
      <c r="H35" s="877"/>
      <c r="I35" s="877"/>
      <c r="J35" s="877"/>
      <c r="K35" s="878"/>
      <c r="L35" s="333"/>
    </row>
    <row r="36" spans="1:12" s="304" customFormat="1" ht="13.5" customHeight="1">
      <c r="A36" s="332"/>
      <c r="B36" s="881" t="s">
        <v>59</v>
      </c>
      <c r="C36" s="882"/>
      <c r="D36" s="883"/>
      <c r="E36" s="876" t="s">
        <v>60</v>
      </c>
      <c r="F36" s="877"/>
      <c r="G36" s="877"/>
      <c r="H36" s="877"/>
      <c r="I36" s="877"/>
      <c r="J36" s="877"/>
      <c r="K36" s="878"/>
      <c r="L36" s="333"/>
    </row>
    <row r="37" spans="1:12" s="304" customFormat="1" ht="13.5" customHeight="1">
      <c r="A37" s="332"/>
      <c r="B37" s="881" t="s">
        <v>61</v>
      </c>
      <c r="C37" s="882"/>
      <c r="D37" s="883"/>
      <c r="E37" s="876" t="s">
        <v>62</v>
      </c>
      <c r="F37" s="877"/>
      <c r="G37" s="877"/>
      <c r="H37" s="877"/>
      <c r="I37" s="877"/>
      <c r="J37" s="877"/>
      <c r="K37" s="878"/>
      <c r="L37" s="333"/>
    </row>
    <row r="38" spans="1:12" s="304" customFormat="1" ht="13.5" customHeight="1">
      <c r="A38" s="332"/>
      <c r="B38" s="874" t="s">
        <v>63</v>
      </c>
      <c r="C38" s="875"/>
      <c r="D38" s="334" t="s">
        <v>64</v>
      </c>
      <c r="E38" s="876" t="s">
        <v>65</v>
      </c>
      <c r="F38" s="877"/>
      <c r="G38" s="877"/>
      <c r="H38" s="877"/>
      <c r="I38" s="877"/>
      <c r="J38" s="877"/>
      <c r="K38" s="878"/>
      <c r="L38" s="333"/>
    </row>
    <row r="39" spans="1:12" s="304" customFormat="1" ht="13.5" customHeight="1">
      <c r="A39" s="332"/>
      <c r="B39" s="879" t="s">
        <v>66</v>
      </c>
      <c r="C39" s="880"/>
      <c r="D39" s="334" t="s">
        <v>67</v>
      </c>
      <c r="E39" s="876" t="s">
        <v>68</v>
      </c>
      <c r="F39" s="877"/>
      <c r="G39" s="877"/>
      <c r="H39" s="877"/>
      <c r="I39" s="877"/>
      <c r="J39" s="877"/>
      <c r="K39" s="878"/>
      <c r="L39" s="333"/>
    </row>
    <row r="40" spans="1:12" s="304" customFormat="1" ht="13.5" customHeight="1">
      <c r="A40" s="332"/>
      <c r="B40" s="881" t="s">
        <v>69</v>
      </c>
      <c r="C40" s="882"/>
      <c r="D40" s="883"/>
      <c r="E40" s="876" t="s">
        <v>65</v>
      </c>
      <c r="F40" s="877"/>
      <c r="G40" s="877"/>
      <c r="H40" s="877"/>
      <c r="I40" s="877"/>
      <c r="J40" s="877"/>
      <c r="K40" s="878"/>
      <c r="L40" s="333"/>
    </row>
    <row r="41" spans="1:12" s="304" customFormat="1" ht="13.5" customHeight="1">
      <c r="A41" s="332"/>
      <c r="B41" s="870" t="s">
        <v>70</v>
      </c>
      <c r="C41" s="870"/>
      <c r="D41" s="870"/>
      <c r="E41" s="870"/>
      <c r="F41" s="870"/>
      <c r="G41" s="870"/>
      <c r="H41" s="870"/>
      <c r="I41" s="870"/>
      <c r="J41" s="870"/>
      <c r="K41" s="870"/>
      <c r="L41" s="870"/>
    </row>
    <row r="42" spans="1:12" s="304" customFormat="1" ht="13.5" customHeight="1">
      <c r="A42" s="332"/>
      <c r="B42" s="870" t="s">
        <v>71</v>
      </c>
      <c r="C42" s="870"/>
      <c r="D42" s="870"/>
      <c r="E42" s="870"/>
      <c r="F42" s="870"/>
      <c r="G42" s="870"/>
      <c r="H42" s="870"/>
      <c r="I42" s="870"/>
      <c r="J42" s="870"/>
      <c r="K42" s="870"/>
      <c r="L42" s="870"/>
    </row>
    <row r="43" spans="1:12" s="304" customFormat="1" ht="13.5" customHeight="1">
      <c r="A43" s="332"/>
      <c r="B43" s="870" t="s">
        <v>72</v>
      </c>
      <c r="C43" s="870"/>
      <c r="D43" s="870"/>
      <c r="E43" s="870"/>
      <c r="F43" s="870"/>
      <c r="G43" s="870"/>
      <c r="H43" s="870"/>
      <c r="I43" s="870"/>
      <c r="J43" s="870"/>
      <c r="K43" s="870"/>
      <c r="L43" s="870"/>
    </row>
    <row r="44" spans="1:12" s="304" customFormat="1" ht="13.5" customHeight="1">
      <c r="A44" s="332"/>
      <c r="B44" s="870" t="s">
        <v>54</v>
      </c>
      <c r="C44" s="870"/>
      <c r="D44" s="870"/>
      <c r="E44" s="870"/>
      <c r="F44" s="870"/>
      <c r="G44" s="870"/>
      <c r="H44" s="870"/>
      <c r="I44" s="870"/>
      <c r="J44" s="870"/>
      <c r="K44" s="870"/>
      <c r="L44" s="870"/>
    </row>
    <row r="45" spans="1:12" s="304" customFormat="1" ht="13.5" customHeight="1">
      <c r="A45" s="332"/>
      <c r="B45" s="885" t="s">
        <v>55</v>
      </c>
      <c r="C45" s="886"/>
      <c r="D45" s="886"/>
      <c r="E45" s="885" t="s">
        <v>56</v>
      </c>
      <c r="F45" s="886"/>
      <c r="G45" s="886"/>
      <c r="H45" s="886"/>
      <c r="I45" s="886"/>
      <c r="J45" s="886"/>
      <c r="K45" s="887"/>
      <c r="L45" s="333"/>
    </row>
    <row r="46" spans="1:12" s="304" customFormat="1" ht="13.5" customHeight="1">
      <c r="A46" s="332"/>
      <c r="B46" s="888" t="s">
        <v>73</v>
      </c>
      <c r="C46" s="889"/>
      <c r="D46" s="890"/>
      <c r="E46" s="894" t="s">
        <v>74</v>
      </c>
      <c r="F46" s="895"/>
      <c r="G46" s="895"/>
      <c r="H46" s="895"/>
      <c r="I46" s="895"/>
      <c r="J46" s="895"/>
      <c r="K46" s="896"/>
      <c r="L46" s="333"/>
    </row>
    <row r="47" spans="1:12" s="304" customFormat="1" ht="13.5" customHeight="1">
      <c r="A47" s="332"/>
      <c r="B47" s="891"/>
      <c r="C47" s="892"/>
      <c r="D47" s="893"/>
      <c r="E47" s="897" t="s">
        <v>75</v>
      </c>
      <c r="F47" s="898"/>
      <c r="G47" s="898"/>
      <c r="H47" s="898"/>
      <c r="I47" s="898"/>
      <c r="J47" s="898"/>
      <c r="K47" s="899"/>
      <c r="L47" s="333"/>
    </row>
    <row r="48" spans="1:12" s="304" customFormat="1" ht="13.5" customHeight="1">
      <c r="A48" s="332"/>
      <c r="B48" s="881" t="s">
        <v>57</v>
      </c>
      <c r="C48" s="882"/>
      <c r="D48" s="883"/>
      <c r="E48" s="876" t="s">
        <v>58</v>
      </c>
      <c r="F48" s="877"/>
      <c r="G48" s="877"/>
      <c r="H48" s="877"/>
      <c r="I48" s="877"/>
      <c r="J48" s="877"/>
      <c r="K48" s="878"/>
      <c r="L48" s="333"/>
    </row>
    <row r="49" spans="1:12" s="304" customFormat="1" ht="13.5" customHeight="1">
      <c r="A49" s="332"/>
      <c r="B49" s="874" t="s">
        <v>59</v>
      </c>
      <c r="C49" s="884"/>
      <c r="D49" s="875"/>
      <c r="E49" s="876" t="s">
        <v>60</v>
      </c>
      <c r="F49" s="877"/>
      <c r="G49" s="877"/>
      <c r="H49" s="877"/>
      <c r="I49" s="877"/>
      <c r="J49" s="877"/>
      <c r="K49" s="878"/>
      <c r="L49" s="333"/>
    </row>
    <row r="50" spans="1:12" s="304" customFormat="1" ht="13.5" customHeight="1">
      <c r="A50" s="332"/>
      <c r="B50" s="881" t="s">
        <v>61</v>
      </c>
      <c r="C50" s="882"/>
      <c r="D50" s="883"/>
      <c r="E50" s="876" t="s">
        <v>62</v>
      </c>
      <c r="F50" s="877"/>
      <c r="G50" s="877"/>
      <c r="H50" s="877"/>
      <c r="I50" s="877"/>
      <c r="J50" s="877"/>
      <c r="K50" s="878"/>
      <c r="L50" s="333"/>
    </row>
    <row r="51" spans="1:12" s="304" customFormat="1" ht="13.5" customHeight="1">
      <c r="A51" s="332"/>
      <c r="B51" s="874" t="s">
        <v>63</v>
      </c>
      <c r="C51" s="875"/>
      <c r="D51" s="334" t="s">
        <v>64</v>
      </c>
      <c r="E51" s="876" t="s">
        <v>65</v>
      </c>
      <c r="F51" s="877"/>
      <c r="G51" s="877"/>
      <c r="H51" s="877"/>
      <c r="I51" s="877"/>
      <c r="J51" s="877"/>
      <c r="K51" s="878"/>
      <c r="L51" s="333"/>
    </row>
    <row r="52" spans="1:12" s="304" customFormat="1" ht="13.5" customHeight="1">
      <c r="A52" s="332"/>
      <c r="B52" s="879" t="s">
        <v>66</v>
      </c>
      <c r="C52" s="880"/>
      <c r="D52" s="334" t="s">
        <v>67</v>
      </c>
      <c r="E52" s="876" t="s">
        <v>76</v>
      </c>
      <c r="F52" s="877"/>
      <c r="G52" s="877"/>
      <c r="H52" s="877"/>
      <c r="I52" s="877"/>
      <c r="J52" s="877"/>
      <c r="K52" s="878"/>
      <c r="L52" s="333"/>
    </row>
    <row r="53" spans="1:12" s="304" customFormat="1" ht="13.5" customHeight="1">
      <c r="A53" s="332"/>
      <c r="B53" s="881" t="s">
        <v>77</v>
      </c>
      <c r="C53" s="882"/>
      <c r="D53" s="883"/>
      <c r="E53" s="876" t="s">
        <v>65</v>
      </c>
      <c r="F53" s="877"/>
      <c r="G53" s="877"/>
      <c r="H53" s="877"/>
      <c r="I53" s="877"/>
      <c r="J53" s="877"/>
      <c r="K53" s="878"/>
      <c r="L53" s="333"/>
    </row>
    <row r="54" spans="1:12" s="304" customFormat="1" ht="8.25" customHeight="1">
      <c r="A54" s="332"/>
      <c r="B54" s="335"/>
      <c r="C54" s="335"/>
      <c r="D54" s="335"/>
      <c r="E54" s="332"/>
      <c r="F54" s="332"/>
      <c r="G54" s="332"/>
      <c r="H54" s="332"/>
      <c r="I54" s="332"/>
      <c r="J54" s="332"/>
      <c r="K54" s="332"/>
      <c r="L54" s="332"/>
    </row>
    <row r="55" spans="1:12" s="304" customFormat="1" ht="13.5" customHeight="1">
      <c r="A55" s="332"/>
      <c r="B55" s="869" t="s">
        <v>78</v>
      </c>
      <c r="C55" s="870"/>
      <c r="D55" s="870"/>
      <c r="E55" s="870"/>
      <c r="F55" s="870"/>
      <c r="G55" s="870"/>
      <c r="H55" s="870"/>
      <c r="I55" s="870"/>
      <c r="J55" s="870"/>
      <c r="K55" s="870"/>
      <c r="L55" s="870"/>
    </row>
    <row r="56" spans="1:12" s="304" customFormat="1" ht="13.5" customHeight="1">
      <c r="A56" s="332"/>
      <c r="B56" s="870"/>
      <c r="C56" s="870"/>
      <c r="D56" s="870"/>
      <c r="E56" s="870"/>
      <c r="F56" s="870"/>
      <c r="G56" s="870"/>
      <c r="H56" s="870"/>
      <c r="I56" s="870"/>
      <c r="J56" s="870"/>
      <c r="K56" s="870"/>
      <c r="L56" s="870"/>
    </row>
    <row r="57" spans="1:12" s="304" customFormat="1" ht="13.5" customHeight="1">
      <c r="A57" s="332"/>
      <c r="B57" s="871" t="s">
        <v>79</v>
      </c>
      <c r="C57" s="871"/>
      <c r="D57" s="871"/>
      <c r="E57" s="871"/>
      <c r="F57" s="871"/>
      <c r="G57" s="871"/>
      <c r="H57" s="871"/>
      <c r="I57" s="871"/>
      <c r="J57" s="871"/>
      <c r="K57" s="871"/>
      <c r="L57" s="871"/>
    </row>
    <row r="58" spans="1:12" s="304" customFormat="1" ht="13.5" customHeight="1">
      <c r="A58" s="332"/>
      <c r="B58" s="872"/>
      <c r="C58" s="872"/>
      <c r="D58" s="872"/>
      <c r="E58" s="872"/>
      <c r="F58" s="872"/>
      <c r="G58" s="872"/>
      <c r="H58" s="872"/>
      <c r="I58" s="872"/>
      <c r="J58" s="872"/>
      <c r="K58" s="872"/>
      <c r="L58" s="872"/>
    </row>
    <row r="59" spans="1:12" s="304" customFormat="1" ht="13.5" customHeight="1">
      <c r="A59" s="332"/>
      <c r="B59" s="869" t="s">
        <v>80</v>
      </c>
      <c r="C59" s="873"/>
      <c r="D59" s="873"/>
      <c r="E59" s="873"/>
      <c r="F59" s="873"/>
      <c r="G59" s="873"/>
      <c r="H59" s="873"/>
      <c r="I59" s="873"/>
      <c r="J59" s="873"/>
      <c r="K59" s="873"/>
      <c r="L59" s="873"/>
    </row>
    <row r="60" spans="1:12" s="304" customFormat="1" ht="13.5" customHeight="1">
      <c r="A60" s="332"/>
      <c r="B60" s="338" t="s">
        <v>81</v>
      </c>
      <c r="C60" s="338"/>
      <c r="D60" s="338"/>
      <c r="E60" s="338"/>
      <c r="F60" s="338"/>
      <c r="G60" s="338"/>
      <c r="H60" s="338"/>
      <c r="I60" s="338"/>
      <c r="J60" s="338"/>
      <c r="K60" s="338"/>
      <c r="L60" s="338"/>
    </row>
    <row r="61" spans="1:12" s="304" customFormat="1" ht="13.5" customHeight="1">
      <c r="A61" s="332"/>
      <c r="B61" s="870" t="s">
        <v>82</v>
      </c>
      <c r="C61" s="870"/>
      <c r="D61" s="870"/>
      <c r="E61" s="870"/>
      <c r="F61" s="870"/>
      <c r="G61" s="870"/>
      <c r="H61" s="870"/>
      <c r="I61" s="870"/>
      <c r="J61" s="870"/>
      <c r="K61" s="870"/>
      <c r="L61" s="870"/>
    </row>
    <row r="62" spans="1:12" s="304" customFormat="1" ht="13.5" customHeight="1">
      <c r="A62" s="332"/>
      <c r="B62" s="336"/>
      <c r="C62" s="337"/>
      <c r="D62" s="337"/>
      <c r="E62" s="337"/>
      <c r="F62" s="337"/>
      <c r="G62" s="337"/>
      <c r="H62" s="337"/>
      <c r="I62" s="337"/>
      <c r="J62" s="337"/>
      <c r="K62" s="337"/>
      <c r="L62" s="337"/>
    </row>
    <row r="63" spans="1:12" s="304" customFormat="1" ht="13.5" customHeight="1">
      <c r="A63" s="332"/>
      <c r="B63" s="337"/>
      <c r="C63" s="337"/>
      <c r="D63" s="337"/>
      <c r="E63" s="337"/>
      <c r="F63" s="337"/>
      <c r="G63" s="337"/>
      <c r="H63" s="337"/>
      <c r="I63" s="337"/>
      <c r="J63" s="337"/>
      <c r="K63" s="337"/>
      <c r="L63" s="337"/>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3"/>
  <dataValidations count="1">
    <dataValidation type="list" allowBlank="1" showInputMessage="1" showErrorMessage="1" sqref="M8" xr:uid="{2E15B05A-2B93-4A41-B5A8-5EEFCF620D0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2F85-6CC2-4C0B-8023-332AAD29F788}">
  <sheetPr>
    <pageSetUpPr fitToPage="1"/>
  </sheetPr>
  <dimension ref="A1:AD65"/>
  <sheetViews>
    <sheetView showZeros="0" tabSelected="1" view="pageBreakPreview" zoomScaleNormal="100" zoomScaleSheetLayoutView="100" workbookViewId="0">
      <selection activeCell="P7" sqref="P7"/>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339" customFormat="1">
      <c r="B1" s="183" t="s">
        <v>26</v>
      </c>
      <c r="C1" s="183"/>
      <c r="D1" s="183"/>
      <c r="E1" s="344" t="s">
        <v>39</v>
      </c>
      <c r="F1" s="183"/>
      <c r="G1" s="6"/>
      <c r="H1" s="344"/>
      <c r="K1" s="373"/>
      <c r="L1" s="372" t="s">
        <v>27</v>
      </c>
    </row>
    <row r="2" spans="1:30" s="339" customFormat="1">
      <c r="B2" s="1006" t="s">
        <v>28</v>
      </c>
      <c r="C2" s="1006"/>
      <c r="D2" s="1006"/>
      <c r="E2" s="1006"/>
      <c r="F2" s="1006"/>
      <c r="G2" s="344"/>
      <c r="H2" s="344"/>
      <c r="M2" s="371"/>
    </row>
    <row r="3" spans="1:30" s="339" customFormat="1" ht="15" customHeight="1">
      <c r="A3" s="1007"/>
      <c r="B3" s="1007"/>
      <c r="E3" s="369"/>
      <c r="F3" s="369"/>
      <c r="G3" s="369"/>
      <c r="H3" s="365"/>
      <c r="I3" s="365"/>
      <c r="J3" s="365"/>
      <c r="K3" s="365"/>
      <c r="L3" s="370"/>
    </row>
    <row r="4" spans="1:30" s="339" customFormat="1" ht="15" customHeight="1">
      <c r="B4" s="1008" t="s">
        <v>236</v>
      </c>
      <c r="C4" s="1008"/>
      <c r="D4" s="1009"/>
      <c r="E4" s="1009"/>
      <c r="F4" s="1009"/>
      <c r="G4" s="1009"/>
      <c r="H4" s="1009"/>
      <c r="I4" s="1009"/>
      <c r="J4" s="1009"/>
      <c r="K4" s="1009"/>
      <c r="L4" s="1009"/>
    </row>
    <row r="5" spans="1:30" s="339" customFormat="1" ht="9.75" customHeight="1">
      <c r="E5" s="369"/>
      <c r="F5" s="369"/>
      <c r="G5" s="369"/>
      <c r="H5" s="365"/>
      <c r="I5" s="365"/>
      <c r="J5" s="365"/>
      <c r="K5" s="365"/>
      <c r="L5" s="365"/>
    </row>
    <row r="6" spans="1:30" s="339" customFormat="1" ht="63.75" customHeight="1">
      <c r="B6" s="460" t="s">
        <v>29</v>
      </c>
      <c r="C6" s="460"/>
      <c r="D6" s="460"/>
      <c r="E6" s="460"/>
      <c r="F6" s="460"/>
      <c r="G6" s="460"/>
      <c r="H6" s="460"/>
      <c r="I6" s="460"/>
      <c r="J6" s="460"/>
      <c r="K6" s="460"/>
      <c r="L6" s="460"/>
      <c r="M6" s="184"/>
      <c r="R6" s="1010"/>
      <c r="S6" s="1010"/>
      <c r="T6" s="1010"/>
      <c r="U6" s="1010"/>
      <c r="V6" s="1010"/>
      <c r="W6" s="1010"/>
      <c r="X6" s="1010"/>
      <c r="Y6" s="1010"/>
      <c r="Z6" s="1010"/>
      <c r="AA6" s="1010"/>
    </row>
    <row r="7" spans="1:30" s="339" customFormat="1" ht="11.25" customHeight="1" thickBot="1">
      <c r="E7" s="369"/>
      <c r="F7" s="369"/>
      <c r="G7" s="369"/>
      <c r="H7" s="365"/>
      <c r="I7" s="365"/>
      <c r="J7" s="365"/>
      <c r="K7" s="365"/>
      <c r="L7" s="365"/>
    </row>
    <row r="8" spans="1:30" s="339" customFormat="1" ht="30" customHeight="1" thickBot="1">
      <c r="B8" s="368" t="s">
        <v>30</v>
      </c>
      <c r="C8" s="1001">
        <v>60</v>
      </c>
      <c r="D8" s="1002"/>
      <c r="E8" s="368" t="s">
        <v>31</v>
      </c>
      <c r="F8" s="1001" t="s">
        <v>347</v>
      </c>
      <c r="G8" s="1003"/>
      <c r="I8" s="1004" t="s">
        <v>32</v>
      </c>
      <c r="J8" s="1005"/>
      <c r="K8" s="1002"/>
      <c r="L8" s="367" t="s">
        <v>40</v>
      </c>
      <c r="S8" s="460"/>
      <c r="T8" s="460"/>
      <c r="U8" s="460"/>
      <c r="V8" s="460"/>
      <c r="W8" s="460"/>
      <c r="X8" s="460"/>
      <c r="Y8" s="460"/>
      <c r="Z8" s="460"/>
      <c r="AA8" s="460"/>
      <c r="AB8" s="460"/>
      <c r="AC8" s="460"/>
      <c r="AD8" s="460"/>
    </row>
    <row r="9" spans="1:30" s="339" customFormat="1" ht="9.75" customHeight="1">
      <c r="B9" s="364"/>
      <c r="C9" s="364"/>
      <c r="D9" s="364"/>
      <c r="E9" s="364"/>
      <c r="F9" s="1100" t="s">
        <v>346</v>
      </c>
      <c r="G9" s="1100"/>
      <c r="H9" s="364"/>
      <c r="I9" s="364"/>
      <c r="J9" s="364"/>
      <c r="K9" s="364"/>
    </row>
    <row r="10" spans="1:30" s="339" customFormat="1" ht="9.75" customHeight="1" thickBot="1">
      <c r="B10" s="366"/>
      <c r="C10" s="366"/>
      <c r="D10" s="365"/>
      <c r="E10" s="365"/>
      <c r="F10" s="1101"/>
      <c r="G10" s="1101"/>
      <c r="H10" s="365"/>
      <c r="I10" s="365"/>
      <c r="J10" s="365"/>
      <c r="K10" s="365"/>
      <c r="L10" s="365"/>
    </row>
    <row r="11" spans="1:30" s="339" customFormat="1" ht="22.5" customHeight="1" thickBot="1">
      <c r="B11" s="1011" t="s">
        <v>41</v>
      </c>
      <c r="C11" s="1011"/>
      <c r="D11" s="1011"/>
      <c r="E11" s="1011"/>
      <c r="F11" s="1011"/>
      <c r="G11" s="1011"/>
      <c r="H11" s="1012" t="s">
        <v>42</v>
      </c>
      <c r="I11" s="1013"/>
      <c r="J11" s="1013"/>
      <c r="K11" s="1014">
        <v>1400</v>
      </c>
      <c r="L11" s="1015"/>
    </row>
    <row r="12" spans="1:30" s="339" customFormat="1" ht="30" customHeight="1" thickBot="1">
      <c r="B12" s="363" t="s">
        <v>238</v>
      </c>
      <c r="C12" s="1016" t="s">
        <v>239</v>
      </c>
      <c r="D12" s="1017"/>
      <c r="E12" s="362" t="s">
        <v>240</v>
      </c>
      <c r="F12" s="1018" t="s">
        <v>43</v>
      </c>
      <c r="G12" s="1019"/>
      <c r="H12" s="1016" t="s">
        <v>241</v>
      </c>
      <c r="I12" s="1020"/>
      <c r="J12" s="1017"/>
      <c r="K12" s="1016" t="s">
        <v>44</v>
      </c>
      <c r="L12" s="1021"/>
    </row>
    <row r="13" spans="1:30" s="339" customFormat="1" ht="27.75" customHeight="1">
      <c r="B13" s="361" t="s">
        <v>242</v>
      </c>
      <c r="C13" s="1024" t="s">
        <v>45</v>
      </c>
      <c r="D13" s="1025"/>
      <c r="E13" s="360" t="s">
        <v>45</v>
      </c>
      <c r="F13" s="1026">
        <f>+K11*0.991</f>
        <v>1387.4</v>
      </c>
      <c r="G13" s="1027"/>
      <c r="H13" s="1028"/>
      <c r="I13" s="1029"/>
      <c r="J13" s="1030"/>
      <c r="K13" s="1031">
        <f>ROUND(H13*F13,0)</f>
        <v>0</v>
      </c>
      <c r="L13" s="1032"/>
    </row>
    <row r="14" spans="1:30" s="339" customFormat="1" ht="27.75" customHeight="1" thickBot="1">
      <c r="B14" s="359" t="s">
        <v>243</v>
      </c>
      <c r="C14" s="1033" t="s">
        <v>45</v>
      </c>
      <c r="D14" s="1034"/>
      <c r="E14" s="358" t="s">
        <v>45</v>
      </c>
      <c r="F14" s="1035">
        <v>0</v>
      </c>
      <c r="G14" s="1036"/>
      <c r="H14" s="1037"/>
      <c r="I14" s="1038"/>
      <c r="J14" s="1039"/>
      <c r="K14" s="1040">
        <f>ROUND(H14*F14,0)</f>
        <v>0</v>
      </c>
      <c r="L14" s="1041"/>
      <c r="M14" s="1042" t="s">
        <v>46</v>
      </c>
      <c r="N14" s="1043"/>
      <c r="O14" s="1043"/>
      <c r="P14" s="1043"/>
      <c r="Q14" s="1043"/>
      <c r="R14" s="1043"/>
      <c r="S14" s="1043"/>
    </row>
    <row r="15" spans="1:30" s="339" customFormat="1" ht="27.75" customHeight="1" thickBot="1">
      <c r="B15" s="357" t="s">
        <v>38</v>
      </c>
      <c r="C15" s="1044"/>
      <c r="D15" s="1045"/>
      <c r="E15" s="356"/>
      <c r="F15" s="1046">
        <f>SUM(F13:F14)</f>
        <v>1387.4</v>
      </c>
      <c r="G15" s="1047"/>
      <c r="H15" s="1048"/>
      <c r="I15" s="1049"/>
      <c r="J15" s="1050"/>
      <c r="K15" s="1051">
        <f>SUM(K13:K14)</f>
        <v>0</v>
      </c>
      <c r="L15" s="1052"/>
    </row>
    <row r="16" spans="1:30" s="339" customFormat="1" ht="9" customHeight="1">
      <c r="B16" s="355"/>
      <c r="C16" s="355"/>
      <c r="D16" s="354"/>
      <c r="E16" s="354"/>
      <c r="F16" s="354"/>
      <c r="G16" s="354"/>
      <c r="H16" s="353"/>
      <c r="I16" s="353"/>
      <c r="J16" s="353"/>
      <c r="K16" s="353"/>
      <c r="L16" s="353"/>
    </row>
    <row r="17" spans="1:19" s="339" customFormat="1" ht="11.25" customHeight="1" thickBot="1">
      <c r="B17" s="364"/>
      <c r="C17" s="364"/>
    </row>
    <row r="18" spans="1:19" s="339" customFormat="1" ht="22.5" customHeight="1" thickBot="1">
      <c r="B18" s="1011" t="s">
        <v>47</v>
      </c>
      <c r="C18" s="1011"/>
      <c r="D18" s="1011"/>
      <c r="E18" s="1011"/>
      <c r="F18" s="1011"/>
      <c r="G18" s="1011"/>
      <c r="H18" s="1012" t="s">
        <v>42</v>
      </c>
      <c r="I18" s="1013"/>
      <c r="J18" s="1013"/>
      <c r="K18" s="1022">
        <f>K11</f>
        <v>1400</v>
      </c>
      <c r="L18" s="1023"/>
    </row>
    <row r="19" spans="1:19" s="339" customFormat="1" ht="30" customHeight="1" thickBot="1">
      <c r="B19" s="363" t="s">
        <v>238</v>
      </c>
      <c r="C19" s="1016" t="s">
        <v>239</v>
      </c>
      <c r="D19" s="1017"/>
      <c r="E19" s="362" t="s">
        <v>240</v>
      </c>
      <c r="F19" s="1053" t="s">
        <v>43</v>
      </c>
      <c r="G19" s="1054"/>
      <c r="H19" s="1016" t="s">
        <v>241</v>
      </c>
      <c r="I19" s="1020"/>
      <c r="J19" s="1017"/>
      <c r="K19" s="1055" t="s">
        <v>44</v>
      </c>
      <c r="L19" s="1056"/>
    </row>
    <row r="20" spans="1:19" s="339" customFormat="1" ht="27.75" customHeight="1">
      <c r="B20" s="361" t="s">
        <v>242</v>
      </c>
      <c r="C20" s="1024" t="s">
        <v>45</v>
      </c>
      <c r="D20" s="1025"/>
      <c r="E20" s="360" t="s">
        <v>45</v>
      </c>
      <c r="F20" s="1057">
        <f>+F13</f>
        <v>1387.4</v>
      </c>
      <c r="G20" s="1058"/>
      <c r="H20" s="1028"/>
      <c r="I20" s="1029"/>
      <c r="J20" s="1030"/>
      <c r="K20" s="1059">
        <f>ROUND(H20*F20,0)</f>
        <v>0</v>
      </c>
      <c r="L20" s="1060"/>
    </row>
    <row r="21" spans="1:19" s="339" customFormat="1" ht="27.75" customHeight="1" thickBot="1">
      <c r="B21" s="359" t="s">
        <v>243</v>
      </c>
      <c r="C21" s="1033" t="s">
        <v>45</v>
      </c>
      <c r="D21" s="1034"/>
      <c r="E21" s="358" t="s">
        <v>45</v>
      </c>
      <c r="F21" s="1063">
        <f>+F14</f>
        <v>0</v>
      </c>
      <c r="G21" s="1064"/>
      <c r="H21" s="1037"/>
      <c r="I21" s="1038"/>
      <c r="J21" s="1039"/>
      <c r="K21" s="1065">
        <f>ROUND(H21*F21,0)</f>
        <v>0</v>
      </c>
      <c r="L21" s="1066"/>
      <c r="M21" s="1042" t="s">
        <v>46</v>
      </c>
      <c r="N21" s="1043"/>
      <c r="O21" s="1043"/>
      <c r="P21" s="1043"/>
      <c r="Q21" s="1043"/>
      <c r="R21" s="1043"/>
      <c r="S21" s="1043"/>
    </row>
    <row r="22" spans="1:19" s="339" customFormat="1" ht="27.75" customHeight="1" thickBot="1">
      <c r="B22" s="357" t="s">
        <v>38</v>
      </c>
      <c r="C22" s="1044"/>
      <c r="D22" s="1045"/>
      <c r="E22" s="356"/>
      <c r="F22" s="1061">
        <f>SUM(F20:F21)</f>
        <v>1387.4</v>
      </c>
      <c r="G22" s="1062"/>
      <c r="H22" s="1048"/>
      <c r="I22" s="1049"/>
      <c r="J22" s="1050"/>
      <c r="K22" s="1051">
        <f>SUM(K20:K21)</f>
        <v>0</v>
      </c>
      <c r="L22" s="1052"/>
    </row>
    <row r="23" spans="1:19" s="339" customFormat="1" ht="11.25" customHeight="1">
      <c r="B23" s="355"/>
      <c r="C23" s="355"/>
      <c r="D23" s="354"/>
      <c r="E23" s="354"/>
      <c r="F23" s="354"/>
      <c r="G23" s="354"/>
      <c r="H23" s="353"/>
      <c r="I23" s="353"/>
      <c r="J23" s="353"/>
      <c r="K23" s="353"/>
      <c r="L23" s="353"/>
    </row>
    <row r="24" spans="1:19" s="339" customFormat="1" ht="9" customHeight="1">
      <c r="B24" s="352"/>
      <c r="C24" s="352"/>
      <c r="D24" s="351"/>
      <c r="E24" s="351"/>
      <c r="F24" s="351"/>
      <c r="G24" s="351"/>
    </row>
    <row r="25" spans="1:19" s="339" customFormat="1" ht="22.5" customHeight="1">
      <c r="B25" s="1073" t="s">
        <v>48</v>
      </c>
      <c r="C25" s="1073"/>
      <c r="D25" s="1073"/>
      <c r="E25" s="350"/>
      <c r="F25" s="344"/>
      <c r="G25" s="1074" t="s">
        <v>288</v>
      </c>
      <c r="H25" s="1074"/>
      <c r="I25" s="1074"/>
      <c r="J25" s="1074"/>
      <c r="K25" s="1074"/>
      <c r="L25" s="344"/>
    </row>
    <row r="26" spans="1:19" s="339" customFormat="1" ht="34.5" customHeight="1">
      <c r="B26" s="1075" t="s">
        <v>49</v>
      </c>
      <c r="C26" s="1075"/>
      <c r="D26" s="1075"/>
      <c r="E26" s="1075"/>
      <c r="F26" s="1075"/>
      <c r="G26" s="1075"/>
      <c r="H26" s="1075"/>
      <c r="I26" s="1075"/>
      <c r="J26" s="1075"/>
      <c r="K26" s="1075"/>
      <c r="L26" s="1075"/>
    </row>
    <row r="27" spans="1:19" s="339" customFormat="1" ht="10.5" customHeight="1">
      <c r="B27" s="349"/>
      <c r="C27" s="349"/>
      <c r="D27" s="348"/>
      <c r="E27" s="348"/>
      <c r="F27" s="348"/>
      <c r="G27" s="348"/>
      <c r="H27" s="344"/>
      <c r="I27" s="344"/>
      <c r="J27" s="344"/>
      <c r="K27" s="344"/>
      <c r="L27" s="344"/>
    </row>
    <row r="28" spans="1:19" s="339" customFormat="1" ht="13.5" customHeight="1">
      <c r="B28" s="344" t="s">
        <v>50</v>
      </c>
      <c r="C28" s="349"/>
      <c r="D28" s="349"/>
      <c r="E28" s="348"/>
      <c r="F28" s="348"/>
      <c r="G28" s="348"/>
      <c r="H28" s="344"/>
      <c r="I28" s="344"/>
      <c r="J28" s="344"/>
      <c r="K28" s="344"/>
      <c r="L28" s="344"/>
    </row>
    <row r="29" spans="1:19" s="339" customFormat="1" ht="13.5" customHeight="1">
      <c r="A29" s="341"/>
      <c r="B29" s="1076" t="s">
        <v>244</v>
      </c>
      <c r="C29" s="1076"/>
      <c r="D29" s="1076"/>
      <c r="E29" s="1076"/>
      <c r="F29" s="1076"/>
      <c r="G29" s="1076"/>
      <c r="H29" s="1076"/>
      <c r="I29" s="1076"/>
      <c r="J29" s="1076"/>
      <c r="K29" s="1076"/>
      <c r="L29" s="1076"/>
    </row>
    <row r="30" spans="1:19" s="339" customFormat="1" ht="13.5" customHeight="1">
      <c r="A30" s="341"/>
      <c r="B30" s="1076" t="s">
        <v>51</v>
      </c>
      <c r="C30" s="1076"/>
      <c r="D30" s="1076"/>
      <c r="E30" s="1076"/>
      <c r="F30" s="1076"/>
      <c r="G30" s="1076"/>
      <c r="H30" s="1076"/>
      <c r="I30" s="1076"/>
      <c r="J30" s="1076"/>
      <c r="K30" s="1076"/>
      <c r="L30" s="1076"/>
    </row>
    <row r="31" spans="1:19" s="339" customFormat="1" ht="13.5" customHeight="1">
      <c r="A31" s="341"/>
      <c r="B31" s="1076" t="s">
        <v>52</v>
      </c>
      <c r="C31" s="1076"/>
      <c r="D31" s="1076"/>
      <c r="E31" s="1076"/>
      <c r="F31" s="1076"/>
      <c r="G31" s="1076"/>
      <c r="H31" s="1076"/>
      <c r="I31" s="1076"/>
      <c r="J31" s="1076"/>
      <c r="K31" s="1076"/>
      <c r="L31" s="1076"/>
    </row>
    <row r="32" spans="1:19" s="339" customFormat="1" ht="13.5" customHeight="1">
      <c r="A32" s="341"/>
      <c r="B32" s="1076" t="s">
        <v>53</v>
      </c>
      <c r="C32" s="1076"/>
      <c r="D32" s="1076"/>
      <c r="E32" s="1076"/>
      <c r="F32" s="1076"/>
      <c r="G32" s="1076"/>
      <c r="H32" s="1076"/>
      <c r="I32" s="1076"/>
      <c r="J32" s="1076"/>
      <c r="K32" s="1076"/>
      <c r="L32" s="1076"/>
    </row>
    <row r="33" spans="1:12" s="339" customFormat="1" ht="13.5" customHeight="1">
      <c r="A33" s="341"/>
      <c r="B33" s="1076" t="s">
        <v>54</v>
      </c>
      <c r="C33" s="1076"/>
      <c r="D33" s="1076"/>
      <c r="E33" s="1076"/>
      <c r="F33" s="1076"/>
      <c r="G33" s="1076"/>
      <c r="H33" s="1076"/>
      <c r="I33" s="1076"/>
      <c r="J33" s="1076"/>
      <c r="K33" s="1076"/>
      <c r="L33" s="1076"/>
    </row>
    <row r="34" spans="1:12" s="339" customFormat="1" ht="13.5" customHeight="1">
      <c r="A34" s="341"/>
      <c r="B34" s="1077" t="s">
        <v>55</v>
      </c>
      <c r="C34" s="1078"/>
      <c r="D34" s="1078"/>
      <c r="E34" s="1077" t="s">
        <v>56</v>
      </c>
      <c r="F34" s="1078"/>
      <c r="G34" s="1078"/>
      <c r="H34" s="1078"/>
      <c r="I34" s="1078"/>
      <c r="J34" s="1078"/>
      <c r="K34" s="1079"/>
      <c r="L34" s="346"/>
    </row>
    <row r="35" spans="1:12" s="339" customFormat="1" ht="13.5" customHeight="1">
      <c r="A35" s="341"/>
      <c r="B35" s="1067" t="s">
        <v>57</v>
      </c>
      <c r="C35" s="1068"/>
      <c r="D35" s="1069"/>
      <c r="E35" s="1070" t="s">
        <v>58</v>
      </c>
      <c r="F35" s="1071"/>
      <c r="G35" s="1071"/>
      <c r="H35" s="1071"/>
      <c r="I35" s="1071"/>
      <c r="J35" s="1071"/>
      <c r="K35" s="1072"/>
      <c r="L35" s="346"/>
    </row>
    <row r="36" spans="1:12" s="339" customFormat="1" ht="13.5" customHeight="1">
      <c r="A36" s="341"/>
      <c r="B36" s="1067" t="s">
        <v>59</v>
      </c>
      <c r="C36" s="1068"/>
      <c r="D36" s="1069"/>
      <c r="E36" s="1070" t="s">
        <v>60</v>
      </c>
      <c r="F36" s="1071"/>
      <c r="G36" s="1071"/>
      <c r="H36" s="1071"/>
      <c r="I36" s="1071"/>
      <c r="J36" s="1071"/>
      <c r="K36" s="1072"/>
      <c r="L36" s="346"/>
    </row>
    <row r="37" spans="1:12" s="339" customFormat="1" ht="13.5" customHeight="1">
      <c r="A37" s="341"/>
      <c r="B37" s="1067" t="s">
        <v>61</v>
      </c>
      <c r="C37" s="1068"/>
      <c r="D37" s="1069"/>
      <c r="E37" s="1070" t="s">
        <v>62</v>
      </c>
      <c r="F37" s="1071"/>
      <c r="G37" s="1071"/>
      <c r="H37" s="1071"/>
      <c r="I37" s="1071"/>
      <c r="J37" s="1071"/>
      <c r="K37" s="1072"/>
      <c r="L37" s="346"/>
    </row>
    <row r="38" spans="1:12" s="339" customFormat="1" ht="13.5" customHeight="1">
      <c r="A38" s="341"/>
      <c r="B38" s="1092" t="s">
        <v>63</v>
      </c>
      <c r="C38" s="1093"/>
      <c r="D38" s="347" t="s">
        <v>64</v>
      </c>
      <c r="E38" s="1070" t="s">
        <v>65</v>
      </c>
      <c r="F38" s="1071"/>
      <c r="G38" s="1071"/>
      <c r="H38" s="1071"/>
      <c r="I38" s="1071"/>
      <c r="J38" s="1071"/>
      <c r="K38" s="1072"/>
      <c r="L38" s="346"/>
    </row>
    <row r="39" spans="1:12" s="339" customFormat="1" ht="13.5" customHeight="1">
      <c r="A39" s="341"/>
      <c r="B39" s="1094" t="s">
        <v>66</v>
      </c>
      <c r="C39" s="1095"/>
      <c r="D39" s="347" t="s">
        <v>67</v>
      </c>
      <c r="E39" s="1070" t="s">
        <v>68</v>
      </c>
      <c r="F39" s="1071"/>
      <c r="G39" s="1071"/>
      <c r="H39" s="1071"/>
      <c r="I39" s="1071"/>
      <c r="J39" s="1071"/>
      <c r="K39" s="1072"/>
      <c r="L39" s="346"/>
    </row>
    <row r="40" spans="1:12" s="339" customFormat="1" ht="13.5" customHeight="1">
      <c r="A40" s="341"/>
      <c r="B40" s="1067" t="s">
        <v>69</v>
      </c>
      <c r="C40" s="1068"/>
      <c r="D40" s="1069"/>
      <c r="E40" s="1070" t="s">
        <v>65</v>
      </c>
      <c r="F40" s="1071"/>
      <c r="G40" s="1071"/>
      <c r="H40" s="1071"/>
      <c r="I40" s="1071"/>
      <c r="J40" s="1071"/>
      <c r="K40" s="1072"/>
      <c r="L40" s="346"/>
    </row>
    <row r="41" spans="1:12" s="339" customFormat="1" ht="13.5" customHeight="1">
      <c r="A41" s="341"/>
      <c r="B41" s="1076" t="s">
        <v>70</v>
      </c>
      <c r="C41" s="1076"/>
      <c r="D41" s="1076"/>
      <c r="E41" s="1076"/>
      <c r="F41" s="1076"/>
      <c r="G41" s="1076"/>
      <c r="H41" s="1076"/>
      <c r="I41" s="1076"/>
      <c r="J41" s="1076"/>
      <c r="K41" s="1076"/>
      <c r="L41" s="1076"/>
    </row>
    <row r="42" spans="1:12" s="339" customFormat="1" ht="13.5" customHeight="1">
      <c r="A42" s="341"/>
      <c r="B42" s="1076" t="s">
        <v>71</v>
      </c>
      <c r="C42" s="1076"/>
      <c r="D42" s="1076"/>
      <c r="E42" s="1076"/>
      <c r="F42" s="1076"/>
      <c r="G42" s="1076"/>
      <c r="H42" s="1076"/>
      <c r="I42" s="1076"/>
      <c r="J42" s="1076"/>
      <c r="K42" s="1076"/>
      <c r="L42" s="1076"/>
    </row>
    <row r="43" spans="1:12" s="339" customFormat="1" ht="13.5" customHeight="1">
      <c r="A43" s="341"/>
      <c r="B43" s="1076" t="s">
        <v>72</v>
      </c>
      <c r="C43" s="1076"/>
      <c r="D43" s="1076"/>
      <c r="E43" s="1076"/>
      <c r="F43" s="1076"/>
      <c r="G43" s="1076"/>
      <c r="H43" s="1076"/>
      <c r="I43" s="1076"/>
      <c r="J43" s="1076"/>
      <c r="K43" s="1076"/>
      <c r="L43" s="1076"/>
    </row>
    <row r="44" spans="1:12" s="339" customFormat="1" ht="13.5" customHeight="1">
      <c r="A44" s="341"/>
      <c r="B44" s="1076" t="s">
        <v>54</v>
      </c>
      <c r="C44" s="1076"/>
      <c r="D44" s="1076"/>
      <c r="E44" s="1076"/>
      <c r="F44" s="1076"/>
      <c r="G44" s="1076"/>
      <c r="H44" s="1076"/>
      <c r="I44" s="1076"/>
      <c r="J44" s="1076"/>
      <c r="K44" s="1076"/>
      <c r="L44" s="1076"/>
    </row>
    <row r="45" spans="1:12" s="339" customFormat="1" ht="13.5" customHeight="1">
      <c r="A45" s="341"/>
      <c r="B45" s="1077" t="s">
        <v>55</v>
      </c>
      <c r="C45" s="1078"/>
      <c r="D45" s="1078"/>
      <c r="E45" s="1077" t="s">
        <v>56</v>
      </c>
      <c r="F45" s="1078"/>
      <c r="G45" s="1078"/>
      <c r="H45" s="1078"/>
      <c r="I45" s="1078"/>
      <c r="J45" s="1078"/>
      <c r="K45" s="1079"/>
      <c r="L45" s="346"/>
    </row>
    <row r="46" spans="1:12" s="339" customFormat="1" ht="13.5" customHeight="1">
      <c r="A46" s="341"/>
      <c r="B46" s="1080" t="s">
        <v>73</v>
      </c>
      <c r="C46" s="1081"/>
      <c r="D46" s="1082"/>
      <c r="E46" s="1086" t="s">
        <v>74</v>
      </c>
      <c r="F46" s="1087"/>
      <c r="G46" s="1087"/>
      <c r="H46" s="1087"/>
      <c r="I46" s="1087"/>
      <c r="J46" s="1087"/>
      <c r="K46" s="1088"/>
      <c r="L46" s="346"/>
    </row>
    <row r="47" spans="1:12" s="339" customFormat="1" ht="13.5" customHeight="1">
      <c r="A47" s="341"/>
      <c r="B47" s="1083"/>
      <c r="C47" s="1084"/>
      <c r="D47" s="1085"/>
      <c r="E47" s="1089" t="s">
        <v>75</v>
      </c>
      <c r="F47" s="1090"/>
      <c r="G47" s="1090"/>
      <c r="H47" s="1090"/>
      <c r="I47" s="1090"/>
      <c r="J47" s="1090"/>
      <c r="K47" s="1091"/>
      <c r="L47" s="346"/>
    </row>
    <row r="48" spans="1:12" s="339" customFormat="1" ht="13.5" customHeight="1">
      <c r="A48" s="341"/>
      <c r="B48" s="1067" t="s">
        <v>57</v>
      </c>
      <c r="C48" s="1068"/>
      <c r="D48" s="1069"/>
      <c r="E48" s="1070" t="s">
        <v>58</v>
      </c>
      <c r="F48" s="1071"/>
      <c r="G48" s="1071"/>
      <c r="H48" s="1071"/>
      <c r="I48" s="1071"/>
      <c r="J48" s="1071"/>
      <c r="K48" s="1072"/>
      <c r="L48" s="346"/>
    </row>
    <row r="49" spans="1:12" s="339" customFormat="1" ht="13.5" customHeight="1">
      <c r="A49" s="341"/>
      <c r="B49" s="1092" t="s">
        <v>59</v>
      </c>
      <c r="C49" s="1102"/>
      <c r="D49" s="1093"/>
      <c r="E49" s="1070" t="s">
        <v>60</v>
      </c>
      <c r="F49" s="1071"/>
      <c r="G49" s="1071"/>
      <c r="H49" s="1071"/>
      <c r="I49" s="1071"/>
      <c r="J49" s="1071"/>
      <c r="K49" s="1072"/>
      <c r="L49" s="346"/>
    </row>
    <row r="50" spans="1:12" s="339" customFormat="1" ht="13.5" customHeight="1">
      <c r="A50" s="341"/>
      <c r="B50" s="1067" t="s">
        <v>61</v>
      </c>
      <c r="C50" s="1068"/>
      <c r="D50" s="1069"/>
      <c r="E50" s="1070" t="s">
        <v>62</v>
      </c>
      <c r="F50" s="1071"/>
      <c r="G50" s="1071"/>
      <c r="H50" s="1071"/>
      <c r="I50" s="1071"/>
      <c r="J50" s="1071"/>
      <c r="K50" s="1072"/>
      <c r="L50" s="346"/>
    </row>
    <row r="51" spans="1:12" s="339" customFormat="1" ht="13.5" customHeight="1">
      <c r="A51" s="341"/>
      <c r="B51" s="1092" t="s">
        <v>63</v>
      </c>
      <c r="C51" s="1093"/>
      <c r="D51" s="347" t="s">
        <v>64</v>
      </c>
      <c r="E51" s="1070" t="s">
        <v>65</v>
      </c>
      <c r="F51" s="1071"/>
      <c r="G51" s="1071"/>
      <c r="H51" s="1071"/>
      <c r="I51" s="1071"/>
      <c r="J51" s="1071"/>
      <c r="K51" s="1072"/>
      <c r="L51" s="346"/>
    </row>
    <row r="52" spans="1:12" s="339" customFormat="1" ht="13.5" customHeight="1">
      <c r="A52" s="341"/>
      <c r="B52" s="1094" t="s">
        <v>66</v>
      </c>
      <c r="C52" s="1095"/>
      <c r="D52" s="347" t="s">
        <v>67</v>
      </c>
      <c r="E52" s="1070" t="s">
        <v>76</v>
      </c>
      <c r="F52" s="1071"/>
      <c r="G52" s="1071"/>
      <c r="H52" s="1071"/>
      <c r="I52" s="1071"/>
      <c r="J52" s="1071"/>
      <c r="K52" s="1072"/>
      <c r="L52" s="346"/>
    </row>
    <row r="53" spans="1:12" s="339" customFormat="1" ht="13.5" customHeight="1">
      <c r="A53" s="341"/>
      <c r="B53" s="1067" t="s">
        <v>77</v>
      </c>
      <c r="C53" s="1068"/>
      <c r="D53" s="1069"/>
      <c r="E53" s="1070" t="s">
        <v>65</v>
      </c>
      <c r="F53" s="1071"/>
      <c r="G53" s="1071"/>
      <c r="H53" s="1071"/>
      <c r="I53" s="1071"/>
      <c r="J53" s="1071"/>
      <c r="K53" s="1072"/>
      <c r="L53" s="346"/>
    </row>
    <row r="54" spans="1:12" s="339" customFormat="1" ht="8.25" customHeight="1">
      <c r="A54" s="341"/>
      <c r="B54" s="345"/>
      <c r="C54" s="345"/>
      <c r="D54" s="345"/>
      <c r="E54" s="341"/>
      <c r="F54" s="341"/>
      <c r="G54" s="341"/>
      <c r="H54" s="341"/>
      <c r="I54" s="341"/>
      <c r="J54" s="341"/>
      <c r="K54" s="341"/>
      <c r="L54" s="341"/>
    </row>
    <row r="55" spans="1:12" s="339" customFormat="1" ht="13.5" customHeight="1">
      <c r="A55" s="341"/>
      <c r="B55" s="1096" t="s">
        <v>78</v>
      </c>
      <c r="C55" s="1076"/>
      <c r="D55" s="1076"/>
      <c r="E55" s="1076"/>
      <c r="F55" s="1076"/>
      <c r="G55" s="1076"/>
      <c r="H55" s="1076"/>
      <c r="I55" s="1076"/>
      <c r="J55" s="1076"/>
      <c r="K55" s="1076"/>
      <c r="L55" s="1076"/>
    </row>
    <row r="56" spans="1:12" s="339" customFormat="1" ht="13.5" customHeight="1">
      <c r="A56" s="341"/>
      <c r="B56" s="1076"/>
      <c r="C56" s="1076"/>
      <c r="D56" s="1076"/>
      <c r="E56" s="1076"/>
      <c r="F56" s="1076"/>
      <c r="G56" s="1076"/>
      <c r="H56" s="1076"/>
      <c r="I56" s="1076"/>
      <c r="J56" s="1076"/>
      <c r="K56" s="1076"/>
      <c r="L56" s="1076"/>
    </row>
    <row r="57" spans="1:12" s="339" customFormat="1" ht="13.5" customHeight="1">
      <c r="A57" s="341"/>
      <c r="B57" s="1097" t="s">
        <v>79</v>
      </c>
      <c r="C57" s="1097"/>
      <c r="D57" s="1097"/>
      <c r="E57" s="1097"/>
      <c r="F57" s="1097"/>
      <c r="G57" s="1097"/>
      <c r="H57" s="1097"/>
      <c r="I57" s="1097"/>
      <c r="J57" s="1097"/>
      <c r="K57" s="1097"/>
      <c r="L57" s="1097"/>
    </row>
    <row r="58" spans="1:12" s="339" customFormat="1" ht="13.5" customHeight="1">
      <c r="A58" s="341"/>
      <c r="B58" s="1098"/>
      <c r="C58" s="1098"/>
      <c r="D58" s="1098"/>
      <c r="E58" s="1098"/>
      <c r="F58" s="1098"/>
      <c r="G58" s="1098"/>
      <c r="H58" s="1098"/>
      <c r="I58" s="1098"/>
      <c r="J58" s="1098"/>
      <c r="K58" s="1098"/>
      <c r="L58" s="1098"/>
    </row>
    <row r="59" spans="1:12" s="339" customFormat="1" ht="13.5" customHeight="1">
      <c r="A59" s="341"/>
      <c r="B59" s="1096" t="s">
        <v>80</v>
      </c>
      <c r="C59" s="1099"/>
      <c r="D59" s="1099"/>
      <c r="E59" s="1099"/>
      <c r="F59" s="1099"/>
      <c r="G59" s="1099"/>
      <c r="H59" s="1099"/>
      <c r="I59" s="1099"/>
      <c r="J59" s="1099"/>
      <c r="K59" s="1099"/>
      <c r="L59" s="1099"/>
    </row>
    <row r="60" spans="1:12" s="339" customFormat="1" ht="13.5" customHeight="1">
      <c r="A60" s="341"/>
      <c r="B60" s="343" t="s">
        <v>81</v>
      </c>
      <c r="C60" s="343"/>
      <c r="D60" s="343"/>
      <c r="E60" s="343"/>
      <c r="F60" s="343"/>
      <c r="G60" s="343"/>
      <c r="H60" s="343"/>
      <c r="I60" s="343"/>
      <c r="J60" s="343"/>
      <c r="K60" s="343"/>
      <c r="L60" s="343"/>
    </row>
    <row r="61" spans="1:12" s="339" customFormat="1" ht="13.5" customHeight="1">
      <c r="A61" s="341"/>
      <c r="B61" s="1076" t="s">
        <v>82</v>
      </c>
      <c r="C61" s="1076"/>
      <c r="D61" s="1076"/>
      <c r="E61" s="1076"/>
      <c r="F61" s="1076"/>
      <c r="G61" s="1076"/>
      <c r="H61" s="1076"/>
      <c r="I61" s="1076"/>
      <c r="J61" s="1076"/>
      <c r="K61" s="1076"/>
      <c r="L61" s="1076"/>
    </row>
    <row r="62" spans="1:12" s="339" customFormat="1" ht="13.5" customHeight="1">
      <c r="A62" s="341"/>
      <c r="B62" s="342"/>
      <c r="C62" s="340"/>
      <c r="D62" s="340"/>
      <c r="E62" s="340"/>
      <c r="F62" s="340"/>
      <c r="G62" s="340"/>
      <c r="H62" s="340"/>
      <c r="I62" s="340"/>
      <c r="J62" s="340"/>
      <c r="K62" s="340"/>
      <c r="L62" s="340"/>
    </row>
    <row r="63" spans="1:12" s="339" customFormat="1" ht="13.5" customHeight="1">
      <c r="A63" s="341"/>
      <c r="B63" s="340"/>
      <c r="C63" s="340"/>
      <c r="D63" s="340"/>
      <c r="E63" s="340"/>
      <c r="F63" s="340"/>
      <c r="G63" s="340"/>
      <c r="H63" s="340"/>
      <c r="I63" s="340"/>
      <c r="J63" s="340"/>
      <c r="K63" s="340"/>
      <c r="L63" s="340"/>
    </row>
    <row r="65" spans="2:2">
      <c r="B65" s="16"/>
    </row>
  </sheetData>
  <mergeCells count="97">
    <mergeCell ref="E53:K53"/>
    <mergeCell ref="B48:D48"/>
    <mergeCell ref="E48:K48"/>
    <mergeCell ref="B49:D49"/>
    <mergeCell ref="E49:K49"/>
    <mergeCell ref="B50:D50"/>
    <mergeCell ref="B55:L56"/>
    <mergeCell ref="B57:L58"/>
    <mergeCell ref="B59:L59"/>
    <mergeCell ref="B61:L61"/>
    <mergeCell ref="F9:G10"/>
    <mergeCell ref="B51:C51"/>
    <mergeCell ref="E51:K51"/>
    <mergeCell ref="B52:C52"/>
    <mergeCell ref="E52:K52"/>
    <mergeCell ref="B53:D53"/>
    <mergeCell ref="B41:L41"/>
    <mergeCell ref="E50:K50"/>
    <mergeCell ref="B43:L43"/>
    <mergeCell ref="B44:L44"/>
    <mergeCell ref="B45:D45"/>
    <mergeCell ref="E45:K45"/>
    <mergeCell ref="B46:D47"/>
    <mergeCell ref="E46:K46"/>
    <mergeCell ref="E47:K47"/>
    <mergeCell ref="B38:C38"/>
    <mergeCell ref="E38:K38"/>
    <mergeCell ref="B39:C39"/>
    <mergeCell ref="E39:K39"/>
    <mergeCell ref="B40:D40"/>
    <mergeCell ref="E40:K40"/>
    <mergeCell ref="B42:L42"/>
    <mergeCell ref="B36:D36"/>
    <mergeCell ref="E36:K36"/>
    <mergeCell ref="B37:D37"/>
    <mergeCell ref="E37:K37"/>
    <mergeCell ref="B25:D25"/>
    <mergeCell ref="G25:K25"/>
    <mergeCell ref="B26:L26"/>
    <mergeCell ref="B29:L29"/>
    <mergeCell ref="B30:L30"/>
    <mergeCell ref="B32:L32"/>
    <mergeCell ref="B31:L31"/>
    <mergeCell ref="B33:L33"/>
    <mergeCell ref="B34:D34"/>
    <mergeCell ref="E34:K34"/>
    <mergeCell ref="B35:D35"/>
    <mergeCell ref="E35:K35"/>
    <mergeCell ref="M21:S21"/>
    <mergeCell ref="C22:D22"/>
    <mergeCell ref="F22:G22"/>
    <mergeCell ref="H22:J22"/>
    <mergeCell ref="K22:L22"/>
    <mergeCell ref="C21:D21"/>
    <mergeCell ref="F21:G21"/>
    <mergeCell ref="H21:J21"/>
    <mergeCell ref="K21:L21"/>
    <mergeCell ref="C19:D19"/>
    <mergeCell ref="F19:G19"/>
    <mergeCell ref="H19:J19"/>
    <mergeCell ref="K19:L19"/>
    <mergeCell ref="C20:D20"/>
    <mergeCell ref="F20:G20"/>
    <mergeCell ref="H20:J20"/>
    <mergeCell ref="K20:L20"/>
    <mergeCell ref="M14:S14"/>
    <mergeCell ref="C15:D15"/>
    <mergeCell ref="F15:G15"/>
    <mergeCell ref="H15:J15"/>
    <mergeCell ref="K15:L15"/>
    <mergeCell ref="B18:G18"/>
    <mergeCell ref="H18:J18"/>
    <mergeCell ref="K18:L18"/>
    <mergeCell ref="C13:D13"/>
    <mergeCell ref="F13:G13"/>
    <mergeCell ref="H13:J13"/>
    <mergeCell ref="K13:L13"/>
    <mergeCell ref="C14:D14"/>
    <mergeCell ref="F14:G14"/>
    <mergeCell ref="H14:J14"/>
    <mergeCell ref="K14:L14"/>
    <mergeCell ref="B11:G11"/>
    <mergeCell ref="H11:J11"/>
    <mergeCell ref="K11:L11"/>
    <mergeCell ref="C12:D12"/>
    <mergeCell ref="F12:G12"/>
    <mergeCell ref="H12:J12"/>
    <mergeCell ref="K12:L12"/>
    <mergeCell ref="C8:D8"/>
    <mergeCell ref="F8:G8"/>
    <mergeCell ref="I8:K8"/>
    <mergeCell ref="S8:AD8"/>
    <mergeCell ref="B2:F2"/>
    <mergeCell ref="A3:B3"/>
    <mergeCell ref="B4:L4"/>
    <mergeCell ref="B6:L6"/>
    <mergeCell ref="R6:AA6"/>
  </mergeCells>
  <phoneticPr fontId="13"/>
  <dataValidations count="1">
    <dataValidation type="list" allowBlank="1" showInputMessage="1" showErrorMessage="1" sqref="M8" xr:uid="{48EE6C92-6A48-444C-9EA7-9455B69A6BE2}">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18FD7-4EF4-42D3-BD33-1E0CE9646BD3}">
  <sheetPr>
    <pageSetUpPr fitToPage="1"/>
  </sheetPr>
  <dimension ref="B2:F35"/>
  <sheetViews>
    <sheetView view="pageBreakPreview" zoomScaleNormal="100" zoomScaleSheetLayoutView="100" workbookViewId="0">
      <selection activeCell="B8" sqref="B8:F8"/>
    </sheetView>
  </sheetViews>
  <sheetFormatPr defaultRowHeight="13.5"/>
  <cols>
    <col min="1" max="1" width="4.125" style="3" customWidth="1"/>
    <col min="2" max="2" width="15.75" style="3" customWidth="1"/>
    <col min="3" max="6" width="15.125" style="3" customWidth="1"/>
    <col min="7" max="7" width="4" style="3" customWidth="1"/>
    <col min="8" max="9" width="14.25" style="3" customWidth="1"/>
    <col min="10" max="16384" width="9" style="3"/>
  </cols>
  <sheetData>
    <row r="2" spans="2:6">
      <c r="B2" s="18" t="s">
        <v>83</v>
      </c>
      <c r="D2" s="3" t="s">
        <v>22</v>
      </c>
      <c r="F2" s="167" t="s">
        <v>84</v>
      </c>
    </row>
    <row r="3" spans="2:6">
      <c r="B3" s="18"/>
      <c r="F3" s="85"/>
    </row>
    <row r="4" spans="2:6">
      <c r="B4" s="18"/>
      <c r="F4" s="85"/>
    </row>
    <row r="5" spans="2:6">
      <c r="B5" s="18" t="s">
        <v>85</v>
      </c>
    </row>
    <row r="6" spans="2:6">
      <c r="B6" s="102" t="s">
        <v>86</v>
      </c>
    </row>
    <row r="7" spans="2:6">
      <c r="B7" s="180" t="s">
        <v>87</v>
      </c>
    </row>
    <row r="8" spans="2:6" ht="60" customHeight="1">
      <c r="B8" s="1105"/>
      <c r="C8" s="1106"/>
      <c r="D8" s="1106"/>
      <c r="E8" s="1106"/>
      <c r="F8" s="1107"/>
    </row>
    <row r="9" spans="2:6" ht="13.5" customHeight="1">
      <c r="B9" s="181"/>
      <c r="C9" s="181"/>
      <c r="D9" s="181"/>
      <c r="E9" s="181"/>
      <c r="F9" s="181"/>
    </row>
    <row r="10" spans="2:6">
      <c r="B10" s="102" t="s">
        <v>88</v>
      </c>
    </row>
    <row r="11" spans="2:6">
      <c r="B11" s="1103" t="s">
        <v>89</v>
      </c>
      <c r="C11" s="1103"/>
      <c r="D11" s="1103"/>
      <c r="E11" s="1103"/>
      <c r="F11" s="1103"/>
    </row>
    <row r="12" spans="2:6" ht="60" customHeight="1">
      <c r="B12" s="1105"/>
      <c r="C12" s="1106"/>
      <c r="D12" s="1106"/>
      <c r="E12" s="1106"/>
      <c r="F12" s="1107"/>
    </row>
    <row r="13" spans="2:6" ht="13.5" customHeight="1">
      <c r="B13" s="181"/>
      <c r="C13" s="181"/>
      <c r="D13" s="181"/>
      <c r="E13" s="181"/>
      <c r="F13" s="181"/>
    </row>
    <row r="14" spans="2:6">
      <c r="B14" s="102" t="s">
        <v>90</v>
      </c>
    </row>
    <row r="15" spans="2:6">
      <c r="B15" s="1103" t="s">
        <v>91</v>
      </c>
      <c r="C15" s="1103"/>
      <c r="D15" s="1103"/>
      <c r="E15" s="1103"/>
      <c r="F15" s="1103"/>
    </row>
    <row r="16" spans="2:6">
      <c r="B16" s="1104"/>
      <c r="C16" s="1104"/>
      <c r="D16" s="1104"/>
      <c r="E16" s="1104"/>
      <c r="F16" s="1104"/>
    </row>
    <row r="17" spans="2:6" ht="60" customHeight="1">
      <c r="B17" s="1108"/>
      <c r="C17" s="1109"/>
      <c r="D17" s="1109"/>
      <c r="E17" s="1109"/>
      <c r="F17" s="1110"/>
    </row>
    <row r="18" spans="2:6" ht="21" customHeight="1"/>
    <row r="19" spans="2:6" ht="13.5" customHeight="1">
      <c r="B19" s="18" t="s">
        <v>92</v>
      </c>
      <c r="C19" s="66"/>
      <c r="D19" s="66"/>
      <c r="E19" s="66"/>
      <c r="F19" s="66"/>
    </row>
    <row r="20" spans="2:6">
      <c r="B20" s="102" t="s">
        <v>93</v>
      </c>
    </row>
    <row r="21" spans="2:6">
      <c r="B21" s="1103" t="s">
        <v>94</v>
      </c>
      <c r="C21" s="1103"/>
      <c r="D21" s="1103"/>
      <c r="E21" s="1103"/>
      <c r="F21" s="1103"/>
    </row>
    <row r="22" spans="2:6">
      <c r="B22" s="1103"/>
      <c r="C22" s="1103"/>
      <c r="D22" s="1103"/>
      <c r="E22" s="1103"/>
      <c r="F22" s="1103"/>
    </row>
    <row r="23" spans="2:6">
      <c r="B23" s="1104"/>
      <c r="C23" s="1104"/>
      <c r="D23" s="1104"/>
      <c r="E23" s="1104"/>
      <c r="F23" s="1104"/>
    </row>
    <row r="24" spans="2:6" ht="60" customHeight="1">
      <c r="B24" s="1105"/>
      <c r="C24" s="1106"/>
      <c r="D24" s="1106"/>
      <c r="E24" s="1106"/>
      <c r="F24" s="1107"/>
    </row>
    <row r="25" spans="2:6" ht="13.5" customHeight="1">
      <c r="B25" s="181"/>
      <c r="C25" s="181"/>
      <c r="D25" s="181"/>
      <c r="E25" s="181"/>
      <c r="F25" s="181"/>
    </row>
    <row r="26" spans="2:6">
      <c r="B26" s="102" t="s">
        <v>95</v>
      </c>
    </row>
    <row r="27" spans="2:6">
      <c r="B27" s="1103" t="s">
        <v>96</v>
      </c>
      <c r="C27" s="1103"/>
      <c r="D27" s="1103"/>
      <c r="E27" s="1103"/>
      <c r="F27" s="1103"/>
    </row>
    <row r="28" spans="2:6">
      <c r="B28" s="1103"/>
      <c r="C28" s="1103"/>
      <c r="D28" s="1103"/>
      <c r="E28" s="1103"/>
      <c r="F28" s="1103"/>
    </row>
    <row r="29" spans="2:6">
      <c r="B29" s="1104"/>
      <c r="C29" s="1104"/>
      <c r="D29" s="1104"/>
      <c r="E29" s="1104"/>
      <c r="F29" s="1104"/>
    </row>
    <row r="30" spans="2:6" ht="60" customHeight="1">
      <c r="B30" s="1111"/>
      <c r="C30" s="1112"/>
      <c r="D30" s="1112"/>
      <c r="E30" s="1112"/>
      <c r="F30" s="1113"/>
    </row>
    <row r="31" spans="2:6" ht="21" customHeight="1">
      <c r="B31" s="91"/>
      <c r="C31" s="91"/>
      <c r="D31" s="91"/>
      <c r="E31" s="91"/>
      <c r="F31" s="91"/>
    </row>
    <row r="32" spans="2:6" ht="13.5" customHeight="1">
      <c r="B32" s="18" t="s">
        <v>97</v>
      </c>
      <c r="C32" s="66"/>
      <c r="D32" s="66"/>
      <c r="E32" s="66"/>
      <c r="F32" s="66"/>
    </row>
    <row r="33" spans="2:6" ht="13.5" customHeight="1">
      <c r="B33" s="1114" t="s">
        <v>98</v>
      </c>
      <c r="C33" s="1114"/>
      <c r="D33" s="1114"/>
      <c r="E33" s="1114"/>
      <c r="F33" s="1114"/>
    </row>
    <row r="34" spans="2:6" ht="13.5" customHeight="1">
      <c r="B34" s="1115"/>
      <c r="C34" s="1115"/>
      <c r="D34" s="1115"/>
      <c r="E34" s="1115"/>
      <c r="F34" s="1115"/>
    </row>
    <row r="35" spans="2:6" ht="60" customHeight="1">
      <c r="B35" s="1116"/>
      <c r="C35" s="1116"/>
      <c r="D35" s="1116"/>
      <c r="E35" s="1116"/>
      <c r="F35" s="1116"/>
    </row>
  </sheetData>
  <mergeCells count="11">
    <mergeCell ref="B24:F24"/>
    <mergeCell ref="B27:F29"/>
    <mergeCell ref="B30:F30"/>
    <mergeCell ref="B33:F34"/>
    <mergeCell ref="B35:F35"/>
    <mergeCell ref="B21:F23"/>
    <mergeCell ref="B8:F8"/>
    <mergeCell ref="B11:F11"/>
    <mergeCell ref="B12:F12"/>
    <mergeCell ref="B15:F16"/>
    <mergeCell ref="B17:F17"/>
  </mergeCells>
  <phoneticPr fontId="13"/>
  <pageMargins left="1" right="1" top="1" bottom="1" header="0.5" footer="0.5"/>
  <pageSetup paperSize="9" scale="87"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B346-878B-4C9E-8C43-0544237758B5}">
  <sheetPr>
    <pageSetUpPr fitToPage="1"/>
  </sheetPr>
  <dimension ref="A1:M61"/>
  <sheetViews>
    <sheetView view="pageBreakPreview" zoomScaleNormal="100" zoomScaleSheetLayoutView="100" workbookViewId="0">
      <selection activeCell="B5" sqref="B5:C10"/>
    </sheetView>
  </sheetViews>
  <sheetFormatPr defaultRowHeight="13.5"/>
  <cols>
    <col min="1" max="1" width="1.875" style="4" customWidth="1"/>
    <col min="2" max="2" width="8.625" style="4" customWidth="1"/>
    <col min="3" max="4" width="5.125" style="4" customWidth="1"/>
    <col min="5" max="5" width="17.125" style="4" customWidth="1"/>
    <col min="6" max="6" width="18.875" style="4" customWidth="1"/>
    <col min="7" max="7" width="5.125" style="4" customWidth="1"/>
    <col min="8" max="8" width="17.125" style="4" customWidth="1"/>
    <col min="9" max="9" width="18.375" style="4" customWidth="1"/>
    <col min="10" max="10" width="2.75" style="4" customWidth="1"/>
    <col min="11" max="11" width="1.625" style="3" customWidth="1"/>
    <col min="12" max="13" width="17.125" style="3" customWidth="1"/>
    <col min="14" max="16384" width="9" style="3"/>
  </cols>
  <sheetData>
    <row r="1" spans="2:13">
      <c r="B1" s="128"/>
      <c r="F1" s="129"/>
      <c r="I1" s="80" t="s">
        <v>84</v>
      </c>
    </row>
    <row r="2" spans="2:13">
      <c r="B2" s="78" t="s">
        <v>293</v>
      </c>
      <c r="F2" s="4" t="s">
        <v>22</v>
      </c>
      <c r="I2" s="130"/>
    </row>
    <row r="4" spans="2:13" ht="14.25" thickBot="1"/>
    <row r="5" spans="2:13" ht="14.25" customHeight="1" thickBot="1">
      <c r="B5" s="1117"/>
      <c r="C5" s="1118"/>
      <c r="E5" s="131" t="s">
        <v>99</v>
      </c>
      <c r="F5" s="132"/>
    </row>
    <row r="6" spans="2:13">
      <c r="B6" s="1119"/>
      <c r="C6" s="1120"/>
      <c r="E6" s="133" t="s">
        <v>100</v>
      </c>
      <c r="F6" s="134"/>
      <c r="H6" s="135" t="s">
        <v>294</v>
      </c>
      <c r="I6" s="132"/>
      <c r="L6" s="136" t="s">
        <v>294</v>
      </c>
      <c r="M6" s="137"/>
    </row>
    <row r="7" spans="2:13">
      <c r="B7" s="1119"/>
      <c r="C7" s="1120"/>
      <c r="E7" s="133" t="s">
        <v>101</v>
      </c>
      <c r="F7" s="134"/>
      <c r="H7" s="133" t="s">
        <v>100</v>
      </c>
      <c r="I7" s="134"/>
      <c r="L7" s="138" t="s">
        <v>100</v>
      </c>
      <c r="M7" s="139"/>
    </row>
    <row r="8" spans="2:13">
      <c r="B8" s="1119"/>
      <c r="C8" s="1120"/>
      <c r="E8" s="133" t="s">
        <v>102</v>
      </c>
      <c r="F8" s="134"/>
      <c r="H8" s="133" t="s">
        <v>101</v>
      </c>
      <c r="I8" s="134"/>
      <c r="L8" s="138" t="s">
        <v>101</v>
      </c>
      <c r="M8" s="139"/>
    </row>
    <row r="9" spans="2:13">
      <c r="B9" s="1119"/>
      <c r="C9" s="1120"/>
      <c r="E9" s="133" t="s">
        <v>295</v>
      </c>
      <c r="F9" s="140"/>
      <c r="G9" s="141"/>
      <c r="H9" s="63" t="s">
        <v>245</v>
      </c>
      <c r="I9" s="140"/>
      <c r="L9" s="17" t="s">
        <v>245</v>
      </c>
      <c r="M9" s="142"/>
    </row>
    <row r="10" spans="2:13" ht="27" customHeight="1">
      <c r="B10" s="1119"/>
      <c r="C10" s="1120"/>
      <c r="E10" s="143" t="s">
        <v>296</v>
      </c>
      <c r="F10" s="144" t="s">
        <v>103</v>
      </c>
      <c r="H10" s="143" t="s">
        <v>296</v>
      </c>
      <c r="I10" s="144" t="s">
        <v>103</v>
      </c>
      <c r="L10" s="145" t="s">
        <v>296</v>
      </c>
      <c r="M10" s="146" t="s">
        <v>103</v>
      </c>
    </row>
    <row r="11" spans="2:13" ht="27" customHeight="1" thickBot="1">
      <c r="B11" s="147"/>
      <c r="C11" s="148" t="s">
        <v>297</v>
      </c>
      <c r="E11" s="149" t="s">
        <v>104</v>
      </c>
      <c r="F11" s="150"/>
      <c r="H11" s="149" t="s">
        <v>104</v>
      </c>
      <c r="I11" s="150"/>
      <c r="L11" s="151" t="s">
        <v>104</v>
      </c>
      <c r="M11" s="152"/>
    </row>
    <row r="13" spans="2:13">
      <c r="E13" s="156"/>
      <c r="F13" s="156"/>
    </row>
    <row r="14" spans="2:13" ht="14.25" thickBot="1">
      <c r="F14" s="78"/>
    </row>
    <row r="15" spans="2:13">
      <c r="F15" s="78"/>
      <c r="H15" s="135" t="s">
        <v>294</v>
      </c>
      <c r="I15" s="132"/>
      <c r="L15" s="136" t="s">
        <v>294</v>
      </c>
      <c r="M15" s="137"/>
    </row>
    <row r="16" spans="2:13">
      <c r="F16" s="78"/>
      <c r="H16" s="133" t="s">
        <v>100</v>
      </c>
      <c r="I16" s="134"/>
      <c r="L16" s="138" t="s">
        <v>100</v>
      </c>
      <c r="M16" s="139"/>
    </row>
    <row r="17" spans="2:13">
      <c r="F17" s="78"/>
      <c r="H17" s="133" t="s">
        <v>101</v>
      </c>
      <c r="I17" s="134"/>
      <c r="L17" s="138" t="s">
        <v>101</v>
      </c>
      <c r="M17" s="139"/>
    </row>
    <row r="18" spans="2:13">
      <c r="F18" s="128"/>
      <c r="H18" s="63" t="s">
        <v>245</v>
      </c>
      <c r="I18" s="140"/>
      <c r="L18" s="17" t="s">
        <v>245</v>
      </c>
      <c r="M18" s="142"/>
    </row>
    <row r="19" spans="2:13" ht="27" customHeight="1">
      <c r="E19" s="153"/>
      <c r="H19" s="143" t="s">
        <v>296</v>
      </c>
      <c r="I19" s="144" t="s">
        <v>103</v>
      </c>
      <c r="L19" s="145" t="s">
        <v>296</v>
      </c>
      <c r="M19" s="146" t="s">
        <v>103</v>
      </c>
    </row>
    <row r="20" spans="2:13" ht="27" customHeight="1" thickBot="1">
      <c r="E20" s="156"/>
      <c r="H20" s="149" t="s">
        <v>104</v>
      </c>
      <c r="I20" s="150"/>
      <c r="L20" s="151" t="s">
        <v>104</v>
      </c>
      <c r="M20" s="152"/>
    </row>
    <row r="21" spans="2:13">
      <c r="E21" s="156"/>
      <c r="H21" s="156"/>
    </row>
    <row r="22" spans="2:13">
      <c r="E22" s="156"/>
      <c r="H22" s="156"/>
    </row>
    <row r="23" spans="2:13" ht="14.25" thickBot="1">
      <c r="E23" s="156"/>
      <c r="H23" s="156"/>
    </row>
    <row r="24" spans="2:13" ht="14.25" customHeight="1" thickBot="1">
      <c r="B24" s="1117"/>
      <c r="C24" s="1118"/>
      <c r="E24" s="154" t="s">
        <v>99</v>
      </c>
      <c r="F24" s="132"/>
      <c r="H24" s="156"/>
    </row>
    <row r="25" spans="2:13">
      <c r="B25" s="1119"/>
      <c r="C25" s="1120"/>
      <c r="E25" s="155" t="s">
        <v>100</v>
      </c>
      <c r="F25" s="134"/>
      <c r="H25" s="135" t="s">
        <v>294</v>
      </c>
      <c r="I25" s="132"/>
      <c r="L25" s="136" t="s">
        <v>294</v>
      </c>
      <c r="M25" s="137"/>
    </row>
    <row r="26" spans="2:13">
      <c r="B26" s="1119"/>
      <c r="C26" s="1120"/>
      <c r="E26" s="155" t="s">
        <v>101</v>
      </c>
      <c r="F26" s="134"/>
      <c r="H26" s="133" t="s">
        <v>100</v>
      </c>
      <c r="I26" s="134"/>
      <c r="L26" s="138" t="s">
        <v>100</v>
      </c>
      <c r="M26" s="139"/>
    </row>
    <row r="27" spans="2:13">
      <c r="B27" s="1119"/>
      <c r="C27" s="1120"/>
      <c r="E27" s="155" t="s">
        <v>102</v>
      </c>
      <c r="F27" s="134"/>
      <c r="H27" s="133" t="s">
        <v>101</v>
      </c>
      <c r="I27" s="134"/>
      <c r="L27" s="138" t="s">
        <v>101</v>
      </c>
      <c r="M27" s="139"/>
    </row>
    <row r="28" spans="2:13">
      <c r="B28" s="1119"/>
      <c r="C28" s="1120"/>
      <c r="E28" s="155" t="s">
        <v>295</v>
      </c>
      <c r="F28" s="140"/>
      <c r="H28" s="63" t="s">
        <v>245</v>
      </c>
      <c r="I28" s="140"/>
      <c r="L28" s="17" t="s">
        <v>245</v>
      </c>
      <c r="M28" s="142"/>
    </row>
    <row r="29" spans="2:13" ht="27" customHeight="1">
      <c r="B29" s="1119"/>
      <c r="C29" s="1120"/>
      <c r="E29" s="143" t="s">
        <v>296</v>
      </c>
      <c r="F29" s="144" t="s">
        <v>103</v>
      </c>
      <c r="H29" s="143" t="s">
        <v>296</v>
      </c>
      <c r="I29" s="144" t="s">
        <v>103</v>
      </c>
      <c r="L29" s="145" t="s">
        <v>296</v>
      </c>
      <c r="M29" s="146" t="s">
        <v>103</v>
      </c>
    </row>
    <row r="30" spans="2:13" ht="27" customHeight="1" thickBot="1">
      <c r="B30" s="147"/>
      <c r="C30" s="148" t="s">
        <v>297</v>
      </c>
      <c r="E30" s="149" t="s">
        <v>104</v>
      </c>
      <c r="F30" s="150"/>
      <c r="H30" s="149" t="s">
        <v>104</v>
      </c>
      <c r="I30" s="150"/>
      <c r="L30" s="151" t="s">
        <v>104</v>
      </c>
      <c r="M30" s="152"/>
    </row>
    <row r="31" spans="2:13">
      <c r="E31" s="156"/>
      <c r="H31" s="156"/>
    </row>
    <row r="32" spans="2:13">
      <c r="E32" s="156"/>
      <c r="H32" s="156"/>
    </row>
    <row r="33" spans="5:13" ht="14.25" thickBot="1">
      <c r="H33" s="156"/>
    </row>
    <row r="34" spans="5:13">
      <c r="H34" s="135" t="s">
        <v>294</v>
      </c>
      <c r="I34" s="132"/>
      <c r="L34" s="136" t="s">
        <v>294</v>
      </c>
      <c r="M34" s="137"/>
    </row>
    <row r="35" spans="5:13">
      <c r="H35" s="133" t="s">
        <v>100</v>
      </c>
      <c r="I35" s="134"/>
      <c r="L35" s="138" t="s">
        <v>100</v>
      </c>
      <c r="M35" s="139"/>
    </row>
    <row r="36" spans="5:13">
      <c r="H36" s="133" t="s">
        <v>101</v>
      </c>
      <c r="I36" s="134"/>
      <c r="L36" s="138" t="s">
        <v>101</v>
      </c>
      <c r="M36" s="139"/>
    </row>
    <row r="37" spans="5:13">
      <c r="F37" s="74"/>
      <c r="H37" s="63" t="s">
        <v>245</v>
      </c>
      <c r="I37" s="140"/>
      <c r="L37" s="17" t="s">
        <v>245</v>
      </c>
      <c r="M37" s="142"/>
    </row>
    <row r="38" spans="5:13" ht="27" customHeight="1">
      <c r="E38" s="153"/>
      <c r="H38" s="143" t="s">
        <v>296</v>
      </c>
      <c r="I38" s="144" t="s">
        <v>103</v>
      </c>
      <c r="L38" s="145" t="s">
        <v>296</v>
      </c>
      <c r="M38" s="146" t="s">
        <v>103</v>
      </c>
    </row>
    <row r="39" spans="5:13" ht="27" customHeight="1" thickBot="1">
      <c r="E39" s="156"/>
      <c r="H39" s="149" t="s">
        <v>104</v>
      </c>
      <c r="I39" s="150"/>
      <c r="L39" s="151" t="s">
        <v>104</v>
      </c>
      <c r="M39" s="152"/>
    </row>
    <row r="40" spans="5:13" ht="13.5" customHeight="1">
      <c r="E40" s="156"/>
      <c r="H40" s="156"/>
      <c r="L40" s="66"/>
    </row>
    <row r="41" spans="5:13" ht="13.5" customHeight="1">
      <c r="E41" s="156"/>
      <c r="H41" s="156"/>
      <c r="L41" s="66"/>
    </row>
    <row r="42" spans="5:13" ht="13.5" customHeight="1" thickBot="1">
      <c r="E42" s="156"/>
      <c r="H42" s="156"/>
      <c r="L42" s="66"/>
    </row>
    <row r="43" spans="5:13">
      <c r="H43" s="129"/>
      <c r="L43" s="136" t="s">
        <v>294</v>
      </c>
      <c r="M43" s="137"/>
    </row>
    <row r="44" spans="5:13">
      <c r="L44" s="138" t="s">
        <v>100</v>
      </c>
      <c r="M44" s="139"/>
    </row>
    <row r="45" spans="5:13">
      <c r="L45" s="138" t="s">
        <v>101</v>
      </c>
      <c r="M45" s="139"/>
    </row>
    <row r="46" spans="5:13">
      <c r="F46" s="74"/>
      <c r="H46" s="129"/>
      <c r="I46" s="74"/>
      <c r="L46" s="17" t="s">
        <v>245</v>
      </c>
      <c r="M46" s="142"/>
    </row>
    <row r="47" spans="5:13" ht="27" customHeight="1">
      <c r="E47" s="153"/>
      <c r="H47" s="153"/>
      <c r="L47" s="145" t="s">
        <v>296</v>
      </c>
      <c r="M47" s="146" t="s">
        <v>103</v>
      </c>
    </row>
    <row r="48" spans="5:13" ht="27" customHeight="1" thickBot="1">
      <c r="E48" s="156"/>
      <c r="H48" s="156"/>
      <c r="L48" s="151" t="s">
        <v>104</v>
      </c>
      <c r="M48" s="152"/>
    </row>
    <row r="49" spans="2:11">
      <c r="E49" s="156"/>
      <c r="F49" s="156"/>
    </row>
    <row r="50" spans="2:11">
      <c r="E50" s="156"/>
      <c r="F50" s="156"/>
    </row>
    <row r="51" spans="2:11" ht="13.5" customHeight="1">
      <c r="B51" s="1121" t="s">
        <v>298</v>
      </c>
      <c r="C51" s="1122"/>
      <c r="D51" s="1122"/>
      <c r="E51" s="1122"/>
      <c r="F51" s="1122"/>
      <c r="G51" s="1122"/>
      <c r="H51" s="1122"/>
      <c r="I51" s="1123"/>
      <c r="J51" s="156"/>
      <c r="K51" s="66"/>
    </row>
    <row r="52" spans="2:11">
      <c r="B52" s="1124"/>
      <c r="C52" s="1125"/>
      <c r="D52" s="1125"/>
      <c r="E52" s="1125"/>
      <c r="F52" s="1125"/>
      <c r="G52" s="1125"/>
      <c r="H52" s="1125"/>
      <c r="I52" s="1126"/>
      <c r="J52" s="156"/>
      <c r="K52" s="66"/>
    </row>
    <row r="53" spans="2:11">
      <c r="B53" s="1124"/>
      <c r="C53" s="1125"/>
      <c r="D53" s="1125"/>
      <c r="E53" s="1125"/>
      <c r="F53" s="1125"/>
      <c r="G53" s="1125"/>
      <c r="H53" s="1125"/>
      <c r="I53" s="1126"/>
      <c r="J53" s="156"/>
      <c r="K53" s="66"/>
    </row>
    <row r="54" spans="2:11">
      <c r="B54" s="1124"/>
      <c r="C54" s="1125"/>
      <c r="D54" s="1125"/>
      <c r="E54" s="1125"/>
      <c r="F54" s="1125"/>
      <c r="G54" s="1125"/>
      <c r="H54" s="1125"/>
      <c r="I54" s="1126"/>
      <c r="J54" s="156"/>
      <c r="K54" s="66"/>
    </row>
    <row r="55" spans="2:11">
      <c r="B55" s="1124"/>
      <c r="C55" s="1125"/>
      <c r="D55" s="1125"/>
      <c r="E55" s="1125"/>
      <c r="F55" s="1125"/>
      <c r="G55" s="1125"/>
      <c r="H55" s="1125"/>
      <c r="I55" s="1126"/>
      <c r="J55" s="156"/>
      <c r="K55" s="66"/>
    </row>
    <row r="56" spans="2:11">
      <c r="B56" s="1124"/>
      <c r="C56" s="1125"/>
      <c r="D56" s="1125"/>
      <c r="E56" s="1125"/>
      <c r="F56" s="1125"/>
      <c r="G56" s="1125"/>
      <c r="H56" s="1125"/>
      <c r="I56" s="1126"/>
      <c r="J56" s="156"/>
      <c r="K56" s="66"/>
    </row>
    <row r="57" spans="2:11">
      <c r="B57" s="1124"/>
      <c r="C57" s="1125"/>
      <c r="D57" s="1125"/>
      <c r="E57" s="1125"/>
      <c r="F57" s="1125"/>
      <c r="G57" s="1125"/>
      <c r="H57" s="1125"/>
      <c r="I57" s="1126"/>
      <c r="J57" s="156"/>
      <c r="K57" s="66"/>
    </row>
    <row r="58" spans="2:11">
      <c r="B58" s="1124"/>
      <c r="C58" s="1125"/>
      <c r="D58" s="1125"/>
      <c r="E58" s="1125"/>
      <c r="F58" s="1125"/>
      <c r="G58" s="1125"/>
      <c r="H58" s="1125"/>
      <c r="I58" s="1126"/>
      <c r="J58" s="156"/>
      <c r="K58" s="66"/>
    </row>
    <row r="59" spans="2:11">
      <c r="B59" s="1124"/>
      <c r="C59" s="1125"/>
      <c r="D59" s="1125"/>
      <c r="E59" s="1125"/>
      <c r="F59" s="1125"/>
      <c r="G59" s="1125"/>
      <c r="H59" s="1125"/>
      <c r="I59" s="1126"/>
      <c r="J59" s="156"/>
      <c r="K59" s="66"/>
    </row>
    <row r="60" spans="2:11">
      <c r="B60" s="1127"/>
      <c r="C60" s="1128"/>
      <c r="D60" s="1128"/>
      <c r="E60" s="1128"/>
      <c r="F60" s="1128"/>
      <c r="G60" s="1128"/>
      <c r="H60" s="1128"/>
      <c r="I60" s="1129"/>
      <c r="J60" s="156"/>
      <c r="K60" s="66"/>
    </row>
    <row r="61" spans="2:11" ht="7.5" customHeight="1"/>
  </sheetData>
  <mergeCells count="3">
    <mergeCell ref="B5:C10"/>
    <mergeCell ref="B24:C29"/>
    <mergeCell ref="B51:I60"/>
  </mergeCells>
  <phoneticPr fontId="13"/>
  <printOptions horizontalCentered="1"/>
  <pageMargins left="0.70866141732283472" right="0.70866141732283472" top="0.74803149606299213" bottom="0.74803149606299213" header="0.31496062992125984" footer="0.31496062992125984"/>
  <pageSetup paperSize="9" scale="77"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7C9F-0A7F-432F-B49B-6E38E791252C}">
  <sheetPr>
    <pageSetUpPr fitToPage="1"/>
  </sheetPr>
  <dimension ref="A1:K24"/>
  <sheetViews>
    <sheetView view="pageBreakPreview" zoomScaleNormal="100" zoomScaleSheetLayoutView="100" workbookViewId="0">
      <selection activeCell="D13" sqref="D13"/>
    </sheetView>
  </sheetViews>
  <sheetFormatPr defaultRowHeight="13.5"/>
  <cols>
    <col min="1" max="8" width="11.375" style="3" customWidth="1"/>
    <col min="9" max="16384" width="9" style="3"/>
  </cols>
  <sheetData>
    <row r="1" spans="1:11">
      <c r="G1" s="1130" t="s">
        <v>105</v>
      </c>
      <c r="H1" s="1130"/>
    </row>
    <row r="2" spans="1:11">
      <c r="A2" s="18" t="s">
        <v>106</v>
      </c>
    </row>
    <row r="4" spans="1:11" ht="18.75" customHeight="1">
      <c r="A4" s="1131" t="s">
        <v>299</v>
      </c>
      <c r="B4" s="1132"/>
      <c r="C4" s="1132"/>
      <c r="D4" s="1132"/>
      <c r="E4" s="1132"/>
      <c r="F4" s="1132"/>
      <c r="G4" s="1132"/>
      <c r="H4" s="1133"/>
    </row>
    <row r="5" spans="1:11" ht="18.75" customHeight="1">
      <c r="A5" s="1134"/>
      <c r="B5" s="1135"/>
      <c r="C5" s="1135"/>
      <c r="D5" s="1135"/>
      <c r="E5" s="1135"/>
      <c r="F5" s="1135"/>
      <c r="G5" s="1135"/>
      <c r="H5" s="1136"/>
    </row>
    <row r="6" spans="1:11" ht="18.75" customHeight="1">
      <c r="A6" s="1134"/>
      <c r="B6" s="1135"/>
      <c r="C6" s="1135"/>
      <c r="D6" s="1135"/>
      <c r="E6" s="1135"/>
      <c r="F6" s="1135"/>
      <c r="G6" s="1135"/>
      <c r="H6" s="1136"/>
    </row>
    <row r="7" spans="1:11" ht="18.75" customHeight="1">
      <c r="A7" s="1134"/>
      <c r="B7" s="1135"/>
      <c r="C7" s="1135"/>
      <c r="D7" s="1135"/>
      <c r="E7" s="1135"/>
      <c r="F7" s="1135"/>
      <c r="G7" s="1135"/>
      <c r="H7" s="1136"/>
    </row>
    <row r="8" spans="1:11" ht="18.75" customHeight="1">
      <c r="A8" s="1134"/>
      <c r="B8" s="1135"/>
      <c r="C8" s="1135"/>
      <c r="D8" s="1135"/>
      <c r="E8" s="1135"/>
      <c r="F8" s="1135"/>
      <c r="G8" s="1135"/>
      <c r="H8" s="1136"/>
    </row>
    <row r="9" spans="1:11" ht="18.75" customHeight="1">
      <c r="A9" s="1134"/>
      <c r="B9" s="1135"/>
      <c r="C9" s="1135"/>
      <c r="D9" s="1135"/>
      <c r="E9" s="1135"/>
      <c r="F9" s="1135"/>
      <c r="G9" s="1135"/>
      <c r="H9" s="1136"/>
    </row>
    <row r="10" spans="1:11" ht="18.75" customHeight="1">
      <c r="A10" s="1134"/>
      <c r="B10" s="1135"/>
      <c r="C10" s="1135"/>
      <c r="D10" s="1135"/>
      <c r="E10" s="1135"/>
      <c r="F10" s="1135"/>
      <c r="G10" s="1135"/>
      <c r="H10" s="1136"/>
      <c r="K10" s="3" t="s">
        <v>107</v>
      </c>
    </row>
    <row r="11" spans="1:11" ht="18.75" customHeight="1">
      <c r="A11" s="1137"/>
      <c r="B11" s="1138"/>
      <c r="C11" s="1138"/>
      <c r="D11" s="1138"/>
      <c r="E11" s="1138"/>
      <c r="F11" s="1138"/>
      <c r="G11" s="1138"/>
      <c r="H11" s="1139"/>
    </row>
    <row r="12" spans="1:11">
      <c r="D12" s="85"/>
      <c r="E12" s="85"/>
      <c r="F12" s="85"/>
      <c r="G12" s="85"/>
      <c r="H12" s="83"/>
    </row>
    <row r="13" spans="1:11" ht="13.5" customHeight="1">
      <c r="A13" s="1140" t="s">
        <v>24</v>
      </c>
      <c r="B13" s="1141"/>
      <c r="C13" s="1142"/>
      <c r="D13" s="163"/>
      <c r="E13" s="163"/>
      <c r="F13" s="163"/>
      <c r="G13" s="163"/>
      <c r="H13" s="163"/>
    </row>
    <row r="14" spans="1:11" ht="48" customHeight="1">
      <c r="A14" s="1143" t="s">
        <v>108</v>
      </c>
      <c r="B14" s="1146" t="s">
        <v>109</v>
      </c>
      <c r="C14" s="1147"/>
      <c r="D14" s="170"/>
      <c r="E14" s="170"/>
      <c r="F14" s="170"/>
      <c r="G14" s="170"/>
      <c r="H14" s="170"/>
    </row>
    <row r="15" spans="1:11" ht="48" customHeight="1">
      <c r="A15" s="1144"/>
      <c r="B15" s="1148" t="s">
        <v>301</v>
      </c>
      <c r="C15" s="1149"/>
      <c r="D15" s="170"/>
      <c r="E15" s="170"/>
      <c r="F15" s="170"/>
      <c r="G15" s="170"/>
      <c r="H15" s="170"/>
    </row>
    <row r="16" spans="1:11" ht="48" customHeight="1">
      <c r="A16" s="1144"/>
      <c r="B16" s="1146" t="s">
        <v>110</v>
      </c>
      <c r="C16" s="1147"/>
      <c r="D16" s="170"/>
      <c r="E16" s="170"/>
      <c r="F16" s="170"/>
      <c r="G16" s="170"/>
      <c r="H16" s="170"/>
    </row>
    <row r="17" spans="1:8" ht="48" customHeight="1">
      <c r="A17" s="1144"/>
      <c r="B17" s="1146" t="s">
        <v>111</v>
      </c>
      <c r="C17" s="1147"/>
      <c r="D17" s="157"/>
      <c r="E17" s="157"/>
      <c r="F17" s="157"/>
      <c r="G17" s="157"/>
      <c r="H17" s="157"/>
    </row>
    <row r="18" spans="1:8" ht="48" customHeight="1">
      <c r="A18" s="1145"/>
      <c r="B18" s="1146" t="s">
        <v>112</v>
      </c>
      <c r="C18" s="1147"/>
      <c r="D18" s="157"/>
      <c r="E18" s="157"/>
      <c r="F18" s="157"/>
      <c r="G18" s="157"/>
      <c r="H18" s="157"/>
    </row>
    <row r="19" spans="1:8" ht="48" customHeight="1">
      <c r="A19" s="1143" t="s">
        <v>113</v>
      </c>
      <c r="B19" s="1153" t="s">
        <v>302</v>
      </c>
      <c r="C19" s="1154"/>
      <c r="D19" s="157"/>
      <c r="E19" s="157"/>
      <c r="F19" s="157"/>
      <c r="G19" s="157"/>
      <c r="H19" s="157"/>
    </row>
    <row r="20" spans="1:8" ht="48" customHeight="1">
      <c r="A20" s="1144"/>
      <c r="B20" s="1146" t="s">
        <v>114</v>
      </c>
      <c r="C20" s="1147"/>
      <c r="D20" s="170"/>
      <c r="E20" s="170"/>
      <c r="F20" s="157"/>
      <c r="G20" s="157"/>
      <c r="H20" s="170"/>
    </row>
    <row r="21" spans="1:8" ht="48" customHeight="1">
      <c r="A21" s="1145"/>
      <c r="B21" s="1146" t="s">
        <v>303</v>
      </c>
      <c r="C21" s="1147"/>
      <c r="D21" s="170"/>
      <c r="E21" s="170"/>
      <c r="F21" s="170"/>
      <c r="G21" s="170"/>
      <c r="H21" s="170"/>
    </row>
    <row r="22" spans="1:8" ht="48" customHeight="1">
      <c r="A22" s="1143" t="s">
        <v>115</v>
      </c>
      <c r="B22" s="1153" t="s">
        <v>116</v>
      </c>
      <c r="C22" s="1154"/>
      <c r="D22" s="157"/>
      <c r="E22" s="157"/>
      <c r="F22" s="157"/>
      <c r="G22" s="157"/>
      <c r="H22" s="157"/>
    </row>
    <row r="23" spans="1:8" ht="48" customHeight="1">
      <c r="A23" s="1144"/>
      <c r="B23" s="1153" t="s">
        <v>117</v>
      </c>
      <c r="C23" s="1154"/>
      <c r="D23" s="170"/>
      <c r="E23" s="170"/>
      <c r="F23" s="170"/>
      <c r="G23" s="170"/>
      <c r="H23" s="170"/>
    </row>
    <row r="24" spans="1:8" ht="48" customHeight="1">
      <c r="A24" s="1150" t="s">
        <v>118</v>
      </c>
      <c r="B24" s="1151"/>
      <c r="C24" s="1152"/>
      <c r="D24" s="171"/>
      <c r="E24" s="171"/>
      <c r="F24" s="171"/>
      <c r="G24" s="171"/>
      <c r="H24" s="171"/>
    </row>
  </sheetData>
  <mergeCells count="17">
    <mergeCell ref="A24:C24"/>
    <mergeCell ref="A19:A21"/>
    <mergeCell ref="B19:C19"/>
    <mergeCell ref="B20:C20"/>
    <mergeCell ref="B21:C21"/>
    <mergeCell ref="A22:A23"/>
    <mergeCell ref="B22:C22"/>
    <mergeCell ref="B23:C23"/>
    <mergeCell ref="G1:H1"/>
    <mergeCell ref="A4:H11"/>
    <mergeCell ref="A13:C13"/>
    <mergeCell ref="A14:A18"/>
    <mergeCell ref="B14:C14"/>
    <mergeCell ref="B15:C15"/>
    <mergeCell ref="B16:C16"/>
    <mergeCell ref="B17:C17"/>
    <mergeCell ref="B18:C18"/>
  </mergeCells>
  <phoneticPr fontId="13"/>
  <dataValidations count="2">
    <dataValidation type="list" allowBlank="1" showInputMessage="1" showErrorMessage="1" sqref="D19:H19" xr:uid="{69D5B545-CFD0-42E0-B44E-FFB540A8B782}">
      <formula1>"国庫,都道府県,市町村,その他,該当なし"</formula1>
    </dataValidation>
    <dataValidation type="list" allowBlank="1" showInputMessage="1" showErrorMessage="1" sqref="D15:H15" xr:uid="{A2E03C6C-4907-4441-A273-793E9B2DDA5F}">
      <formula1>"新設,拡充,導入,その他,該当なし"</formula1>
    </dataValidation>
  </dataValidations>
  <pageMargins left="0.70866141732283472" right="0.70866141732283472" top="0.74803149606299213" bottom="0.74803149606299213"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3A6C-C79F-4C6D-A629-E3A7D7106E87}">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35</v>
      </c>
      <c r="D8" s="462"/>
      <c r="E8" s="463"/>
      <c r="F8" s="10" t="s">
        <v>31</v>
      </c>
      <c r="G8" s="461" t="s">
        <v>339</v>
      </c>
      <c r="H8" s="46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v>1</v>
      </c>
      <c r="H12" s="451"/>
      <c r="I12" s="452"/>
      <c r="J12" s="453"/>
      <c r="K12" s="454"/>
      <c r="L12" s="455"/>
      <c r="M12" s="234">
        <f>ROUND(J12*G12,0)</f>
        <v>0</v>
      </c>
    </row>
    <row r="13" spans="2:21" ht="24" customHeight="1">
      <c r="B13" s="423"/>
      <c r="C13" s="235"/>
      <c r="D13" s="223">
        <v>3</v>
      </c>
      <c r="E13" s="236"/>
      <c r="F13" s="225" t="s">
        <v>324</v>
      </c>
      <c r="G13" s="430">
        <v>50</v>
      </c>
      <c r="H13" s="431"/>
      <c r="I13" s="432"/>
      <c r="J13" s="433"/>
      <c r="K13" s="434"/>
      <c r="L13" s="435"/>
      <c r="M13" s="237">
        <f t="shared" ref="M13:M19" si="0">ROUND(J13*G13,0)</f>
        <v>0</v>
      </c>
    </row>
    <row r="14" spans="2:21" ht="24" customHeight="1">
      <c r="B14" s="423"/>
      <c r="C14" s="238" t="s">
        <v>34</v>
      </c>
      <c r="D14" s="239"/>
      <c r="E14" s="240" t="s">
        <v>35</v>
      </c>
      <c r="F14" s="225" t="s">
        <v>325</v>
      </c>
      <c r="G14" s="430">
        <v>50</v>
      </c>
      <c r="H14" s="431"/>
      <c r="I14" s="432"/>
      <c r="J14" s="433"/>
      <c r="K14" s="434"/>
      <c r="L14" s="435"/>
      <c r="M14" s="237">
        <f t="shared" si="0"/>
        <v>0</v>
      </c>
    </row>
    <row r="15" spans="2:21" ht="24" customHeight="1">
      <c r="B15" s="423"/>
      <c r="C15" s="235"/>
      <c r="D15" s="223"/>
      <c r="E15" s="241"/>
      <c r="F15" s="242" t="s">
        <v>326</v>
      </c>
      <c r="G15" s="430">
        <v>50</v>
      </c>
      <c r="H15" s="431"/>
      <c r="I15" s="432"/>
      <c r="J15" s="433"/>
      <c r="K15" s="434"/>
      <c r="L15" s="435"/>
      <c r="M15" s="237">
        <f t="shared" si="0"/>
        <v>0</v>
      </c>
    </row>
    <row r="16" spans="2:21" ht="24" customHeight="1">
      <c r="B16" s="423"/>
      <c r="C16" s="243"/>
      <c r="D16" s="244"/>
      <c r="E16" s="245"/>
      <c r="F16" s="225" t="s">
        <v>323</v>
      </c>
      <c r="G16" s="430">
        <v>4</v>
      </c>
      <c r="H16" s="431"/>
      <c r="I16" s="432"/>
      <c r="J16" s="433"/>
      <c r="K16" s="434"/>
      <c r="L16" s="435"/>
      <c r="M16" s="237">
        <f t="shared" si="0"/>
        <v>0</v>
      </c>
    </row>
    <row r="17" spans="2:13" ht="24" customHeight="1">
      <c r="B17" s="423"/>
      <c r="C17" s="235"/>
      <c r="D17" s="223">
        <v>4</v>
      </c>
      <c r="E17" s="236"/>
      <c r="F17" s="225" t="s">
        <v>324</v>
      </c>
      <c r="G17" s="430">
        <v>245</v>
      </c>
      <c r="H17" s="431"/>
      <c r="I17" s="432"/>
      <c r="J17" s="433"/>
      <c r="K17" s="434"/>
      <c r="L17" s="435"/>
      <c r="M17" s="237">
        <f t="shared" si="0"/>
        <v>0</v>
      </c>
    </row>
    <row r="18" spans="2:13" ht="24" customHeight="1">
      <c r="B18" s="423"/>
      <c r="C18" s="238" t="s">
        <v>34</v>
      </c>
      <c r="D18" s="246"/>
      <c r="E18" s="240" t="s">
        <v>35</v>
      </c>
      <c r="F18" s="225" t="s">
        <v>325</v>
      </c>
      <c r="G18" s="430">
        <v>750</v>
      </c>
      <c r="H18" s="431"/>
      <c r="I18" s="432"/>
      <c r="J18" s="433"/>
      <c r="K18" s="434"/>
      <c r="L18" s="435"/>
      <c r="M18" s="237">
        <f t="shared" si="0"/>
        <v>0</v>
      </c>
    </row>
    <row r="19" spans="2:13" ht="24" customHeight="1">
      <c r="B19" s="423"/>
      <c r="C19" s="247"/>
      <c r="D19" s="248"/>
      <c r="E19" s="249"/>
      <c r="F19" s="225" t="s">
        <v>326</v>
      </c>
      <c r="G19" s="430">
        <v>350</v>
      </c>
      <c r="H19" s="431"/>
      <c r="I19" s="432"/>
      <c r="J19" s="433"/>
      <c r="K19" s="434"/>
      <c r="L19" s="435"/>
      <c r="M19" s="237">
        <f t="shared" si="0"/>
        <v>0</v>
      </c>
    </row>
    <row r="20" spans="2:13" ht="31.5" customHeight="1" thickBot="1">
      <c r="B20" s="250" t="s">
        <v>36</v>
      </c>
      <c r="C20" s="436"/>
      <c r="D20" s="437"/>
      <c r="E20" s="438"/>
      <c r="F20" s="251"/>
      <c r="G20" s="439">
        <f>SUM(G12:G19)</f>
        <v>1500</v>
      </c>
      <c r="H20" s="440"/>
      <c r="I20" s="441"/>
      <c r="J20" s="442">
        <f>IF(SUM(G12:I19)=0,0,M20/G20)</f>
        <v>0</v>
      </c>
      <c r="K20" s="443"/>
      <c r="L20" s="444"/>
      <c r="M20" s="252">
        <f>SUM(M12:M19)</f>
        <v>0</v>
      </c>
    </row>
    <row r="21" spans="2:13" ht="24" customHeight="1" thickTop="1">
      <c r="B21" s="422" t="s">
        <v>37</v>
      </c>
      <c r="C21" s="230"/>
      <c r="D21" s="231"/>
      <c r="E21" s="232"/>
      <c r="F21" s="233" t="s">
        <v>323</v>
      </c>
      <c r="G21" s="424"/>
      <c r="H21" s="425"/>
      <c r="I21" s="426"/>
      <c r="J21" s="427"/>
      <c r="K21" s="428"/>
      <c r="L21" s="429"/>
      <c r="M21" s="234">
        <f>ROUND(J21*G21,0)</f>
        <v>0</v>
      </c>
    </row>
    <row r="22" spans="2:13" ht="24" customHeight="1">
      <c r="B22" s="423"/>
      <c r="C22" s="235"/>
      <c r="D22" s="223">
        <v>3</v>
      </c>
      <c r="E22" s="236"/>
      <c r="F22" s="225" t="s">
        <v>324</v>
      </c>
      <c r="G22" s="430"/>
      <c r="H22" s="431"/>
      <c r="I22" s="432"/>
      <c r="J22" s="433"/>
      <c r="K22" s="434"/>
      <c r="L22" s="435"/>
      <c r="M22" s="237">
        <f t="shared" ref="M22:M28" si="1">ROUND(J22*G22,0)</f>
        <v>0</v>
      </c>
    </row>
    <row r="23" spans="2:13" ht="24" customHeight="1">
      <c r="B23" s="423"/>
      <c r="C23" s="238" t="s">
        <v>34</v>
      </c>
      <c r="D23" s="239" t="s">
        <v>338</v>
      </c>
      <c r="E23" s="240" t="s">
        <v>35</v>
      </c>
      <c r="F23" s="225" t="s">
        <v>325</v>
      </c>
      <c r="G23" s="430"/>
      <c r="H23" s="431"/>
      <c r="I23" s="432"/>
      <c r="J23" s="433"/>
      <c r="K23" s="434"/>
      <c r="L23" s="435"/>
      <c r="M23" s="237">
        <f t="shared" si="1"/>
        <v>0</v>
      </c>
    </row>
    <row r="24" spans="2:13" ht="24" customHeight="1">
      <c r="B24" s="423"/>
      <c r="C24" s="235"/>
      <c r="D24" s="223"/>
      <c r="E24" s="241"/>
      <c r="F24" s="242" t="s">
        <v>326</v>
      </c>
      <c r="G24" s="430"/>
      <c r="H24" s="431"/>
      <c r="I24" s="432"/>
      <c r="J24" s="433"/>
      <c r="K24" s="434"/>
      <c r="L24" s="435"/>
      <c r="M24" s="237">
        <f t="shared" si="1"/>
        <v>0</v>
      </c>
    </row>
    <row r="25" spans="2:13" ht="24" customHeight="1">
      <c r="B25" s="423"/>
      <c r="C25" s="243"/>
      <c r="D25" s="244"/>
      <c r="E25" s="245"/>
      <c r="F25" s="225" t="s">
        <v>323</v>
      </c>
      <c r="G25" s="430"/>
      <c r="H25" s="431"/>
      <c r="I25" s="432"/>
      <c r="J25" s="433"/>
      <c r="K25" s="434"/>
      <c r="L25" s="435"/>
      <c r="M25" s="237">
        <f t="shared" si="1"/>
        <v>0</v>
      </c>
    </row>
    <row r="26" spans="2:13" ht="24" customHeight="1">
      <c r="B26" s="423"/>
      <c r="C26" s="235"/>
      <c r="D26" s="223">
        <v>4</v>
      </c>
      <c r="E26" s="236"/>
      <c r="F26" s="225" t="s">
        <v>324</v>
      </c>
      <c r="G26" s="430"/>
      <c r="H26" s="431"/>
      <c r="I26" s="432"/>
      <c r="J26" s="433"/>
      <c r="K26" s="434"/>
      <c r="L26" s="435"/>
      <c r="M26" s="237">
        <f t="shared" si="1"/>
        <v>0</v>
      </c>
    </row>
    <row r="27" spans="2:13" ht="24" customHeight="1">
      <c r="B27" s="423"/>
      <c r="C27" s="238" t="s">
        <v>34</v>
      </c>
      <c r="D27" s="239"/>
      <c r="E27" s="240" t="s">
        <v>35</v>
      </c>
      <c r="F27" s="225" t="s">
        <v>325</v>
      </c>
      <c r="G27" s="430"/>
      <c r="H27" s="431"/>
      <c r="I27" s="432"/>
      <c r="J27" s="433"/>
      <c r="K27" s="434"/>
      <c r="L27" s="435"/>
      <c r="M27" s="237">
        <f t="shared" si="1"/>
        <v>0</v>
      </c>
    </row>
    <row r="28" spans="2:13" ht="24" customHeight="1">
      <c r="B28" s="423"/>
      <c r="C28" s="247"/>
      <c r="D28" s="248"/>
      <c r="E28" s="249"/>
      <c r="F28" s="225" t="s">
        <v>326</v>
      </c>
      <c r="G28" s="430"/>
      <c r="H28" s="431"/>
      <c r="I28" s="432"/>
      <c r="J28" s="433"/>
      <c r="K28" s="434"/>
      <c r="L28" s="435"/>
      <c r="M28" s="237">
        <f t="shared" si="1"/>
        <v>0</v>
      </c>
    </row>
    <row r="29" spans="2:13" ht="31.5" customHeight="1" thickBot="1">
      <c r="B29" s="224" t="s">
        <v>36</v>
      </c>
      <c r="C29" s="404"/>
      <c r="D29" s="405"/>
      <c r="E29" s="406"/>
      <c r="F29" s="253"/>
      <c r="G29" s="407">
        <f>SUM(G21:G28)</f>
        <v>0</v>
      </c>
      <c r="H29" s="408"/>
      <c r="I29" s="409"/>
      <c r="J29" s="410">
        <f>IF(SUM(G21:I28)=0,0,M29/G29)</f>
        <v>0</v>
      </c>
      <c r="K29" s="411"/>
      <c r="L29" s="412"/>
      <c r="M29" s="254">
        <f>SUM(M21:M28)</f>
        <v>0</v>
      </c>
    </row>
    <row r="30" spans="2:13" ht="35.25" customHeight="1" thickBot="1">
      <c r="B30" s="255" t="s">
        <v>38</v>
      </c>
      <c r="C30" s="413"/>
      <c r="D30" s="414"/>
      <c r="E30" s="415"/>
      <c r="F30" s="256"/>
      <c r="G30" s="416">
        <f>G20+G29</f>
        <v>1500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D14 D18 D23 D27" xr:uid="{750451CB-7EAE-46AB-98A0-0FB0B73236B5}">
      <formula1>"○,　　"</formula1>
    </dataValidation>
    <dataValidation type="list" allowBlank="1" showInputMessage="1" showErrorMessage="1" sqref="M8" xr:uid="{32B18C39-417A-4B00-8428-B388DA2E626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17B0-246B-41FF-AB98-BC08C1D2DAF5}">
  <sheetPr>
    <pageSetUpPr fitToPage="1"/>
  </sheetPr>
  <dimension ref="A1:N100"/>
  <sheetViews>
    <sheetView showZeros="0" view="pageBreakPreview" zoomScaleNormal="100" zoomScaleSheetLayoutView="100" workbookViewId="0">
      <selection activeCell="C13" sqref="C13"/>
    </sheetView>
  </sheetViews>
  <sheetFormatPr defaultRowHeight="13.5"/>
  <cols>
    <col min="1" max="1" width="12.375" style="3" customWidth="1"/>
    <col min="2" max="7" width="12.625" style="3" customWidth="1"/>
    <col min="8" max="15" width="7.625" style="3" customWidth="1"/>
    <col min="16" max="16384" width="9" style="3"/>
  </cols>
  <sheetData>
    <row r="1" spans="1:11">
      <c r="A1" s="18" t="s">
        <v>119</v>
      </c>
      <c r="F1" s="1157" t="s">
        <v>120</v>
      </c>
      <c r="G1" s="1157"/>
    </row>
    <row r="3" spans="1:11">
      <c r="A3" s="1158" t="s">
        <v>246</v>
      </c>
      <c r="B3" s="1159"/>
      <c r="C3" s="1159"/>
      <c r="D3" s="1159"/>
      <c r="E3" s="1159"/>
      <c r="F3" s="1159"/>
      <c r="G3" s="1160"/>
    </row>
    <row r="4" spans="1:11">
      <c r="A4" s="1161"/>
      <c r="B4" s="1162"/>
      <c r="C4" s="1162"/>
      <c r="D4" s="1162"/>
      <c r="E4" s="1162"/>
      <c r="F4" s="1162"/>
      <c r="G4" s="1163"/>
    </row>
    <row r="6" spans="1:11">
      <c r="A6" s="102" t="s">
        <v>121</v>
      </c>
      <c r="B6" s="18"/>
    </row>
    <row r="7" spans="1:11">
      <c r="A7" s="18"/>
      <c r="B7" s="18"/>
    </row>
    <row r="8" spans="1:11" ht="13.5" customHeight="1">
      <c r="A8" s="1158" t="s">
        <v>122</v>
      </c>
      <c r="B8" s="1164"/>
      <c r="C8" s="1164"/>
      <c r="D8" s="1164"/>
      <c r="E8" s="1164"/>
      <c r="F8" s="1164"/>
      <c r="G8" s="1165"/>
    </row>
    <row r="9" spans="1:11" ht="13.5" customHeight="1">
      <c r="A9" s="1166"/>
      <c r="B9" s="1114"/>
      <c r="C9" s="1114"/>
      <c r="D9" s="1114"/>
      <c r="E9" s="1114"/>
      <c r="F9" s="1114"/>
      <c r="G9" s="1167"/>
    </row>
    <row r="10" spans="1:11" ht="13.5" customHeight="1">
      <c r="A10" s="1166"/>
      <c r="B10" s="1114"/>
      <c r="C10" s="1114"/>
      <c r="D10" s="1114"/>
      <c r="E10" s="1114"/>
      <c r="F10" s="1114"/>
      <c r="G10" s="1167"/>
    </row>
    <row r="11" spans="1:11">
      <c r="A11" s="1168"/>
      <c r="B11" s="1169"/>
      <c r="C11" s="1169"/>
      <c r="D11" s="1169"/>
      <c r="E11" s="1169"/>
      <c r="F11" s="1169"/>
      <c r="G11" s="1170"/>
    </row>
    <row r="12" spans="1:11">
      <c r="C12" s="85"/>
      <c r="D12" s="85"/>
      <c r="G12" s="83" t="s">
        <v>290</v>
      </c>
      <c r="J12" s="83"/>
      <c r="K12" s="83"/>
    </row>
    <row r="13" spans="1:11" ht="13.5" customHeight="1">
      <c r="A13" s="1171" t="s">
        <v>24</v>
      </c>
      <c r="B13" s="1172"/>
      <c r="C13" s="163"/>
      <c r="D13" s="163"/>
      <c r="E13" s="163"/>
      <c r="F13" s="163"/>
      <c r="G13" s="163"/>
      <c r="K13" s="99"/>
    </row>
    <row r="14" spans="1:11">
      <c r="A14" s="103" t="s">
        <v>123</v>
      </c>
      <c r="B14" s="166"/>
      <c r="C14" s="166"/>
      <c r="D14" s="167"/>
      <c r="E14" s="167"/>
      <c r="F14" s="167"/>
      <c r="G14" s="167"/>
    </row>
    <row r="15" spans="1:11">
      <c r="A15" s="104" t="s">
        <v>124</v>
      </c>
      <c r="B15" s="105" t="s">
        <v>125</v>
      </c>
      <c r="C15" s="106"/>
      <c r="D15" s="106"/>
      <c r="E15" s="106"/>
      <c r="F15" s="106"/>
      <c r="G15" s="106"/>
      <c r="I15" s="107"/>
      <c r="J15" s="107"/>
      <c r="K15" s="107"/>
    </row>
    <row r="16" spans="1:11">
      <c r="A16" s="164" t="s">
        <v>126</v>
      </c>
      <c r="B16" s="168" t="s">
        <v>127</v>
      </c>
      <c r="C16" s="106"/>
      <c r="D16" s="106"/>
      <c r="E16" s="106"/>
      <c r="F16" s="106"/>
      <c r="G16" s="106"/>
      <c r="I16" s="107"/>
      <c r="J16" s="107"/>
      <c r="K16" s="107"/>
    </row>
    <row r="17" spans="1:11">
      <c r="A17" s="164" t="s">
        <v>128</v>
      </c>
      <c r="B17" s="173" t="s">
        <v>129</v>
      </c>
      <c r="C17" s="106"/>
      <c r="D17" s="106"/>
      <c r="E17" s="106"/>
      <c r="F17" s="106"/>
      <c r="G17" s="106"/>
      <c r="I17" s="107"/>
      <c r="J17" s="107"/>
      <c r="K17" s="107"/>
    </row>
    <row r="18" spans="1:11">
      <c r="A18" s="162" t="s">
        <v>130</v>
      </c>
      <c r="B18" s="168" t="s">
        <v>131</v>
      </c>
      <c r="C18" s="108" t="str">
        <f>IF(ISERROR((C15-C16)/C17)," ",((C15-C16)/C17))</f>
        <v xml:space="preserve"> </v>
      </c>
      <c r="D18" s="108" t="str">
        <f>IF(ISERROR((D15-D16)/D17)," ",((D15-D16)/D17))</f>
        <v xml:space="preserve"> </v>
      </c>
      <c r="E18" s="108" t="str">
        <f t="shared" ref="E18:G18" si="0">IF(ISERROR((E15-E16)/E17)," ",((E15-E16)/E17))</f>
        <v xml:space="preserve"> </v>
      </c>
      <c r="F18" s="108" t="str">
        <f t="shared" si="0"/>
        <v xml:space="preserve"> </v>
      </c>
      <c r="G18" s="108" t="str">
        <f t="shared" si="0"/>
        <v xml:space="preserve"> </v>
      </c>
      <c r="I18" s="107"/>
      <c r="J18" s="107"/>
      <c r="K18" s="107"/>
    </row>
    <row r="19" spans="1:11">
      <c r="A19" s="1173" t="s">
        <v>118</v>
      </c>
      <c r="B19" s="1173"/>
      <c r="C19" s="167"/>
      <c r="D19" s="167"/>
      <c r="E19" s="27"/>
      <c r="F19" s="27"/>
      <c r="G19" s="27"/>
      <c r="I19" s="107"/>
      <c r="J19" s="107"/>
      <c r="K19" s="107"/>
    </row>
    <row r="20" spans="1:11">
      <c r="A20" s="91"/>
      <c r="B20" s="99"/>
      <c r="C20" s="85"/>
      <c r="D20" s="85"/>
      <c r="I20" s="107"/>
      <c r="J20" s="107"/>
      <c r="K20" s="107"/>
    </row>
    <row r="21" spans="1:11">
      <c r="A21" s="102" t="s">
        <v>132</v>
      </c>
      <c r="B21" s="18"/>
    </row>
    <row r="22" spans="1:11" ht="13.5" customHeight="1">
      <c r="A22" s="1158" t="s">
        <v>133</v>
      </c>
      <c r="B22" s="1164"/>
      <c r="C22" s="1164"/>
      <c r="D22" s="1164"/>
      <c r="E22" s="1164"/>
      <c r="F22" s="1164"/>
      <c r="G22" s="1165"/>
    </row>
    <row r="23" spans="1:11">
      <c r="A23" s="1166"/>
      <c r="B23" s="1114"/>
      <c r="C23" s="1114"/>
      <c r="D23" s="1114"/>
      <c r="E23" s="1114"/>
      <c r="F23" s="1114"/>
      <c r="G23" s="1167"/>
    </row>
    <row r="24" spans="1:11">
      <c r="A24" s="1168"/>
      <c r="B24" s="1169"/>
      <c r="C24" s="1169"/>
      <c r="D24" s="1169"/>
      <c r="E24" s="1169"/>
      <c r="F24" s="1169"/>
      <c r="G24" s="1170"/>
    </row>
    <row r="25" spans="1:11">
      <c r="G25" s="83" t="s">
        <v>134</v>
      </c>
    </row>
    <row r="26" spans="1:11" ht="13.5" customHeight="1">
      <c r="A26" s="1171" t="s">
        <v>135</v>
      </c>
      <c r="B26" s="1172"/>
      <c r="C26" s="163"/>
      <c r="D26" s="163"/>
      <c r="E26" s="163"/>
      <c r="F26" s="163"/>
      <c r="G26" s="163"/>
    </row>
    <row r="27" spans="1:11" ht="27" customHeight="1">
      <c r="A27" s="1174" t="s">
        <v>136</v>
      </c>
      <c r="B27" s="1175"/>
      <c r="C27" s="109"/>
      <c r="D27" s="109"/>
      <c r="E27" s="27"/>
      <c r="F27" s="27"/>
      <c r="G27" s="27"/>
    </row>
    <row r="28" spans="1:11">
      <c r="A28" s="1155" t="s">
        <v>118</v>
      </c>
      <c r="B28" s="1156"/>
      <c r="C28" s="110"/>
      <c r="D28" s="110"/>
      <c r="E28" s="27"/>
      <c r="F28" s="27"/>
      <c r="G28" s="27"/>
    </row>
    <row r="29" spans="1:11">
      <c r="C29" s="107"/>
    </row>
    <row r="30" spans="1:11">
      <c r="A30" s="102" t="s">
        <v>137</v>
      </c>
      <c r="B30" s="18"/>
    </row>
    <row r="31" spans="1:11">
      <c r="G31" s="83" t="s">
        <v>291</v>
      </c>
    </row>
    <row r="32" spans="1:11" ht="13.5" customHeight="1">
      <c r="A32" s="1176" t="s">
        <v>135</v>
      </c>
      <c r="B32" s="1177"/>
      <c r="C32" s="163"/>
      <c r="D32" s="163"/>
      <c r="E32" s="163"/>
      <c r="F32" s="163"/>
      <c r="G32" s="163"/>
    </row>
    <row r="33" spans="1:7" ht="27" customHeight="1">
      <c r="A33" s="1174" t="s">
        <v>138</v>
      </c>
      <c r="B33" s="1175"/>
      <c r="C33" s="109"/>
      <c r="D33" s="109"/>
      <c r="E33" s="27"/>
      <c r="F33" s="27"/>
      <c r="G33" s="27"/>
    </row>
    <row r="34" spans="1:7">
      <c r="A34" s="1155" t="s">
        <v>118</v>
      </c>
      <c r="B34" s="1156"/>
      <c r="C34" s="110"/>
      <c r="D34" s="110"/>
      <c r="E34" s="27"/>
      <c r="F34" s="27"/>
      <c r="G34" s="27"/>
    </row>
    <row r="35" spans="1:7">
      <c r="A35" s="111"/>
      <c r="B35" s="111"/>
      <c r="C35" s="112"/>
      <c r="D35" s="112"/>
    </row>
    <row r="36" spans="1:7">
      <c r="A36" s="102" t="s">
        <v>139</v>
      </c>
      <c r="B36" s="18"/>
    </row>
    <row r="37" spans="1:7">
      <c r="A37" s="18"/>
      <c r="B37" s="18"/>
    </row>
    <row r="38" spans="1:7">
      <c r="A38" s="1180" t="s">
        <v>247</v>
      </c>
      <c r="B38" s="1164"/>
      <c r="C38" s="1164"/>
      <c r="D38" s="1164"/>
      <c r="E38" s="1164"/>
      <c r="F38" s="1164"/>
      <c r="G38" s="1181"/>
    </row>
    <row r="39" spans="1:7">
      <c r="A39" s="1182"/>
      <c r="B39" s="1183"/>
      <c r="C39" s="1183"/>
      <c r="D39" s="1183"/>
      <c r="E39" s="1183"/>
      <c r="F39" s="1183"/>
      <c r="G39" s="1184"/>
    </row>
    <row r="40" spans="1:7">
      <c r="C40" s="85"/>
    </row>
    <row r="41" spans="1:7" ht="14.25" customHeight="1">
      <c r="A41" s="1176" t="s">
        <v>135</v>
      </c>
      <c r="B41" s="1177"/>
      <c r="C41" s="163"/>
      <c r="D41" s="163"/>
      <c r="E41" s="163"/>
      <c r="F41" s="163"/>
      <c r="G41" s="163"/>
    </row>
    <row r="42" spans="1:7">
      <c r="A42" s="113" t="s">
        <v>140</v>
      </c>
      <c r="B42" s="114" t="s">
        <v>141</v>
      </c>
      <c r="C42" s="108"/>
      <c r="D42" s="115"/>
      <c r="E42" s="115"/>
      <c r="F42" s="115"/>
      <c r="G42" s="115"/>
    </row>
    <row r="43" spans="1:7">
      <c r="A43" s="113" t="s">
        <v>142</v>
      </c>
      <c r="B43" s="114" t="s">
        <v>292</v>
      </c>
      <c r="C43" s="27"/>
      <c r="D43" s="27"/>
      <c r="E43" s="27"/>
      <c r="F43" s="27"/>
      <c r="G43" s="27"/>
    </row>
    <row r="44" spans="1:7">
      <c r="A44" s="113" t="s">
        <v>143</v>
      </c>
      <c r="B44" s="114" t="s">
        <v>292</v>
      </c>
      <c r="C44" s="116"/>
      <c r="D44" s="27"/>
      <c r="E44" s="27"/>
      <c r="F44" s="27"/>
      <c r="G44" s="27"/>
    </row>
    <row r="45" spans="1:7">
      <c r="A45" s="1178" t="s">
        <v>118</v>
      </c>
      <c r="B45" s="1179"/>
      <c r="C45" s="108"/>
      <c r="D45" s="27"/>
      <c r="E45" s="27"/>
      <c r="F45" s="27"/>
      <c r="G45" s="27"/>
    </row>
    <row r="46" spans="1:7">
      <c r="A46" s="91"/>
      <c r="B46" s="85"/>
      <c r="C46" s="107"/>
    </row>
    <row r="47" spans="1:7">
      <c r="A47" s="102" t="s">
        <v>144</v>
      </c>
      <c r="B47" s="18"/>
    </row>
    <row r="48" spans="1:7">
      <c r="A48" s="18"/>
      <c r="B48" s="18"/>
    </row>
    <row r="49" spans="1:7">
      <c r="A49" s="1158" t="s">
        <v>133</v>
      </c>
      <c r="B49" s="1164"/>
      <c r="C49" s="1164"/>
      <c r="D49" s="1164"/>
      <c r="E49" s="1164"/>
      <c r="F49" s="1164"/>
      <c r="G49" s="1165"/>
    </row>
    <row r="50" spans="1:7">
      <c r="A50" s="1166"/>
      <c r="B50" s="1114"/>
      <c r="C50" s="1114"/>
      <c r="D50" s="1114"/>
      <c r="E50" s="1114"/>
      <c r="F50" s="1114"/>
      <c r="G50" s="1167"/>
    </row>
    <row r="51" spans="1:7">
      <c r="A51" s="1168"/>
      <c r="B51" s="1169"/>
      <c r="C51" s="1169"/>
      <c r="D51" s="1169"/>
      <c r="E51" s="1169"/>
      <c r="F51" s="1169"/>
      <c r="G51" s="1170"/>
    </row>
    <row r="52" spans="1:7">
      <c r="C52" s="85"/>
      <c r="G52" s="83" t="s">
        <v>145</v>
      </c>
    </row>
    <row r="53" spans="1:7" ht="13.5" customHeight="1">
      <c r="A53" s="1176" t="s">
        <v>24</v>
      </c>
      <c r="B53" s="1177"/>
      <c r="C53" s="163"/>
      <c r="D53" s="163"/>
      <c r="E53" s="163"/>
      <c r="F53" s="163"/>
      <c r="G53" s="163"/>
    </row>
    <row r="54" spans="1:7" ht="27" customHeight="1">
      <c r="A54" s="1174" t="s">
        <v>146</v>
      </c>
      <c r="B54" s="1175"/>
      <c r="C54" s="117"/>
      <c r="D54" s="27"/>
      <c r="E54" s="117"/>
      <c r="F54" s="117"/>
      <c r="G54" s="27"/>
    </row>
    <row r="55" spans="1:7">
      <c r="A55" s="1185" t="s">
        <v>147</v>
      </c>
      <c r="B55" s="176" t="s">
        <v>148</v>
      </c>
      <c r="C55" s="27"/>
      <c r="D55" s="27"/>
      <c r="E55" s="89"/>
      <c r="F55" s="89"/>
      <c r="G55" s="27"/>
    </row>
    <row r="56" spans="1:7">
      <c r="A56" s="1186"/>
      <c r="B56" s="176" t="s">
        <v>149</v>
      </c>
      <c r="C56" s="27"/>
      <c r="D56" s="27"/>
      <c r="E56" s="89"/>
      <c r="F56" s="89"/>
      <c r="G56" s="27"/>
    </row>
    <row r="57" spans="1:7">
      <c r="A57" s="1186"/>
      <c r="B57" s="167" t="s">
        <v>150</v>
      </c>
      <c r="C57" s="27">
        <f>SUM(C55:C56)</f>
        <v>0</v>
      </c>
      <c r="D57" s="27">
        <f t="shared" ref="D57:G57" si="1">SUM(D55:D56)</f>
        <v>0</v>
      </c>
      <c r="E57" s="89">
        <f t="shared" si="1"/>
        <v>0</v>
      </c>
      <c r="F57" s="89">
        <f t="shared" si="1"/>
        <v>0</v>
      </c>
      <c r="G57" s="27">
        <f t="shared" si="1"/>
        <v>0</v>
      </c>
    </row>
    <row r="58" spans="1:7" ht="27">
      <c r="A58" s="1187"/>
      <c r="B58" s="174" t="s">
        <v>151</v>
      </c>
      <c r="C58" s="108" t="str">
        <f>IFERROR(C57/C54,"")</f>
        <v/>
      </c>
      <c r="D58" s="108" t="str">
        <f t="shared" ref="D58:G58" si="2">IFERROR(D57/D54,"")</f>
        <v/>
      </c>
      <c r="E58" s="108" t="str">
        <f t="shared" si="2"/>
        <v/>
      </c>
      <c r="F58" s="108" t="str">
        <f t="shared" si="2"/>
        <v/>
      </c>
      <c r="G58" s="108" t="str">
        <f t="shared" si="2"/>
        <v/>
      </c>
    </row>
    <row r="59" spans="1:7">
      <c r="A59" s="1146" t="s">
        <v>152</v>
      </c>
      <c r="B59" s="1147"/>
      <c r="C59" s="167"/>
      <c r="D59" s="167"/>
      <c r="E59" s="167"/>
      <c r="F59" s="167"/>
      <c r="G59" s="167"/>
    </row>
    <row r="60" spans="1:7">
      <c r="A60" s="1157" t="s">
        <v>118</v>
      </c>
      <c r="B60" s="1157"/>
      <c r="C60" s="89"/>
      <c r="D60" s="27"/>
      <c r="E60" s="89"/>
      <c r="F60" s="89"/>
      <c r="G60" s="27"/>
    </row>
    <row r="62" spans="1:7">
      <c r="A62" s="102" t="s">
        <v>153</v>
      </c>
      <c r="B62" s="18"/>
    </row>
    <row r="63" spans="1:7">
      <c r="A63" s="18"/>
      <c r="B63" s="18"/>
    </row>
    <row r="64" spans="1:7">
      <c r="A64" s="1180" t="s">
        <v>154</v>
      </c>
      <c r="B64" s="1164"/>
      <c r="C64" s="1164"/>
      <c r="D64" s="1164"/>
      <c r="E64" s="1164"/>
      <c r="F64" s="1164"/>
      <c r="G64" s="1181"/>
    </row>
    <row r="65" spans="1:14">
      <c r="A65" s="1188"/>
      <c r="B65" s="1114"/>
      <c r="C65" s="1114"/>
      <c r="D65" s="1114"/>
      <c r="E65" s="1114"/>
      <c r="F65" s="1114"/>
      <c r="G65" s="1189"/>
    </row>
    <row r="66" spans="1:14">
      <c r="A66" s="1188"/>
      <c r="B66" s="1114"/>
      <c r="C66" s="1114"/>
      <c r="D66" s="1114"/>
      <c r="E66" s="1114"/>
      <c r="F66" s="1114"/>
      <c r="G66" s="1189"/>
    </row>
    <row r="67" spans="1:14">
      <c r="A67" s="1182"/>
      <c r="B67" s="1183"/>
      <c r="C67" s="1183"/>
      <c r="D67" s="1183"/>
      <c r="E67" s="1183"/>
      <c r="F67" s="1183"/>
      <c r="G67" s="1184"/>
    </row>
    <row r="68" spans="1:14">
      <c r="A68" s="18"/>
      <c r="B68" s="18"/>
    </row>
    <row r="69" spans="1:14">
      <c r="A69" s="118"/>
      <c r="B69" s="169" t="s">
        <v>135</v>
      </c>
      <c r="C69" s="163"/>
      <c r="D69" s="163"/>
      <c r="E69" s="163"/>
      <c r="F69" s="163"/>
      <c r="G69" s="163"/>
      <c r="H69" s="119"/>
      <c r="I69" s="119"/>
      <c r="J69" s="119"/>
      <c r="K69" s="119"/>
      <c r="L69" s="119"/>
      <c r="M69" s="119"/>
      <c r="N69" s="85"/>
    </row>
    <row r="70" spans="1:14">
      <c r="A70" s="120"/>
      <c r="B70" s="27" t="s">
        <v>155</v>
      </c>
      <c r="C70" s="163"/>
      <c r="D70" s="163"/>
      <c r="E70" s="163"/>
      <c r="F70" s="163"/>
      <c r="G70" s="163"/>
      <c r="H70" s="119"/>
      <c r="I70" s="119"/>
      <c r="J70" s="119"/>
      <c r="K70" s="119"/>
      <c r="L70" s="119"/>
      <c r="M70" s="119"/>
      <c r="N70" s="85"/>
    </row>
    <row r="71" spans="1:14">
      <c r="A71" s="118" t="s">
        <v>156</v>
      </c>
      <c r="B71" s="114"/>
      <c r="C71" s="121"/>
      <c r="D71" s="121"/>
      <c r="E71" s="27"/>
      <c r="F71" s="27"/>
      <c r="G71" s="108"/>
      <c r="I71" s="107"/>
      <c r="J71" s="90"/>
      <c r="K71" s="107"/>
      <c r="L71" s="122"/>
      <c r="M71" s="107"/>
    </row>
    <row r="72" spans="1:14" ht="27">
      <c r="A72" s="123"/>
      <c r="B72" s="174" t="s">
        <v>157</v>
      </c>
      <c r="C72" s="117"/>
      <c r="D72" s="117"/>
      <c r="E72" s="27"/>
      <c r="F72" s="27"/>
      <c r="G72" s="116"/>
      <c r="I72" s="107"/>
      <c r="J72" s="107"/>
      <c r="K72" s="107"/>
      <c r="L72" s="122"/>
      <c r="M72" s="107"/>
    </row>
    <row r="73" spans="1:14" ht="27">
      <c r="A73" s="123"/>
      <c r="B73" s="172" t="s">
        <v>158</v>
      </c>
      <c r="C73" s="108" t="str">
        <f>IFERROR(C72/C71,"")</f>
        <v/>
      </c>
      <c r="D73" s="108" t="str">
        <f t="shared" ref="D73:G73" si="3">IFERROR(D72/D71,"")</f>
        <v/>
      </c>
      <c r="E73" s="108" t="str">
        <f t="shared" si="3"/>
        <v/>
      </c>
      <c r="F73" s="108" t="str">
        <f>IFERROR(F72/F71,"")</f>
        <v/>
      </c>
      <c r="G73" s="108" t="str">
        <f t="shared" si="3"/>
        <v/>
      </c>
      <c r="I73" s="107"/>
      <c r="J73" s="107"/>
      <c r="K73" s="107"/>
      <c r="L73" s="122"/>
      <c r="M73" s="107"/>
    </row>
    <row r="74" spans="1:14" ht="14.25" customHeight="1">
      <c r="A74" s="123"/>
      <c r="B74" s="1143" t="s">
        <v>159</v>
      </c>
      <c r="C74" s="124"/>
      <c r="D74" s="124"/>
      <c r="E74" s="124"/>
      <c r="F74" s="124"/>
      <c r="G74" s="124"/>
      <c r="I74" s="107"/>
      <c r="J74" s="107"/>
      <c r="K74" s="107"/>
      <c r="L74" s="122"/>
      <c r="M74" s="107"/>
    </row>
    <row r="75" spans="1:14">
      <c r="A75" s="123"/>
      <c r="B75" s="1144"/>
      <c r="C75" s="124"/>
      <c r="D75" s="124"/>
      <c r="E75" s="124"/>
      <c r="F75" s="124"/>
      <c r="G75" s="124"/>
      <c r="I75" s="107"/>
      <c r="J75" s="107"/>
      <c r="K75" s="107"/>
      <c r="L75" s="122"/>
      <c r="M75" s="107"/>
    </row>
    <row r="76" spans="1:14">
      <c r="A76" s="125"/>
      <c r="B76" s="1145"/>
      <c r="C76" s="124"/>
      <c r="D76" s="124"/>
      <c r="E76" s="124"/>
      <c r="F76" s="124"/>
      <c r="G76" s="124"/>
      <c r="I76" s="107"/>
      <c r="J76" s="107"/>
      <c r="K76" s="107"/>
      <c r="L76" s="122"/>
      <c r="M76" s="107"/>
    </row>
    <row r="77" spans="1:14">
      <c r="A77" s="1178" t="s">
        <v>118</v>
      </c>
      <c r="B77" s="1179"/>
      <c r="C77" s="124"/>
      <c r="D77" s="124"/>
      <c r="E77" s="27"/>
      <c r="F77" s="27"/>
      <c r="G77" s="108"/>
      <c r="I77" s="107"/>
      <c r="J77" s="107"/>
      <c r="K77" s="107"/>
      <c r="L77" s="122"/>
      <c r="M77" s="107"/>
    </row>
    <row r="78" spans="1:14">
      <c r="C78" s="107"/>
      <c r="D78" s="107"/>
      <c r="G78" s="107"/>
      <c r="I78" s="107"/>
      <c r="J78" s="107"/>
      <c r="K78" s="107"/>
      <c r="L78" s="122"/>
      <c r="M78" s="107"/>
    </row>
    <row r="79" spans="1:14">
      <c r="A79" s="102" t="s">
        <v>160</v>
      </c>
    </row>
    <row r="80" spans="1:14">
      <c r="A80" s="18"/>
    </row>
    <row r="81" spans="1:7" ht="13.5" customHeight="1">
      <c r="A81" s="1158" t="s">
        <v>161</v>
      </c>
      <c r="B81" s="1159"/>
      <c r="C81" s="1159"/>
      <c r="D81" s="1159"/>
      <c r="E81" s="1159"/>
      <c r="F81" s="1159"/>
      <c r="G81" s="1160"/>
    </row>
    <row r="82" spans="1:7">
      <c r="A82" s="1161"/>
      <c r="B82" s="1162"/>
      <c r="C82" s="1162"/>
      <c r="D82" s="1162"/>
      <c r="E82" s="1162"/>
      <c r="F82" s="1162"/>
      <c r="G82" s="1163"/>
    </row>
    <row r="83" spans="1:7">
      <c r="C83" s="85"/>
      <c r="G83" s="83" t="s">
        <v>162</v>
      </c>
    </row>
    <row r="84" spans="1:7">
      <c r="A84" s="1176" t="s">
        <v>24</v>
      </c>
      <c r="B84" s="1177"/>
      <c r="C84" s="163"/>
      <c r="D84" s="163"/>
      <c r="E84" s="163"/>
      <c r="F84" s="163"/>
      <c r="G84" s="163"/>
    </row>
    <row r="85" spans="1:7">
      <c r="A85" s="1143" t="s">
        <v>163</v>
      </c>
      <c r="B85" s="126" t="s">
        <v>164</v>
      </c>
      <c r="C85" s="127"/>
      <c r="D85" s="27"/>
      <c r="E85" s="27"/>
      <c r="F85" s="27"/>
      <c r="G85" s="27"/>
    </row>
    <row r="86" spans="1:7">
      <c r="A86" s="1144"/>
      <c r="B86" s="126" t="s">
        <v>164</v>
      </c>
      <c r="C86" s="127"/>
      <c r="D86" s="27"/>
      <c r="E86" s="27"/>
      <c r="F86" s="27"/>
      <c r="G86" s="27"/>
    </row>
    <row r="87" spans="1:7">
      <c r="A87" s="1145"/>
      <c r="B87" s="126" t="s">
        <v>165</v>
      </c>
      <c r="C87" s="127" t="str">
        <f>IFERROR(AVERAGE(C85:C86),"")</f>
        <v/>
      </c>
      <c r="D87" s="127" t="str">
        <f t="shared" ref="D87:G87" si="4">IFERROR(AVERAGE(D85:D86),"")</f>
        <v/>
      </c>
      <c r="E87" s="127" t="str">
        <f t="shared" si="4"/>
        <v/>
      </c>
      <c r="F87" s="127" t="str">
        <f t="shared" si="4"/>
        <v/>
      </c>
      <c r="G87" s="127" t="str">
        <f t="shared" si="4"/>
        <v/>
      </c>
    </row>
    <row r="88" spans="1:7">
      <c r="A88" s="1178" t="s">
        <v>118</v>
      </c>
      <c r="B88" s="1179"/>
      <c r="C88" s="27"/>
      <c r="D88" s="27"/>
      <c r="E88" s="27"/>
      <c r="F88" s="27"/>
      <c r="G88" s="27"/>
    </row>
    <row r="89" spans="1:7">
      <c r="A89" s="85"/>
      <c r="B89" s="85"/>
    </row>
    <row r="91" spans="1:7">
      <c r="A91" s="18" t="s">
        <v>166</v>
      </c>
      <c r="F91" s="1157" t="s">
        <v>167</v>
      </c>
      <c r="G91" s="1157"/>
    </row>
    <row r="92" spans="1:7">
      <c r="A92" s="18"/>
      <c r="F92" s="85"/>
      <c r="G92" s="85"/>
    </row>
    <row r="93" spans="1:7" ht="13.5" customHeight="1">
      <c r="A93" s="1158" t="s">
        <v>248</v>
      </c>
      <c r="B93" s="1164"/>
      <c r="C93" s="1164"/>
      <c r="D93" s="1164"/>
      <c r="E93" s="1164"/>
      <c r="F93" s="1164"/>
      <c r="G93" s="1165"/>
    </row>
    <row r="94" spans="1:7">
      <c r="A94" s="1166"/>
      <c r="B94" s="1114"/>
      <c r="C94" s="1114"/>
      <c r="D94" s="1114"/>
      <c r="E94" s="1114"/>
      <c r="F94" s="1114"/>
      <c r="G94" s="1167"/>
    </row>
    <row r="95" spans="1:7">
      <c r="A95" s="1168"/>
      <c r="B95" s="1169"/>
      <c r="C95" s="1169"/>
      <c r="D95" s="1169"/>
      <c r="E95" s="1169"/>
      <c r="F95" s="1169"/>
      <c r="G95" s="1170"/>
    </row>
    <row r="96" spans="1:7">
      <c r="C96" s="85"/>
    </row>
    <row r="97" spans="1:7" ht="13.5" customHeight="1">
      <c r="A97" s="1176" t="s">
        <v>24</v>
      </c>
      <c r="B97" s="1177"/>
      <c r="C97" s="163"/>
      <c r="D97" s="163"/>
      <c r="E97" s="163"/>
      <c r="F97" s="163"/>
      <c r="G97" s="163"/>
    </row>
    <row r="98" spans="1:7">
      <c r="A98" s="1190" t="s">
        <v>168</v>
      </c>
      <c r="B98" s="114"/>
      <c r="C98" s="27"/>
      <c r="D98" s="27"/>
      <c r="E98" s="27"/>
      <c r="F98" s="27"/>
      <c r="G98" s="27"/>
    </row>
    <row r="99" spans="1:7" ht="27">
      <c r="A99" s="1191"/>
      <c r="B99" s="171" t="s">
        <v>169</v>
      </c>
      <c r="C99" s="27"/>
      <c r="D99" s="27"/>
      <c r="E99" s="27"/>
      <c r="F99" s="27"/>
      <c r="G99" s="27"/>
    </row>
    <row r="100" spans="1:7">
      <c r="A100" s="1178" t="s">
        <v>118</v>
      </c>
      <c r="B100" s="1179"/>
      <c r="C100" s="27"/>
      <c r="D100" s="27"/>
      <c r="E100" s="27"/>
      <c r="F100" s="27"/>
      <c r="G100" s="27"/>
    </row>
  </sheetData>
  <mergeCells count="33">
    <mergeCell ref="A97:B97"/>
    <mergeCell ref="A98:A99"/>
    <mergeCell ref="A100:B100"/>
    <mergeCell ref="A81:G82"/>
    <mergeCell ref="A84:B84"/>
    <mergeCell ref="A85:A87"/>
    <mergeCell ref="A88:B88"/>
    <mergeCell ref="F91:G91"/>
    <mergeCell ref="A93:G95"/>
    <mergeCell ref="A77:B77"/>
    <mergeCell ref="A38:G39"/>
    <mergeCell ref="A41:B41"/>
    <mergeCell ref="A45:B45"/>
    <mergeCell ref="A49:G51"/>
    <mergeCell ref="A53:B53"/>
    <mergeCell ref="A54:B54"/>
    <mergeCell ref="A55:A58"/>
    <mergeCell ref="A59:B59"/>
    <mergeCell ref="A60:B60"/>
    <mergeCell ref="A64:G67"/>
    <mergeCell ref="B74:B76"/>
    <mergeCell ref="A34:B34"/>
    <mergeCell ref="F1:G1"/>
    <mergeCell ref="A3:G4"/>
    <mergeCell ref="A8:G11"/>
    <mergeCell ref="A13:B13"/>
    <mergeCell ref="A19:B19"/>
    <mergeCell ref="A22:G24"/>
    <mergeCell ref="A26:B26"/>
    <mergeCell ref="A27:B27"/>
    <mergeCell ref="A28:B28"/>
    <mergeCell ref="A32:B32"/>
    <mergeCell ref="A33:B33"/>
  </mergeCells>
  <phoneticPr fontId="13"/>
  <dataValidations count="5">
    <dataValidation type="list" allowBlank="1" showInputMessage="1" showErrorMessage="1" sqref="C98:G99" xr:uid="{0B112F29-4F85-4064-AB85-07D64E87E8AA}">
      <formula1>"1件,2件,3件,4件,5件以上"</formula1>
    </dataValidation>
    <dataValidation type="list" allowBlank="1" showInputMessage="1" showErrorMessage="1" sqref="C70:G70" xr:uid="{19423CAB-FF60-40EC-8632-0E8CCCF02AB9}">
      <formula1>"m3,トン"</formula1>
    </dataValidation>
    <dataValidation type="list" allowBlank="1" showInputMessage="1" showErrorMessage="1" sqref="C74:G76" xr:uid="{B3B6E58E-9E73-4977-961C-8BBBCE99C123}">
      <formula1>"柱材,横架材,土台,内装材,合板,紙,発電,その他"</formula1>
    </dataValidation>
    <dataValidation type="list" allowBlank="1" showInputMessage="1" showErrorMessage="1" sqref="C14:G14" xr:uid="{EB7946AE-2CBE-4065-A7BD-5E2246D62A29}">
      <formula1>"製材,2×4,合単板,LVL,集成材"</formula1>
    </dataValidation>
    <dataValidation type="list" allowBlank="1" showInputMessage="1" showErrorMessage="1" sqref="C59:G59" xr:uid="{F7AC4B01-9428-46A4-BF76-993602348F65}">
      <formula1>"有,無"</formula1>
    </dataValidation>
  </dataValidations>
  <pageMargins left="0.9055118110236221" right="0.51181102362204722" top="0.74803149606299213" bottom="0.74803149606299213" header="0.31496062992125984" footer="0.31496062992125984"/>
  <pageSetup paperSize="9" scale="91" fitToHeight="0" orientation="portrait" r:id="rId1"/>
  <rowBreaks count="1" manualBreakCount="1">
    <brk id="46" max="6"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F431-2E96-4554-97AE-A05AD32D7DB4}">
  <sheetPr>
    <pageSetUpPr fitToPage="1"/>
  </sheetPr>
  <dimension ref="A1:I97"/>
  <sheetViews>
    <sheetView view="pageBreakPreview" zoomScaleNormal="100" zoomScaleSheetLayoutView="100" workbookViewId="0">
      <selection activeCell="A4" sqref="A4:A5"/>
    </sheetView>
  </sheetViews>
  <sheetFormatPr defaultRowHeight="13.5"/>
  <cols>
    <col min="1" max="1" width="14.625" style="3" customWidth="1"/>
    <col min="2" max="2" width="13.625" style="3" customWidth="1"/>
    <col min="3" max="7" width="11.625" style="3" customWidth="1"/>
    <col min="8" max="9" width="9.625" style="3" customWidth="1"/>
    <col min="10" max="16384" width="9" style="3"/>
  </cols>
  <sheetData>
    <row r="1" spans="1:7">
      <c r="A1" s="18" t="s">
        <v>170</v>
      </c>
      <c r="F1" s="1157" t="s">
        <v>171</v>
      </c>
      <c r="G1" s="1157"/>
    </row>
    <row r="2" spans="1:7">
      <c r="A2" s="175"/>
      <c r="F2" s="85"/>
      <c r="G2" s="85"/>
    </row>
    <row r="3" spans="1:7" ht="13.5" customHeight="1">
      <c r="A3" s="1176" t="s">
        <v>135</v>
      </c>
      <c r="B3" s="1177"/>
      <c r="C3" s="163"/>
      <c r="D3" s="163"/>
      <c r="E3" s="163"/>
      <c r="F3" s="163"/>
      <c r="G3" s="163"/>
    </row>
    <row r="4" spans="1:7" ht="27" customHeight="1">
      <c r="A4" s="1192" t="s">
        <v>172</v>
      </c>
      <c r="B4" s="86" t="s">
        <v>173</v>
      </c>
      <c r="C4" s="87"/>
      <c r="D4" s="87"/>
      <c r="E4" s="27"/>
      <c r="F4" s="27"/>
      <c r="G4" s="27"/>
    </row>
    <row r="5" spans="1:7" ht="27" customHeight="1">
      <c r="A5" s="1192"/>
      <c r="B5" s="88" t="s">
        <v>174</v>
      </c>
      <c r="C5" s="87"/>
      <c r="D5" s="87"/>
      <c r="E5" s="27"/>
      <c r="F5" s="27"/>
      <c r="G5" s="27"/>
    </row>
    <row r="6" spans="1:7" ht="27" customHeight="1">
      <c r="A6" s="1143" t="s">
        <v>175</v>
      </c>
      <c r="B6" s="88" t="s">
        <v>176</v>
      </c>
      <c r="C6" s="27"/>
      <c r="D6" s="87"/>
      <c r="E6" s="27"/>
      <c r="F6" s="27"/>
      <c r="G6" s="27"/>
    </row>
    <row r="7" spans="1:7" ht="27" customHeight="1">
      <c r="A7" s="1145"/>
      <c r="B7" s="86" t="s">
        <v>177</v>
      </c>
      <c r="C7" s="87"/>
      <c r="D7" s="87"/>
      <c r="E7" s="27"/>
      <c r="F7" s="27"/>
      <c r="G7" s="27"/>
    </row>
    <row r="8" spans="1:7" ht="57.75" customHeight="1">
      <c r="A8" s="174" t="s">
        <v>178</v>
      </c>
      <c r="B8" s="88" t="s">
        <v>179</v>
      </c>
      <c r="C8" s="87"/>
      <c r="D8" s="87"/>
      <c r="E8" s="27"/>
      <c r="F8" s="27"/>
      <c r="G8" s="27"/>
    </row>
    <row r="9" spans="1:7">
      <c r="A9" s="1178" t="s">
        <v>118</v>
      </c>
      <c r="B9" s="1179"/>
      <c r="C9" s="89"/>
      <c r="D9" s="89"/>
      <c r="E9" s="27"/>
      <c r="F9" s="27"/>
      <c r="G9" s="27"/>
    </row>
    <row r="10" spans="1:7">
      <c r="A10" s="85"/>
      <c r="B10" s="85"/>
      <c r="C10" s="90"/>
      <c r="D10" s="90"/>
    </row>
    <row r="11" spans="1:7">
      <c r="A11" s="91"/>
      <c r="B11" s="91"/>
      <c r="C11" s="90"/>
      <c r="D11" s="90"/>
    </row>
    <row r="12" spans="1:7">
      <c r="A12" s="18" t="s">
        <v>180</v>
      </c>
      <c r="F12" s="1157" t="s">
        <v>181</v>
      </c>
      <c r="G12" s="1157"/>
    </row>
    <row r="13" spans="1:7">
      <c r="A13" s="18"/>
      <c r="F13" s="85"/>
      <c r="G13" s="85"/>
    </row>
    <row r="14" spans="1:7" ht="13.5" customHeight="1">
      <c r="A14" s="1158" t="s">
        <v>182</v>
      </c>
      <c r="B14" s="1164"/>
      <c r="C14" s="1164"/>
      <c r="D14" s="1164"/>
      <c r="E14" s="1164"/>
      <c r="F14" s="1164"/>
      <c r="G14" s="1165"/>
    </row>
    <row r="15" spans="1:7" ht="13.5" customHeight="1">
      <c r="A15" s="1166"/>
      <c r="B15" s="1114"/>
      <c r="C15" s="1114"/>
      <c r="D15" s="1114"/>
      <c r="E15" s="1114"/>
      <c r="F15" s="1114"/>
      <c r="G15" s="1167"/>
    </row>
    <row r="16" spans="1:7" ht="13.5" customHeight="1">
      <c r="A16" s="1166"/>
      <c r="B16" s="1114"/>
      <c r="C16" s="1114"/>
      <c r="D16" s="1114"/>
      <c r="E16" s="1114"/>
      <c r="F16" s="1114"/>
      <c r="G16" s="1167"/>
    </row>
    <row r="17" spans="1:7">
      <c r="A17" s="1166"/>
      <c r="B17" s="1114"/>
      <c r="C17" s="1114"/>
      <c r="D17" s="1114"/>
      <c r="E17" s="1114"/>
      <c r="F17" s="1114"/>
      <c r="G17" s="1167"/>
    </row>
    <row r="18" spans="1:7">
      <c r="A18" s="1168"/>
      <c r="B18" s="1169"/>
      <c r="C18" s="1169"/>
      <c r="D18" s="1169"/>
      <c r="E18" s="1169"/>
      <c r="F18" s="1169"/>
      <c r="G18" s="1170"/>
    </row>
    <row r="19" spans="1:7">
      <c r="C19" s="85"/>
      <c r="D19" s="85"/>
    </row>
    <row r="20" spans="1:7" ht="13.5" customHeight="1">
      <c r="A20" s="1176" t="s">
        <v>135</v>
      </c>
      <c r="B20" s="1177"/>
      <c r="C20" s="163"/>
      <c r="D20" s="163"/>
      <c r="E20" s="163"/>
      <c r="F20" s="163"/>
      <c r="G20" s="163"/>
    </row>
    <row r="21" spans="1:7" ht="13.5" customHeight="1">
      <c r="A21" s="1174" t="s">
        <v>183</v>
      </c>
      <c r="B21" s="1175"/>
      <c r="C21" s="92"/>
      <c r="D21" s="92"/>
      <c r="E21" s="92"/>
      <c r="F21" s="92"/>
      <c r="G21" s="92"/>
    </row>
    <row r="22" spans="1:7" ht="13.5" customHeight="1">
      <c r="A22" s="1174" t="s">
        <v>184</v>
      </c>
      <c r="B22" s="1175"/>
      <c r="C22" s="92"/>
      <c r="D22" s="92"/>
      <c r="E22" s="92"/>
      <c r="F22" s="92"/>
      <c r="G22" s="92"/>
    </row>
    <row r="23" spans="1:7">
      <c r="A23" s="1178" t="s">
        <v>118</v>
      </c>
      <c r="B23" s="1179"/>
      <c r="C23" s="93"/>
      <c r="D23" s="94"/>
      <c r="E23" s="27"/>
      <c r="F23" s="27"/>
      <c r="G23" s="27"/>
    </row>
    <row r="24" spans="1:7">
      <c r="A24" s="85"/>
      <c r="B24" s="85"/>
      <c r="C24" s="95"/>
      <c r="D24" s="83"/>
    </row>
    <row r="26" spans="1:7">
      <c r="A26" s="18" t="s">
        <v>185</v>
      </c>
      <c r="F26" s="1157" t="s">
        <v>186</v>
      </c>
      <c r="G26" s="1157"/>
    </row>
    <row r="27" spans="1:7">
      <c r="A27" s="175" t="s">
        <v>187</v>
      </c>
    </row>
    <row r="29" spans="1:7">
      <c r="A29" s="1158" t="s">
        <v>188</v>
      </c>
      <c r="B29" s="1159"/>
      <c r="C29" s="1159"/>
      <c r="D29" s="1159"/>
      <c r="E29" s="1159"/>
      <c r="F29" s="1159"/>
      <c r="G29" s="1160"/>
    </row>
    <row r="30" spans="1:7">
      <c r="A30" s="1166"/>
      <c r="B30" s="1193"/>
      <c r="C30" s="1193"/>
      <c r="D30" s="1193"/>
      <c r="E30" s="1193"/>
      <c r="F30" s="1193"/>
      <c r="G30" s="1194"/>
    </row>
    <row r="31" spans="1:7">
      <c r="A31" s="1195"/>
      <c r="B31" s="1193"/>
      <c r="C31" s="1193"/>
      <c r="D31" s="1193"/>
      <c r="E31" s="1193"/>
      <c r="F31" s="1193"/>
      <c r="G31" s="1194"/>
    </row>
    <row r="32" spans="1:7">
      <c r="A32" s="1161"/>
      <c r="B32" s="1162"/>
      <c r="C32" s="1162"/>
      <c r="D32" s="1162"/>
      <c r="E32" s="1162"/>
      <c r="F32" s="1162"/>
      <c r="G32" s="1163"/>
    </row>
    <row r="33" spans="1:7">
      <c r="C33" s="85"/>
      <c r="D33" s="85"/>
    </row>
    <row r="34" spans="1:7" ht="13.5" customHeight="1">
      <c r="A34" s="1140" t="s">
        <v>24</v>
      </c>
      <c r="B34" s="1142"/>
      <c r="C34" s="163"/>
      <c r="D34" s="163"/>
      <c r="E34" s="163"/>
      <c r="F34" s="163"/>
      <c r="G34" s="163"/>
    </row>
    <row r="35" spans="1:7" ht="13.5" customHeight="1">
      <c r="A35" s="1148" t="s">
        <v>189</v>
      </c>
      <c r="B35" s="1149"/>
      <c r="C35" s="92"/>
      <c r="D35" s="92"/>
      <c r="E35" s="96"/>
      <c r="F35" s="96"/>
      <c r="G35" s="27"/>
    </row>
    <row r="36" spans="1:7">
      <c r="A36" s="1174" t="s">
        <v>190</v>
      </c>
      <c r="B36" s="1175"/>
      <c r="C36" s="176"/>
      <c r="D36" s="176"/>
      <c r="E36" s="176"/>
      <c r="F36" s="176"/>
      <c r="G36" s="176"/>
    </row>
    <row r="37" spans="1:7">
      <c r="A37" s="1196" t="s">
        <v>118</v>
      </c>
      <c r="B37" s="1197"/>
      <c r="C37" s="92"/>
      <c r="D37" s="163"/>
      <c r="E37" s="96"/>
      <c r="F37" s="96"/>
      <c r="G37" s="27"/>
    </row>
    <row r="39" spans="1:7">
      <c r="A39" s="175" t="s">
        <v>191</v>
      </c>
    </row>
    <row r="41" spans="1:7">
      <c r="A41" s="1158" t="s">
        <v>249</v>
      </c>
      <c r="B41" s="1164"/>
      <c r="C41" s="1164"/>
      <c r="D41" s="1164"/>
      <c r="E41" s="1164"/>
      <c r="F41" s="1164"/>
      <c r="G41" s="1165"/>
    </row>
    <row r="42" spans="1:7">
      <c r="A42" s="1166"/>
      <c r="B42" s="1114"/>
      <c r="C42" s="1114"/>
      <c r="D42" s="1114"/>
      <c r="E42" s="1114"/>
      <c r="F42" s="1114"/>
      <c r="G42" s="1167"/>
    </row>
    <row r="43" spans="1:7">
      <c r="A43" s="1168"/>
      <c r="B43" s="1169"/>
      <c r="C43" s="1169"/>
      <c r="D43" s="1169"/>
      <c r="E43" s="1169"/>
      <c r="F43" s="1169"/>
      <c r="G43" s="1170"/>
    </row>
    <row r="44" spans="1:7">
      <c r="C44" s="85"/>
      <c r="D44" s="85"/>
    </row>
    <row r="45" spans="1:7" ht="13.5" customHeight="1">
      <c r="A45" s="1140" t="s">
        <v>192</v>
      </c>
      <c r="B45" s="1142"/>
      <c r="C45" s="97"/>
      <c r="D45" s="97"/>
      <c r="E45" s="97"/>
      <c r="F45" s="97"/>
      <c r="G45" s="97"/>
    </row>
    <row r="46" spans="1:7" ht="13.5" customHeight="1">
      <c r="A46" s="1148" t="s">
        <v>189</v>
      </c>
      <c r="B46" s="1149"/>
      <c r="C46" s="92"/>
      <c r="D46" s="92"/>
      <c r="E46" s="96"/>
      <c r="F46" s="96"/>
      <c r="G46" s="27"/>
    </row>
    <row r="47" spans="1:7">
      <c r="A47" s="1174" t="s">
        <v>190</v>
      </c>
      <c r="B47" s="1175"/>
      <c r="C47" s="176"/>
      <c r="D47" s="176"/>
      <c r="E47" s="176"/>
      <c r="F47" s="176"/>
      <c r="G47" s="176"/>
    </row>
    <row r="48" spans="1:7">
      <c r="A48" s="1196" t="s">
        <v>118</v>
      </c>
      <c r="B48" s="1197"/>
      <c r="C48" s="92"/>
      <c r="D48" s="163"/>
      <c r="E48" s="96"/>
      <c r="F48" s="96"/>
      <c r="G48" s="27"/>
    </row>
    <row r="51" spans="1:8">
      <c r="A51" s="18" t="s">
        <v>193</v>
      </c>
      <c r="F51" s="1178" t="s">
        <v>194</v>
      </c>
      <c r="G51" s="1179"/>
    </row>
    <row r="52" spans="1:8">
      <c r="A52" s="18"/>
      <c r="F52" s="85"/>
      <c r="G52" s="85"/>
    </row>
    <row r="53" spans="1:8">
      <c r="A53" s="1158" t="s">
        <v>195</v>
      </c>
      <c r="B53" s="1159"/>
      <c r="C53" s="1159"/>
      <c r="D53" s="1159"/>
      <c r="E53" s="1159"/>
      <c r="F53" s="1159"/>
      <c r="G53" s="1160"/>
    </row>
    <row r="54" spans="1:8">
      <c r="A54" s="1161"/>
      <c r="B54" s="1162"/>
      <c r="C54" s="1162"/>
      <c r="D54" s="1162"/>
      <c r="E54" s="1162"/>
      <c r="F54" s="1162"/>
      <c r="G54" s="1163"/>
    </row>
    <row r="55" spans="1:8">
      <c r="C55" s="85"/>
      <c r="D55" s="85"/>
    </row>
    <row r="56" spans="1:8" ht="13.5" customHeight="1">
      <c r="A56" s="1176" t="s">
        <v>135</v>
      </c>
      <c r="B56" s="1177"/>
      <c r="C56" s="163"/>
      <c r="D56" s="163"/>
      <c r="E56" s="163"/>
      <c r="F56" s="163"/>
      <c r="G56" s="163"/>
      <c r="H56" s="85"/>
    </row>
    <row r="57" spans="1:8" ht="13.5" customHeight="1">
      <c r="A57" s="1146" t="s">
        <v>196</v>
      </c>
      <c r="B57" s="1147"/>
      <c r="C57" s="98"/>
      <c r="D57" s="98"/>
      <c r="E57" s="98"/>
      <c r="F57" s="98"/>
      <c r="G57" s="98"/>
    </row>
    <row r="58" spans="1:8" ht="13.5" customHeight="1">
      <c r="A58" s="1198" t="s">
        <v>197</v>
      </c>
      <c r="B58" s="1198"/>
      <c r="C58" s="98"/>
      <c r="D58" s="98"/>
      <c r="E58" s="98"/>
      <c r="F58" s="98"/>
      <c r="G58" s="98"/>
    </row>
    <row r="59" spans="1:8" ht="13.5" customHeight="1">
      <c r="A59" s="1198" t="s">
        <v>198</v>
      </c>
      <c r="B59" s="1198"/>
      <c r="C59" s="98"/>
      <c r="D59" s="98"/>
      <c r="E59" s="98"/>
      <c r="F59" s="98"/>
      <c r="G59" s="98"/>
    </row>
    <row r="60" spans="1:8" ht="13.5" customHeight="1">
      <c r="A60" s="1198" t="s">
        <v>199</v>
      </c>
      <c r="B60" s="1198"/>
      <c r="C60" s="98"/>
      <c r="D60" s="98"/>
      <c r="E60" s="98"/>
      <c r="F60" s="98"/>
      <c r="G60" s="98"/>
    </row>
    <row r="61" spans="1:8" ht="41.25" customHeight="1">
      <c r="A61" s="1146" t="s">
        <v>200</v>
      </c>
      <c r="B61" s="1147"/>
      <c r="C61" s="98"/>
      <c r="D61" s="98"/>
      <c r="E61" s="98"/>
      <c r="F61" s="98"/>
      <c r="G61" s="98"/>
    </row>
    <row r="62" spans="1:8" ht="39.75" customHeight="1">
      <c r="A62" s="1146" t="s">
        <v>201</v>
      </c>
      <c r="B62" s="1147"/>
      <c r="C62" s="98"/>
      <c r="D62" s="98"/>
      <c r="E62" s="98"/>
      <c r="F62" s="98"/>
      <c r="G62" s="98"/>
    </row>
    <row r="63" spans="1:8" ht="13.5" customHeight="1">
      <c r="A63" s="1150" t="s">
        <v>118</v>
      </c>
      <c r="B63" s="1152"/>
      <c r="C63" s="98"/>
      <c r="D63" s="98"/>
      <c r="E63" s="167"/>
      <c r="F63" s="167"/>
      <c r="G63" s="167"/>
    </row>
    <row r="64" spans="1:8" ht="13.5" customHeight="1">
      <c r="A64" s="99"/>
      <c r="B64" s="99"/>
      <c r="C64" s="100"/>
      <c r="D64" s="100"/>
      <c r="E64" s="85"/>
      <c r="F64" s="85"/>
      <c r="G64" s="85"/>
    </row>
    <row r="66" spans="1:9">
      <c r="A66" s="18" t="s">
        <v>202</v>
      </c>
      <c r="F66" s="1157" t="s">
        <v>203</v>
      </c>
      <c r="G66" s="1157"/>
    </row>
    <row r="67" spans="1:9">
      <c r="A67" s="18"/>
      <c r="F67" s="85"/>
      <c r="G67" s="85"/>
    </row>
    <row r="68" spans="1:9">
      <c r="A68" s="1158" t="s">
        <v>204</v>
      </c>
      <c r="B68" s="1159"/>
      <c r="C68" s="1159"/>
      <c r="D68" s="1159"/>
      <c r="E68" s="1159"/>
      <c r="F68" s="1159"/>
      <c r="G68" s="1160"/>
    </row>
    <row r="69" spans="1:9">
      <c r="A69" s="1161"/>
      <c r="B69" s="1162"/>
      <c r="C69" s="1162"/>
      <c r="D69" s="1162"/>
      <c r="E69" s="1162"/>
      <c r="F69" s="1162"/>
      <c r="G69" s="1163"/>
    </row>
    <row r="70" spans="1:9">
      <c r="B70" s="85"/>
    </row>
    <row r="71" spans="1:9" ht="13.5" customHeight="1">
      <c r="A71" s="1176" t="s">
        <v>135</v>
      </c>
      <c r="B71" s="1177"/>
      <c r="C71" s="163"/>
      <c r="D71" s="163"/>
      <c r="E71" s="163"/>
      <c r="F71" s="163"/>
      <c r="G71" s="163"/>
    </row>
    <row r="72" spans="1:9" ht="70.5" customHeight="1">
      <c r="A72" s="1200" t="s">
        <v>205</v>
      </c>
      <c r="B72" s="1201"/>
      <c r="C72" s="98"/>
      <c r="D72" s="98"/>
      <c r="E72" s="98"/>
      <c r="F72" s="98"/>
      <c r="G72" s="98"/>
    </row>
    <row r="73" spans="1:9" ht="70.5" customHeight="1">
      <c r="A73" s="1200" t="s">
        <v>206</v>
      </c>
      <c r="B73" s="1201"/>
      <c r="C73" s="98"/>
      <c r="D73" s="98"/>
      <c r="E73" s="98"/>
      <c r="F73" s="98"/>
      <c r="G73" s="98"/>
    </row>
    <row r="74" spans="1:9" ht="70.5" customHeight="1">
      <c r="A74" s="1200" t="s">
        <v>207</v>
      </c>
      <c r="B74" s="1201"/>
      <c r="C74" s="98"/>
      <c r="D74" s="98"/>
      <c r="E74" s="98"/>
      <c r="F74" s="98"/>
      <c r="G74" s="98"/>
      <c r="I74" s="66"/>
    </row>
    <row r="75" spans="1:9">
      <c r="A75" s="1178" t="s">
        <v>118</v>
      </c>
      <c r="B75" s="1179"/>
      <c r="C75" s="98"/>
      <c r="D75" s="98"/>
      <c r="E75" s="171"/>
      <c r="F75" s="171"/>
      <c r="G75" s="171"/>
    </row>
    <row r="78" spans="1:9">
      <c r="A78" s="18" t="s">
        <v>208</v>
      </c>
      <c r="F78" s="1157" t="s">
        <v>209</v>
      </c>
      <c r="G78" s="1157"/>
    </row>
    <row r="79" spans="1:9">
      <c r="A79" s="101"/>
    </row>
    <row r="80" spans="1:9">
      <c r="A80" s="3" t="s">
        <v>250</v>
      </c>
    </row>
    <row r="82" spans="1:7">
      <c r="A82" s="19" t="s">
        <v>210</v>
      </c>
      <c r="B82" s="20"/>
      <c r="C82" s="20"/>
      <c r="D82" s="20"/>
      <c r="E82" s="20"/>
      <c r="F82" s="20"/>
      <c r="G82" s="21"/>
    </row>
    <row r="83" spans="1:7">
      <c r="A83" s="22" t="s">
        <v>211</v>
      </c>
      <c r="G83" s="23"/>
    </row>
    <row r="84" spans="1:7">
      <c r="A84" s="24" t="s">
        <v>212</v>
      </c>
      <c r="B84" s="25"/>
      <c r="C84" s="25"/>
      <c r="D84" s="25"/>
      <c r="E84" s="25"/>
      <c r="F84" s="25"/>
      <c r="G84" s="26"/>
    </row>
    <row r="85" spans="1:7">
      <c r="A85" s="175"/>
    </row>
    <row r="86" spans="1:7">
      <c r="A86" s="1176" t="s">
        <v>135</v>
      </c>
      <c r="B86" s="1177"/>
      <c r="C86" s="163"/>
      <c r="D86" s="163"/>
      <c r="E86" s="163"/>
      <c r="F86" s="163"/>
      <c r="G86" s="163"/>
    </row>
    <row r="87" spans="1:7" ht="27" customHeight="1">
      <c r="A87" s="1199" t="s">
        <v>213</v>
      </c>
      <c r="B87" s="1199"/>
      <c r="C87" s="27"/>
      <c r="D87" s="27"/>
      <c r="E87" s="27"/>
      <c r="F87" s="27"/>
      <c r="G87" s="27"/>
    </row>
    <row r="88" spans="1:7">
      <c r="A88" s="1178" t="s">
        <v>118</v>
      </c>
      <c r="B88" s="1179"/>
      <c r="C88" s="27"/>
      <c r="D88" s="27"/>
      <c r="E88" s="27"/>
      <c r="F88" s="27"/>
      <c r="G88" s="27"/>
    </row>
    <row r="90" spans="1:7">
      <c r="A90" s="3" t="s">
        <v>251</v>
      </c>
    </row>
    <row r="92" spans="1:7">
      <c r="A92" s="19" t="s">
        <v>210</v>
      </c>
      <c r="B92" s="20"/>
      <c r="C92" s="20"/>
      <c r="D92" s="20"/>
      <c r="E92" s="20"/>
      <c r="F92" s="20"/>
      <c r="G92" s="21"/>
    </row>
    <row r="93" spans="1:7">
      <c r="A93" s="24" t="s">
        <v>214</v>
      </c>
      <c r="B93" s="25"/>
      <c r="C93" s="25"/>
      <c r="D93" s="25"/>
      <c r="E93" s="25"/>
      <c r="F93" s="25"/>
      <c r="G93" s="26"/>
    </row>
    <row r="95" spans="1:7">
      <c r="A95" s="1176" t="s">
        <v>135</v>
      </c>
      <c r="B95" s="1177"/>
      <c r="C95" s="163"/>
      <c r="D95" s="163"/>
      <c r="E95" s="163"/>
      <c r="F95" s="163"/>
      <c r="G95" s="163"/>
    </row>
    <row r="96" spans="1:7" ht="27" customHeight="1">
      <c r="A96" s="1199" t="s">
        <v>215</v>
      </c>
      <c r="B96" s="1199"/>
      <c r="C96" s="27"/>
      <c r="D96" s="27"/>
      <c r="E96" s="27"/>
      <c r="F96" s="27"/>
      <c r="G96" s="27"/>
    </row>
    <row r="97" spans="1:7">
      <c r="A97" s="1178" t="s">
        <v>118</v>
      </c>
      <c r="B97" s="1179"/>
      <c r="C97" s="27"/>
      <c r="D97" s="27"/>
      <c r="E97" s="27"/>
      <c r="F97" s="27"/>
      <c r="G97" s="27"/>
    </row>
  </sheetData>
  <mergeCells count="46">
    <mergeCell ref="A88:B88"/>
    <mergeCell ref="A95:B95"/>
    <mergeCell ref="A96:B96"/>
    <mergeCell ref="A97:B97"/>
    <mergeCell ref="A73:B73"/>
    <mergeCell ref="A74:B74"/>
    <mergeCell ref="A75:B75"/>
    <mergeCell ref="F78:G78"/>
    <mergeCell ref="A86:B86"/>
    <mergeCell ref="A87:B87"/>
    <mergeCell ref="A62:B62"/>
    <mergeCell ref="A63:B63"/>
    <mergeCell ref="F66:G66"/>
    <mergeCell ref="A68:G69"/>
    <mergeCell ref="A71:B71"/>
    <mergeCell ref="A72:B72"/>
    <mergeCell ref="A61:B61"/>
    <mergeCell ref="A45:B45"/>
    <mergeCell ref="A46:B46"/>
    <mergeCell ref="A47:B47"/>
    <mergeCell ref="A48:B48"/>
    <mergeCell ref="A56:B56"/>
    <mergeCell ref="A57:B57"/>
    <mergeCell ref="A58:B58"/>
    <mergeCell ref="A59:B59"/>
    <mergeCell ref="A60:B60"/>
    <mergeCell ref="F51:G51"/>
    <mergeCell ref="A53:G54"/>
    <mergeCell ref="A29:G32"/>
    <mergeCell ref="A34:B34"/>
    <mergeCell ref="A35:B35"/>
    <mergeCell ref="A36:B36"/>
    <mergeCell ref="A37:B37"/>
    <mergeCell ref="A41:G43"/>
    <mergeCell ref="F26:G26"/>
    <mergeCell ref="F1:G1"/>
    <mergeCell ref="A3:B3"/>
    <mergeCell ref="A4:A5"/>
    <mergeCell ref="A6:A7"/>
    <mergeCell ref="A9:B9"/>
    <mergeCell ref="F12:G12"/>
    <mergeCell ref="A14:G18"/>
    <mergeCell ref="A20:B20"/>
    <mergeCell ref="A21:B21"/>
    <mergeCell ref="A22:B22"/>
    <mergeCell ref="A23:B23"/>
  </mergeCells>
  <phoneticPr fontId="13"/>
  <dataValidations count="4">
    <dataValidation type="list" allowBlank="1" showInputMessage="1" showErrorMessage="1" sqref="C47:G47 C36:G36" xr:uid="{D19D87D4-7397-41F4-9577-B05933C4B0D0}">
      <formula1>"第一種木材関連事業者,第二種木材関連事業者"</formula1>
    </dataValidation>
    <dataValidation type="list" allowBlank="1" showInputMessage="1" showErrorMessage="1" sqref="C57:G62 C72:G74" xr:uid="{4F497AA5-DBAC-4AD3-82B1-DBAB18CA8E9D}">
      <formula1>"○"</formula1>
    </dataValidation>
    <dataValidation type="list" allowBlank="1" showInputMessage="1" showErrorMessage="1" sqref="C22:G22" xr:uid="{39FC51B6-DFBA-4544-8F69-5100563B0077}">
      <formula1>"有,無"</formula1>
    </dataValidation>
    <dataValidation type="list" allowBlank="1" showInputMessage="1" showErrorMessage="1" sqref="C21:G21" xr:uid="{6CC5416E-0343-41E0-9686-43D459374AA9}">
      <formula1>"0件,1件,2件,3件以上"</formula1>
    </dataValidation>
  </dataValidations>
  <pageMargins left="1.1023622047244095" right="0.51181102362204722" top="0.74803149606299213" bottom="0.74803149606299213" header="0.31496062992125984" footer="0.31496062992125984"/>
  <pageSetup paperSize="9" scale="90" fitToHeight="0" orientation="portrait" r:id="rId1"/>
  <rowBreaks count="2" manualBreakCount="2">
    <brk id="49" max="6" man="1"/>
    <brk id="76" max="6"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5DC0-43C2-4596-B39A-0248E6F6C94C}">
  <dimension ref="A1:O36"/>
  <sheetViews>
    <sheetView view="pageBreakPreview" zoomScaleNormal="100" zoomScaleSheetLayoutView="100" workbookViewId="0">
      <selection activeCell="A9" sqref="A9"/>
    </sheetView>
  </sheetViews>
  <sheetFormatPr defaultRowHeight="13.5"/>
  <cols>
    <col min="1" max="1" width="9.625" style="5" customWidth="1"/>
    <col min="2" max="2" width="36.625" style="5" customWidth="1"/>
    <col min="3" max="3" width="13.125" style="5" customWidth="1"/>
    <col min="4" max="4" width="9.625" style="5" customWidth="1"/>
    <col min="5" max="5" width="27.5" style="5" customWidth="1"/>
    <col min="6" max="16384" width="9" style="5"/>
  </cols>
  <sheetData>
    <row r="1" spans="1:15">
      <c r="A1" s="83" t="s">
        <v>216</v>
      </c>
      <c r="B1" s="3"/>
      <c r="C1" s="3"/>
      <c r="D1" s="84"/>
      <c r="E1" s="3"/>
    </row>
    <row r="2" spans="1:15">
      <c r="A2" s="3"/>
      <c r="B2" s="3"/>
      <c r="C2" s="3"/>
      <c r="D2" s="3"/>
      <c r="E2" s="3"/>
    </row>
    <row r="3" spans="1:15" ht="17.25" customHeight="1">
      <c r="A3" s="1202" t="s">
        <v>217</v>
      </c>
      <c r="B3" s="1202"/>
      <c r="C3" s="1202"/>
      <c r="D3" s="1202"/>
      <c r="E3" s="1202"/>
    </row>
    <row r="4" spans="1:15" ht="9.75" customHeight="1">
      <c r="A4" s="3"/>
      <c r="B4" s="177"/>
      <c r="C4" s="177"/>
      <c r="D4" s="3"/>
      <c r="E4" s="177"/>
    </row>
    <row r="5" spans="1:15">
      <c r="A5" s="3"/>
      <c r="B5" s="3"/>
      <c r="C5" s="3"/>
      <c r="D5" s="3"/>
      <c r="E5" s="3"/>
    </row>
    <row r="6" spans="1:15" ht="18" customHeight="1">
      <c r="A6" s="1114" t="s">
        <v>218</v>
      </c>
      <c r="B6" s="1114"/>
      <c r="C6" s="1114"/>
      <c r="D6" s="1114"/>
      <c r="E6" s="1114"/>
    </row>
    <row r="7" spans="1:15" ht="7.5" customHeight="1">
      <c r="A7" s="3"/>
      <c r="B7" s="3"/>
      <c r="C7" s="3"/>
      <c r="D7" s="3"/>
      <c r="E7" s="3"/>
    </row>
    <row r="8" spans="1:15" ht="44.25" customHeight="1">
      <c r="A8" s="167" t="s">
        <v>219</v>
      </c>
      <c r="B8" s="167" t="s">
        <v>220</v>
      </c>
      <c r="C8" s="162" t="s">
        <v>221</v>
      </c>
      <c r="D8" s="170" t="s">
        <v>222</v>
      </c>
      <c r="E8" s="170" t="s">
        <v>223</v>
      </c>
    </row>
    <row r="9" spans="1:15" ht="72" customHeight="1">
      <c r="A9" s="80"/>
      <c r="B9" s="171" t="s">
        <v>224</v>
      </c>
      <c r="C9" s="165" t="s">
        <v>225</v>
      </c>
      <c r="D9" s="167"/>
      <c r="E9" s="170"/>
    </row>
    <row r="10" spans="1:15" ht="51.95" customHeight="1">
      <c r="A10" s="80"/>
      <c r="B10" s="171" t="s">
        <v>226</v>
      </c>
      <c r="C10" s="165" t="s">
        <v>225</v>
      </c>
      <c r="D10" s="167"/>
      <c r="E10" s="167"/>
    </row>
    <row r="11" spans="1:15" ht="51.95" customHeight="1">
      <c r="A11" s="167"/>
      <c r="B11" s="171" t="s">
        <v>227</v>
      </c>
      <c r="C11" s="165" t="s">
        <v>167</v>
      </c>
      <c r="D11" s="167"/>
      <c r="E11" s="167"/>
      <c r="G11" s="1203"/>
      <c r="H11" s="1203"/>
      <c r="I11" s="1203"/>
      <c r="J11" s="1203"/>
      <c r="K11" s="1203"/>
      <c r="L11" s="1203"/>
      <c r="M11" s="1203"/>
      <c r="N11" s="1203"/>
      <c r="O11" s="1203"/>
    </row>
    <row r="12" spans="1:15" ht="51.95" customHeight="1">
      <c r="A12" s="167"/>
      <c r="B12" s="171" t="s">
        <v>228</v>
      </c>
      <c r="C12" s="165" t="s">
        <v>171</v>
      </c>
      <c r="D12" s="167"/>
      <c r="E12" s="167"/>
      <c r="G12" s="1203"/>
      <c r="H12" s="1203"/>
      <c r="I12" s="1203"/>
      <c r="J12" s="1203"/>
      <c r="K12" s="1203"/>
      <c r="L12" s="1203"/>
      <c r="M12" s="1203"/>
      <c r="N12" s="1203"/>
      <c r="O12" s="1203"/>
    </row>
    <row r="13" spans="1:15" ht="51.95" customHeight="1">
      <c r="A13" s="167"/>
      <c r="B13" s="171" t="s">
        <v>229</v>
      </c>
      <c r="C13" s="165" t="s">
        <v>171</v>
      </c>
      <c r="D13" s="167"/>
      <c r="E13" s="167"/>
      <c r="G13" s="1203"/>
      <c r="H13" s="1203"/>
      <c r="I13" s="1203"/>
      <c r="J13" s="1203"/>
      <c r="K13" s="1203"/>
      <c r="L13" s="1203"/>
      <c r="M13" s="1203"/>
      <c r="N13" s="1203"/>
      <c r="O13" s="1203"/>
    </row>
    <row r="14" spans="1:15" ht="78" customHeight="1">
      <c r="A14" s="167"/>
      <c r="B14" s="171" t="s">
        <v>230</v>
      </c>
      <c r="C14" s="165" t="s">
        <v>171</v>
      </c>
      <c r="D14" s="167"/>
      <c r="E14" s="167"/>
    </row>
    <row r="15" spans="1:15" ht="51.95" customHeight="1">
      <c r="A15" s="167"/>
      <c r="B15" s="171" t="s">
        <v>231</v>
      </c>
      <c r="C15" s="165" t="s">
        <v>186</v>
      </c>
      <c r="D15" s="167"/>
      <c r="E15" s="167"/>
    </row>
    <row r="16" spans="1:15" ht="52.5" customHeight="1">
      <c r="A16" s="167"/>
      <c r="B16" s="171" t="s">
        <v>232</v>
      </c>
      <c r="C16" s="165" t="s">
        <v>194</v>
      </c>
      <c r="D16" s="167"/>
      <c r="E16" s="167"/>
    </row>
    <row r="17" spans="1:5" ht="52.5" customHeight="1">
      <c r="A17" s="167"/>
      <c r="B17" s="171" t="s">
        <v>252</v>
      </c>
      <c r="C17" s="165" t="s">
        <v>194</v>
      </c>
      <c r="D17" s="167"/>
      <c r="E17" s="167"/>
    </row>
    <row r="18" spans="1:5" ht="52.5" customHeight="1">
      <c r="A18" s="167"/>
      <c r="B18" s="171" t="s">
        <v>306</v>
      </c>
      <c r="C18" s="165" t="s">
        <v>194</v>
      </c>
      <c r="D18" s="167"/>
      <c r="E18" s="167"/>
    </row>
    <row r="19" spans="1:5" ht="52.5" customHeight="1">
      <c r="A19" s="167"/>
      <c r="B19" s="171" t="s">
        <v>233</v>
      </c>
      <c r="C19" s="167" t="s">
        <v>209</v>
      </c>
      <c r="D19" s="167"/>
      <c r="E19" s="167"/>
    </row>
    <row r="20" spans="1:5" ht="16.5" customHeight="1"/>
    <row r="21" spans="1:5" ht="17.25" customHeight="1">
      <c r="A21" s="5" t="s">
        <v>234</v>
      </c>
    </row>
    <row r="22" spans="1:5" ht="17.25" customHeight="1">
      <c r="A22" s="3" t="s">
        <v>235</v>
      </c>
      <c r="B22" s="3"/>
      <c r="C22" s="3"/>
      <c r="D22" s="3"/>
      <c r="E22" s="3"/>
    </row>
    <row r="23" spans="1:5" ht="17.25" customHeight="1">
      <c r="A23" s="3" t="s">
        <v>353</v>
      </c>
      <c r="B23" s="3"/>
      <c r="C23" s="3"/>
      <c r="D23" s="3"/>
      <c r="E23" s="3"/>
    </row>
    <row r="24" spans="1:5" ht="17.25" customHeight="1">
      <c r="A24" s="1205" t="s">
        <v>348</v>
      </c>
      <c r="B24" s="1205"/>
      <c r="C24" s="1205"/>
      <c r="D24" s="1205"/>
      <c r="E24" s="1205"/>
    </row>
    <row r="25" spans="1:5" ht="17.25" customHeight="1">
      <c r="A25" s="3" t="s">
        <v>305</v>
      </c>
      <c r="B25" s="3"/>
      <c r="C25" s="3"/>
      <c r="D25" s="3"/>
      <c r="E25" s="3"/>
    </row>
    <row r="26" spans="1:5" ht="17.25" customHeight="1">
      <c r="B26" s="3"/>
      <c r="C26" s="3"/>
      <c r="D26" s="3"/>
      <c r="E26" s="3"/>
    </row>
    <row r="27" spans="1:5" ht="17.25" customHeight="1">
      <c r="B27" s="3"/>
      <c r="C27" s="3"/>
      <c r="D27" s="3"/>
      <c r="E27" s="3"/>
    </row>
    <row r="28" spans="1:5" ht="17.25" customHeight="1">
      <c r="A28" s="375" t="s">
        <v>350</v>
      </c>
      <c r="B28" s="375"/>
      <c r="C28" s="375"/>
      <c r="D28" s="375"/>
      <c r="E28" s="375"/>
    </row>
    <row r="29" spans="1:5" ht="17.25" customHeight="1">
      <c r="A29" s="375" t="s">
        <v>351</v>
      </c>
      <c r="B29" s="375"/>
      <c r="C29" s="375"/>
      <c r="D29" s="375"/>
      <c r="E29" s="375"/>
    </row>
    <row r="30" spans="1:5" ht="17.25" customHeight="1">
      <c r="A30" s="1206" t="s">
        <v>352</v>
      </c>
      <c r="B30" s="1206"/>
      <c r="C30" s="1206"/>
      <c r="D30" s="1206"/>
      <c r="E30" s="1206"/>
    </row>
    <row r="32" spans="1:5">
      <c r="A32" s="374" t="s">
        <v>307</v>
      </c>
      <c r="B32" s="374"/>
      <c r="C32" s="374"/>
      <c r="D32" s="374"/>
      <c r="E32" s="374"/>
    </row>
    <row r="33" spans="1:5">
      <c r="A33" s="374" t="s">
        <v>308</v>
      </c>
      <c r="B33" s="374"/>
      <c r="C33" s="374"/>
      <c r="D33" s="374"/>
      <c r="E33" s="374"/>
    </row>
    <row r="34" spans="1:5">
      <c r="A34" s="374" t="s">
        <v>349</v>
      </c>
      <c r="B34" s="374"/>
      <c r="C34" s="374"/>
      <c r="D34" s="374"/>
      <c r="E34" s="374"/>
    </row>
    <row r="35" spans="1:5">
      <c r="A35" s="1204" t="s">
        <v>304</v>
      </c>
      <c r="B35" s="1204"/>
      <c r="C35" s="1204"/>
      <c r="D35" s="1204"/>
      <c r="E35" s="1204"/>
    </row>
    <row r="36" spans="1:5">
      <c r="A36" s="374" t="s">
        <v>305</v>
      </c>
      <c r="B36" s="374"/>
      <c r="C36" s="374"/>
      <c r="D36" s="374"/>
      <c r="E36" s="374"/>
    </row>
  </sheetData>
  <mergeCells count="6">
    <mergeCell ref="A3:E3"/>
    <mergeCell ref="A6:E6"/>
    <mergeCell ref="G11:O13"/>
    <mergeCell ref="A35:E35"/>
    <mergeCell ref="A24:E24"/>
    <mergeCell ref="A30:E30"/>
  </mergeCells>
  <phoneticPr fontId="13"/>
  <dataValidations count="1">
    <dataValidation type="list" allowBlank="1" showInputMessage="1" showErrorMessage="1" sqref="A9:A19 D9:D19" xr:uid="{8555BA59-D0CC-4886-B56A-26419EEF0647}">
      <formula1>"○"</formula1>
    </dataValidation>
  </dataValidations>
  <pageMargins left="0.9055118110236221" right="0.51181102362204722" top="0.74803149606299213" bottom="0.74803149606299213" header="0.31496062992125984" footer="0.31496062992125984"/>
  <pageSetup paperSize="9" scale="83"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6CCA-880E-45C8-A1FF-22712E65AB62}">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36</v>
      </c>
      <c r="D8" s="462"/>
      <c r="E8" s="463"/>
      <c r="F8" s="10" t="s">
        <v>31</v>
      </c>
      <c r="G8" s="461" t="s">
        <v>339</v>
      </c>
      <c r="H8" s="46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v>1</v>
      </c>
      <c r="H12" s="451"/>
      <c r="I12" s="452"/>
      <c r="J12" s="453"/>
      <c r="K12" s="454"/>
      <c r="L12" s="455"/>
      <c r="M12" s="234">
        <f>ROUND(J12*G12,0)</f>
        <v>0</v>
      </c>
    </row>
    <row r="13" spans="2:21" ht="24" customHeight="1">
      <c r="B13" s="423"/>
      <c r="C13" s="235"/>
      <c r="D13" s="223">
        <v>3</v>
      </c>
      <c r="E13" s="236"/>
      <c r="F13" s="225" t="s">
        <v>324</v>
      </c>
      <c r="G13" s="430">
        <v>45</v>
      </c>
      <c r="H13" s="431"/>
      <c r="I13" s="432"/>
      <c r="J13" s="433"/>
      <c r="K13" s="434"/>
      <c r="L13" s="435"/>
      <c r="M13" s="237">
        <f t="shared" ref="M13:M19" si="0">ROUND(J13*G13,0)</f>
        <v>0</v>
      </c>
    </row>
    <row r="14" spans="2:21" ht="24" customHeight="1">
      <c r="B14" s="423"/>
      <c r="C14" s="238" t="s">
        <v>34</v>
      </c>
      <c r="D14" s="239"/>
      <c r="E14" s="240" t="s">
        <v>35</v>
      </c>
      <c r="F14" s="225" t="s">
        <v>325</v>
      </c>
      <c r="G14" s="430">
        <v>20</v>
      </c>
      <c r="H14" s="431"/>
      <c r="I14" s="432"/>
      <c r="J14" s="433"/>
      <c r="K14" s="434"/>
      <c r="L14" s="435"/>
      <c r="M14" s="237">
        <f t="shared" si="0"/>
        <v>0</v>
      </c>
    </row>
    <row r="15" spans="2:21" ht="24" customHeight="1">
      <c r="B15" s="423"/>
      <c r="C15" s="235"/>
      <c r="D15" s="223"/>
      <c r="E15" s="241"/>
      <c r="F15" s="242" t="s">
        <v>326</v>
      </c>
      <c r="G15" s="430">
        <v>10</v>
      </c>
      <c r="H15" s="431"/>
      <c r="I15" s="432"/>
      <c r="J15" s="433"/>
      <c r="K15" s="434"/>
      <c r="L15" s="435"/>
      <c r="M15" s="237">
        <f t="shared" si="0"/>
        <v>0</v>
      </c>
    </row>
    <row r="16" spans="2:21" ht="24" customHeight="1">
      <c r="B16" s="423"/>
      <c r="C16" s="243"/>
      <c r="D16" s="244"/>
      <c r="E16" s="245"/>
      <c r="F16" s="225" t="s">
        <v>323</v>
      </c>
      <c r="G16" s="430">
        <v>4</v>
      </c>
      <c r="H16" s="431"/>
      <c r="I16" s="432"/>
      <c r="J16" s="433"/>
      <c r="K16" s="434"/>
      <c r="L16" s="435"/>
      <c r="M16" s="237">
        <f t="shared" si="0"/>
        <v>0</v>
      </c>
    </row>
    <row r="17" spans="2:13" ht="24" customHeight="1">
      <c r="B17" s="423"/>
      <c r="C17" s="235"/>
      <c r="D17" s="223">
        <v>4</v>
      </c>
      <c r="E17" s="236"/>
      <c r="F17" s="225" t="s">
        <v>324</v>
      </c>
      <c r="G17" s="430">
        <v>200</v>
      </c>
      <c r="H17" s="431"/>
      <c r="I17" s="432"/>
      <c r="J17" s="433"/>
      <c r="K17" s="434"/>
      <c r="L17" s="435"/>
      <c r="M17" s="237">
        <f t="shared" si="0"/>
        <v>0</v>
      </c>
    </row>
    <row r="18" spans="2:13" ht="24" customHeight="1">
      <c r="B18" s="423"/>
      <c r="C18" s="238" t="s">
        <v>34</v>
      </c>
      <c r="D18" s="246"/>
      <c r="E18" s="240" t="s">
        <v>35</v>
      </c>
      <c r="F18" s="225" t="s">
        <v>325</v>
      </c>
      <c r="G18" s="430">
        <v>330</v>
      </c>
      <c r="H18" s="431"/>
      <c r="I18" s="432"/>
      <c r="J18" s="433"/>
      <c r="K18" s="434"/>
      <c r="L18" s="435"/>
      <c r="M18" s="237">
        <f t="shared" si="0"/>
        <v>0</v>
      </c>
    </row>
    <row r="19" spans="2:13" ht="24" customHeight="1">
      <c r="B19" s="423"/>
      <c r="C19" s="247"/>
      <c r="D19" s="248"/>
      <c r="E19" s="249"/>
      <c r="F19" s="225" t="s">
        <v>326</v>
      </c>
      <c r="G19" s="430">
        <v>40</v>
      </c>
      <c r="H19" s="431"/>
      <c r="I19" s="432"/>
      <c r="J19" s="433"/>
      <c r="K19" s="434"/>
      <c r="L19" s="435"/>
      <c r="M19" s="237">
        <f t="shared" si="0"/>
        <v>0</v>
      </c>
    </row>
    <row r="20" spans="2:13" ht="31.5" customHeight="1" thickBot="1">
      <c r="B20" s="250" t="s">
        <v>36</v>
      </c>
      <c r="C20" s="436"/>
      <c r="D20" s="437"/>
      <c r="E20" s="438"/>
      <c r="F20" s="251"/>
      <c r="G20" s="439">
        <f>SUM(G12:G19)</f>
        <v>650</v>
      </c>
      <c r="H20" s="440"/>
      <c r="I20" s="441"/>
      <c r="J20" s="442">
        <f>IF(SUM(G12:I19)=0,0,M20/G20)</f>
        <v>0</v>
      </c>
      <c r="K20" s="443"/>
      <c r="L20" s="444"/>
      <c r="M20" s="252">
        <f>SUM(M12:M19)</f>
        <v>0</v>
      </c>
    </row>
    <row r="21" spans="2:13" ht="24" customHeight="1" thickTop="1">
      <c r="B21" s="422" t="s">
        <v>37</v>
      </c>
      <c r="C21" s="230"/>
      <c r="D21" s="231"/>
      <c r="E21" s="232"/>
      <c r="F21" s="233" t="s">
        <v>323</v>
      </c>
      <c r="G21" s="424"/>
      <c r="H21" s="425"/>
      <c r="I21" s="426"/>
      <c r="J21" s="427"/>
      <c r="K21" s="428"/>
      <c r="L21" s="429"/>
      <c r="M21" s="234">
        <f>ROUND(J21*G21,0)</f>
        <v>0</v>
      </c>
    </row>
    <row r="22" spans="2:13" ht="24" customHeight="1">
      <c r="B22" s="423"/>
      <c r="C22" s="235"/>
      <c r="D22" s="223">
        <v>3</v>
      </c>
      <c r="E22" s="236"/>
      <c r="F22" s="225" t="s">
        <v>324</v>
      </c>
      <c r="G22" s="430"/>
      <c r="H22" s="431"/>
      <c r="I22" s="432"/>
      <c r="J22" s="433"/>
      <c r="K22" s="434"/>
      <c r="L22" s="435"/>
      <c r="M22" s="237">
        <f t="shared" ref="M22:M28" si="1">ROUND(J22*G22,0)</f>
        <v>0</v>
      </c>
    </row>
    <row r="23" spans="2:13" ht="24" customHeight="1">
      <c r="B23" s="423"/>
      <c r="C23" s="238" t="s">
        <v>34</v>
      </c>
      <c r="D23" s="239" t="s">
        <v>338</v>
      </c>
      <c r="E23" s="240" t="s">
        <v>35</v>
      </c>
      <c r="F23" s="225" t="s">
        <v>325</v>
      </c>
      <c r="G23" s="430"/>
      <c r="H23" s="431"/>
      <c r="I23" s="432"/>
      <c r="J23" s="433"/>
      <c r="K23" s="434"/>
      <c r="L23" s="435"/>
      <c r="M23" s="237">
        <f t="shared" si="1"/>
        <v>0</v>
      </c>
    </row>
    <row r="24" spans="2:13" ht="24" customHeight="1">
      <c r="B24" s="423"/>
      <c r="C24" s="235"/>
      <c r="D24" s="223"/>
      <c r="E24" s="241"/>
      <c r="F24" s="242" t="s">
        <v>326</v>
      </c>
      <c r="G24" s="430"/>
      <c r="H24" s="431"/>
      <c r="I24" s="432"/>
      <c r="J24" s="433"/>
      <c r="K24" s="434"/>
      <c r="L24" s="435"/>
      <c r="M24" s="237">
        <f t="shared" si="1"/>
        <v>0</v>
      </c>
    </row>
    <row r="25" spans="2:13" ht="24" customHeight="1">
      <c r="B25" s="423"/>
      <c r="C25" s="243"/>
      <c r="D25" s="244"/>
      <c r="E25" s="245"/>
      <c r="F25" s="225" t="s">
        <v>323</v>
      </c>
      <c r="G25" s="430"/>
      <c r="H25" s="431"/>
      <c r="I25" s="432"/>
      <c r="J25" s="433"/>
      <c r="K25" s="434"/>
      <c r="L25" s="435"/>
      <c r="M25" s="237">
        <f t="shared" si="1"/>
        <v>0</v>
      </c>
    </row>
    <row r="26" spans="2:13" ht="24" customHeight="1">
      <c r="B26" s="423"/>
      <c r="C26" s="235"/>
      <c r="D26" s="223">
        <v>4</v>
      </c>
      <c r="E26" s="236"/>
      <c r="F26" s="225" t="s">
        <v>324</v>
      </c>
      <c r="G26" s="430"/>
      <c r="H26" s="431"/>
      <c r="I26" s="432"/>
      <c r="J26" s="433"/>
      <c r="K26" s="434"/>
      <c r="L26" s="435"/>
      <c r="M26" s="237">
        <f t="shared" si="1"/>
        <v>0</v>
      </c>
    </row>
    <row r="27" spans="2:13" ht="24" customHeight="1">
      <c r="B27" s="423"/>
      <c r="C27" s="238" t="s">
        <v>34</v>
      </c>
      <c r="D27" s="239"/>
      <c r="E27" s="240" t="s">
        <v>35</v>
      </c>
      <c r="F27" s="225" t="s">
        <v>325</v>
      </c>
      <c r="G27" s="430"/>
      <c r="H27" s="431"/>
      <c r="I27" s="432"/>
      <c r="J27" s="433"/>
      <c r="K27" s="434"/>
      <c r="L27" s="435"/>
      <c r="M27" s="237">
        <f t="shared" si="1"/>
        <v>0</v>
      </c>
    </row>
    <row r="28" spans="2:13" ht="24" customHeight="1">
      <c r="B28" s="423"/>
      <c r="C28" s="247"/>
      <c r="D28" s="248"/>
      <c r="E28" s="249"/>
      <c r="F28" s="225" t="s">
        <v>326</v>
      </c>
      <c r="G28" s="430"/>
      <c r="H28" s="431"/>
      <c r="I28" s="432"/>
      <c r="J28" s="433"/>
      <c r="K28" s="434"/>
      <c r="L28" s="435"/>
      <c r="M28" s="237">
        <f t="shared" si="1"/>
        <v>0</v>
      </c>
    </row>
    <row r="29" spans="2:13" ht="31.5" customHeight="1" thickBot="1">
      <c r="B29" s="224" t="s">
        <v>36</v>
      </c>
      <c r="C29" s="404"/>
      <c r="D29" s="405"/>
      <c r="E29" s="406"/>
      <c r="F29" s="253"/>
      <c r="G29" s="407">
        <f>SUM(G21:G28)</f>
        <v>0</v>
      </c>
      <c r="H29" s="408"/>
      <c r="I29" s="409"/>
      <c r="J29" s="410">
        <f>IF(SUM(G21:I28)=0,0,M29/G29)</f>
        <v>0</v>
      </c>
      <c r="K29" s="411"/>
      <c r="L29" s="412"/>
      <c r="M29" s="254">
        <f>SUM(M21:M28)</f>
        <v>0</v>
      </c>
    </row>
    <row r="30" spans="2:13" ht="35.25" customHeight="1" thickBot="1">
      <c r="B30" s="255" t="s">
        <v>38</v>
      </c>
      <c r="C30" s="413"/>
      <c r="D30" s="414"/>
      <c r="E30" s="415"/>
      <c r="F30" s="256"/>
      <c r="G30" s="416">
        <f>G20+G29</f>
        <v>650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M8" xr:uid="{0EE60DBC-71EB-4EB3-8CAF-19F2A7AE99E4}">
      <formula1>"自動選別機・毎木,自動選別機,毎木,層積検知,重量計測"</formula1>
    </dataValidation>
    <dataValidation type="list" allowBlank="1" showInputMessage="1" showErrorMessage="1" sqref="D14 D18 D23 D27" xr:uid="{288A12E9-FACA-4EAB-B3BA-23AADF5E09AB}">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A4CEC-8AC4-43AC-9665-E081B6AD39CF}">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461">
        <v>37</v>
      </c>
      <c r="D8" s="462"/>
      <c r="E8" s="463"/>
      <c r="F8" s="10" t="s">
        <v>31</v>
      </c>
      <c r="G8" s="461" t="s">
        <v>339</v>
      </c>
      <c r="H8" s="463"/>
      <c r="I8" s="226"/>
      <c r="J8" s="227"/>
      <c r="K8" s="464" t="s">
        <v>32</v>
      </c>
      <c r="L8" s="465"/>
      <c r="M8" s="228" t="s">
        <v>331</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233" t="s">
        <v>323</v>
      </c>
      <c r="G12" s="450">
        <v>1</v>
      </c>
      <c r="H12" s="451"/>
      <c r="I12" s="452"/>
      <c r="J12" s="453"/>
      <c r="K12" s="454"/>
      <c r="L12" s="455"/>
      <c r="M12" s="234">
        <f>ROUND(J12*G12,0)</f>
        <v>0</v>
      </c>
    </row>
    <row r="13" spans="2:21" ht="24" customHeight="1">
      <c r="B13" s="423"/>
      <c r="C13" s="235"/>
      <c r="D13" s="223">
        <v>3</v>
      </c>
      <c r="E13" s="236"/>
      <c r="F13" s="225" t="s">
        <v>324</v>
      </c>
      <c r="G13" s="430">
        <v>5</v>
      </c>
      <c r="H13" s="431"/>
      <c r="I13" s="432"/>
      <c r="J13" s="433"/>
      <c r="K13" s="434"/>
      <c r="L13" s="435"/>
      <c r="M13" s="237">
        <f t="shared" ref="M13:M19" si="0">ROUND(J13*G13,0)</f>
        <v>0</v>
      </c>
    </row>
    <row r="14" spans="2:21" ht="24" customHeight="1">
      <c r="B14" s="423"/>
      <c r="C14" s="238" t="s">
        <v>34</v>
      </c>
      <c r="D14" s="239"/>
      <c r="E14" s="240" t="s">
        <v>35</v>
      </c>
      <c r="F14" s="225" t="s">
        <v>325</v>
      </c>
      <c r="G14" s="430">
        <v>5</v>
      </c>
      <c r="H14" s="431"/>
      <c r="I14" s="432"/>
      <c r="J14" s="433"/>
      <c r="K14" s="434"/>
      <c r="L14" s="435"/>
      <c r="M14" s="237">
        <f t="shared" si="0"/>
        <v>0</v>
      </c>
    </row>
    <row r="15" spans="2:21" ht="24" customHeight="1">
      <c r="B15" s="423"/>
      <c r="C15" s="235"/>
      <c r="D15" s="223"/>
      <c r="E15" s="241"/>
      <c r="F15" s="242" t="s">
        <v>326</v>
      </c>
      <c r="G15" s="430">
        <v>1</v>
      </c>
      <c r="H15" s="431"/>
      <c r="I15" s="432"/>
      <c r="J15" s="433"/>
      <c r="K15" s="434"/>
      <c r="L15" s="435"/>
      <c r="M15" s="237">
        <f t="shared" si="0"/>
        <v>0</v>
      </c>
    </row>
    <row r="16" spans="2:21" ht="24" customHeight="1">
      <c r="B16" s="423"/>
      <c r="C16" s="243"/>
      <c r="D16" s="244"/>
      <c r="E16" s="245"/>
      <c r="F16" s="225" t="s">
        <v>323</v>
      </c>
      <c r="G16" s="430">
        <v>4</v>
      </c>
      <c r="H16" s="431"/>
      <c r="I16" s="432"/>
      <c r="J16" s="433"/>
      <c r="K16" s="434"/>
      <c r="L16" s="435"/>
      <c r="M16" s="237">
        <f t="shared" si="0"/>
        <v>0</v>
      </c>
    </row>
    <row r="17" spans="2:13" ht="24" customHeight="1">
      <c r="B17" s="423"/>
      <c r="C17" s="235"/>
      <c r="D17" s="223">
        <v>4</v>
      </c>
      <c r="E17" s="236"/>
      <c r="F17" s="225" t="s">
        <v>324</v>
      </c>
      <c r="G17" s="430">
        <v>35</v>
      </c>
      <c r="H17" s="431"/>
      <c r="I17" s="432"/>
      <c r="J17" s="433"/>
      <c r="K17" s="434"/>
      <c r="L17" s="435"/>
      <c r="M17" s="237">
        <f t="shared" si="0"/>
        <v>0</v>
      </c>
    </row>
    <row r="18" spans="2:13" ht="24" customHeight="1">
      <c r="B18" s="423"/>
      <c r="C18" s="238" t="s">
        <v>34</v>
      </c>
      <c r="D18" s="246"/>
      <c r="E18" s="240" t="s">
        <v>35</v>
      </c>
      <c r="F18" s="225" t="s">
        <v>325</v>
      </c>
      <c r="G18" s="430">
        <v>65</v>
      </c>
      <c r="H18" s="431"/>
      <c r="I18" s="432"/>
      <c r="J18" s="433"/>
      <c r="K18" s="434"/>
      <c r="L18" s="435"/>
      <c r="M18" s="237">
        <f t="shared" si="0"/>
        <v>0</v>
      </c>
    </row>
    <row r="19" spans="2:13" ht="24" customHeight="1">
      <c r="B19" s="423"/>
      <c r="C19" s="247"/>
      <c r="D19" s="248"/>
      <c r="E19" s="249"/>
      <c r="F19" s="225" t="s">
        <v>326</v>
      </c>
      <c r="G19" s="430">
        <v>14</v>
      </c>
      <c r="H19" s="431"/>
      <c r="I19" s="432"/>
      <c r="J19" s="433"/>
      <c r="K19" s="434"/>
      <c r="L19" s="435"/>
      <c r="M19" s="237">
        <f t="shared" si="0"/>
        <v>0</v>
      </c>
    </row>
    <row r="20" spans="2:13" ht="31.5" customHeight="1" thickBot="1">
      <c r="B20" s="250" t="s">
        <v>36</v>
      </c>
      <c r="C20" s="436"/>
      <c r="D20" s="437"/>
      <c r="E20" s="438"/>
      <c r="F20" s="251"/>
      <c r="G20" s="439">
        <f>SUM(G12:G19)</f>
        <v>130</v>
      </c>
      <c r="H20" s="440"/>
      <c r="I20" s="441"/>
      <c r="J20" s="442">
        <f>IF(SUM(G12:I19)=0,0,M20/G20)</f>
        <v>0</v>
      </c>
      <c r="K20" s="443"/>
      <c r="L20" s="444"/>
      <c r="M20" s="252">
        <f>SUM(M12:M19)</f>
        <v>0</v>
      </c>
    </row>
    <row r="21" spans="2:13" ht="24" customHeight="1" thickTop="1">
      <c r="B21" s="422" t="s">
        <v>37</v>
      </c>
      <c r="C21" s="230"/>
      <c r="D21" s="231"/>
      <c r="E21" s="232"/>
      <c r="F21" s="233" t="s">
        <v>323</v>
      </c>
      <c r="G21" s="424">
        <v>1</v>
      </c>
      <c r="H21" s="425"/>
      <c r="I21" s="426"/>
      <c r="J21" s="427"/>
      <c r="K21" s="428"/>
      <c r="L21" s="429"/>
      <c r="M21" s="234">
        <f>ROUND(J21*G21,0)</f>
        <v>0</v>
      </c>
    </row>
    <row r="22" spans="2:13" ht="24" customHeight="1">
      <c r="B22" s="423"/>
      <c r="C22" s="235"/>
      <c r="D22" s="223">
        <v>3</v>
      </c>
      <c r="E22" s="236"/>
      <c r="F22" s="225" t="s">
        <v>324</v>
      </c>
      <c r="G22" s="430">
        <v>5</v>
      </c>
      <c r="H22" s="431"/>
      <c r="I22" s="432"/>
      <c r="J22" s="433"/>
      <c r="K22" s="434"/>
      <c r="L22" s="435"/>
      <c r="M22" s="237">
        <f t="shared" ref="M22:M28" si="1">ROUND(J22*G22,0)</f>
        <v>0</v>
      </c>
    </row>
    <row r="23" spans="2:13" ht="24" customHeight="1">
      <c r="B23" s="423"/>
      <c r="C23" s="238" t="s">
        <v>34</v>
      </c>
      <c r="D23" s="239" t="s">
        <v>338</v>
      </c>
      <c r="E23" s="240" t="s">
        <v>35</v>
      </c>
      <c r="F23" s="225" t="s">
        <v>325</v>
      </c>
      <c r="G23" s="430">
        <v>5</v>
      </c>
      <c r="H23" s="431"/>
      <c r="I23" s="432"/>
      <c r="J23" s="433"/>
      <c r="K23" s="434"/>
      <c r="L23" s="435"/>
      <c r="M23" s="237">
        <f t="shared" si="1"/>
        <v>0</v>
      </c>
    </row>
    <row r="24" spans="2:13" ht="24" customHeight="1">
      <c r="B24" s="423"/>
      <c r="C24" s="235"/>
      <c r="D24" s="223"/>
      <c r="E24" s="241"/>
      <c r="F24" s="242" t="s">
        <v>326</v>
      </c>
      <c r="G24" s="430">
        <v>1</v>
      </c>
      <c r="H24" s="431"/>
      <c r="I24" s="432"/>
      <c r="J24" s="433"/>
      <c r="K24" s="434"/>
      <c r="L24" s="435"/>
      <c r="M24" s="237">
        <f t="shared" si="1"/>
        <v>0</v>
      </c>
    </row>
    <row r="25" spans="2:13" ht="24" customHeight="1">
      <c r="B25" s="423"/>
      <c r="C25" s="243"/>
      <c r="D25" s="244"/>
      <c r="E25" s="245"/>
      <c r="F25" s="225" t="s">
        <v>323</v>
      </c>
      <c r="G25" s="430">
        <v>19</v>
      </c>
      <c r="H25" s="431"/>
      <c r="I25" s="432"/>
      <c r="J25" s="433"/>
      <c r="K25" s="434"/>
      <c r="L25" s="435"/>
      <c r="M25" s="237">
        <f t="shared" si="1"/>
        <v>0</v>
      </c>
    </row>
    <row r="26" spans="2:13" ht="24" customHeight="1">
      <c r="B26" s="423"/>
      <c r="C26" s="235"/>
      <c r="D26" s="223">
        <v>4</v>
      </c>
      <c r="E26" s="236"/>
      <c r="F26" s="225" t="s">
        <v>324</v>
      </c>
      <c r="G26" s="430">
        <v>65</v>
      </c>
      <c r="H26" s="431"/>
      <c r="I26" s="432"/>
      <c r="J26" s="433"/>
      <c r="K26" s="434"/>
      <c r="L26" s="435"/>
      <c r="M26" s="237">
        <f t="shared" si="1"/>
        <v>0</v>
      </c>
    </row>
    <row r="27" spans="2:13" ht="24" customHeight="1">
      <c r="B27" s="423"/>
      <c r="C27" s="238" t="s">
        <v>34</v>
      </c>
      <c r="D27" s="239"/>
      <c r="E27" s="240" t="s">
        <v>35</v>
      </c>
      <c r="F27" s="225" t="s">
        <v>325</v>
      </c>
      <c r="G27" s="430">
        <v>70</v>
      </c>
      <c r="H27" s="431"/>
      <c r="I27" s="432"/>
      <c r="J27" s="433"/>
      <c r="K27" s="434"/>
      <c r="L27" s="435"/>
      <c r="M27" s="237">
        <f t="shared" si="1"/>
        <v>0</v>
      </c>
    </row>
    <row r="28" spans="2:13" ht="24" customHeight="1">
      <c r="B28" s="423"/>
      <c r="C28" s="247"/>
      <c r="D28" s="248"/>
      <c r="E28" s="249"/>
      <c r="F28" s="225" t="s">
        <v>326</v>
      </c>
      <c r="G28" s="430">
        <v>4</v>
      </c>
      <c r="H28" s="431"/>
      <c r="I28" s="432"/>
      <c r="J28" s="433"/>
      <c r="K28" s="434"/>
      <c r="L28" s="435"/>
      <c r="M28" s="237">
        <f t="shared" si="1"/>
        <v>0</v>
      </c>
    </row>
    <row r="29" spans="2:13" ht="31.5" customHeight="1" thickBot="1">
      <c r="B29" s="224" t="s">
        <v>36</v>
      </c>
      <c r="C29" s="404"/>
      <c r="D29" s="405"/>
      <c r="E29" s="406"/>
      <c r="F29" s="253"/>
      <c r="G29" s="407">
        <f>SUM(G21:G28)</f>
        <v>170</v>
      </c>
      <c r="H29" s="408"/>
      <c r="I29" s="409"/>
      <c r="J29" s="410">
        <f>IF(SUM(G21:I28)=0,0,M29/G29)</f>
        <v>0</v>
      </c>
      <c r="K29" s="411"/>
      <c r="L29" s="412"/>
      <c r="M29" s="254">
        <f>SUM(M21:M28)</f>
        <v>0</v>
      </c>
    </row>
    <row r="30" spans="2:13" ht="35.25" customHeight="1" thickBot="1">
      <c r="B30" s="255" t="s">
        <v>38</v>
      </c>
      <c r="C30" s="413"/>
      <c r="D30" s="414"/>
      <c r="E30" s="415"/>
      <c r="F30" s="256"/>
      <c r="G30" s="416">
        <f>G20+G29</f>
        <v>300</v>
      </c>
      <c r="H30" s="417"/>
      <c r="I30" s="418"/>
      <c r="J30" s="419">
        <f>IFERROR(M30/G30," ")</f>
        <v>0</v>
      </c>
      <c r="K30" s="420"/>
      <c r="L30" s="421"/>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3"/>
  <dataValidations count="2">
    <dataValidation type="list" allowBlank="1" showInputMessage="1" showErrorMessage="1" sqref="D14 D18 D23 D27" xr:uid="{E3D13F0F-1201-4DE7-AD60-65D95B7566F1}">
      <formula1>"○,　　"</formula1>
    </dataValidation>
    <dataValidation type="list" allowBlank="1" showInputMessage="1" showErrorMessage="1" sqref="M8" xr:uid="{84ACA9B1-0CF9-4348-B40B-49AB99F015F6}">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B360-DE0F-445A-86F8-8FC458813119}">
  <sheetPr>
    <tabColor rgb="FFFFFF00"/>
    <pageSetUpPr fitToPage="1"/>
  </sheetPr>
  <dimension ref="B1:U38"/>
  <sheetViews>
    <sheetView showZeros="0" view="pageBreakPreview" zoomScale="85" zoomScaleNormal="100" zoomScaleSheetLayoutView="85" workbookViewId="0">
      <selection activeCell="B24" sqref="B24:F24"/>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456" t="s">
        <v>26</v>
      </c>
      <c r="C1" s="456"/>
      <c r="D1" s="456"/>
      <c r="E1" s="456"/>
      <c r="F1" s="456"/>
      <c r="G1" s="6" t="s">
        <v>22</v>
      </c>
      <c r="H1" s="6"/>
      <c r="I1" s="6"/>
      <c r="J1" s="6"/>
      <c r="K1" s="6"/>
      <c r="L1" s="6"/>
      <c r="M1" s="225" t="s">
        <v>27</v>
      </c>
    </row>
    <row r="2" spans="2:21" ht="15" customHeight="1">
      <c r="B2" s="457" t="s">
        <v>28</v>
      </c>
      <c r="C2" s="457"/>
      <c r="D2" s="457"/>
      <c r="E2" s="457"/>
      <c r="F2" s="457"/>
      <c r="G2" s="6"/>
      <c r="H2" s="6"/>
      <c r="I2" s="6"/>
      <c r="J2" s="6"/>
      <c r="K2" s="6"/>
      <c r="L2" s="6"/>
      <c r="M2" s="8"/>
    </row>
    <row r="3" spans="2:21" ht="15" customHeight="1">
      <c r="B3" s="223"/>
      <c r="C3" s="223"/>
      <c r="D3" s="223"/>
      <c r="E3" s="6"/>
      <c r="F3" s="9"/>
      <c r="G3" s="6"/>
      <c r="H3" s="6"/>
      <c r="I3" s="6"/>
      <c r="J3" s="6"/>
      <c r="K3" s="6"/>
      <c r="L3" s="6"/>
      <c r="M3" s="8"/>
    </row>
    <row r="4" spans="2:21" ht="18" customHeight="1">
      <c r="B4" s="458" t="s">
        <v>236</v>
      </c>
      <c r="C4" s="458"/>
      <c r="D4" s="458"/>
      <c r="E4" s="459"/>
      <c r="F4" s="459"/>
      <c r="G4" s="459"/>
      <c r="H4" s="459"/>
      <c r="I4" s="459"/>
      <c r="J4" s="459"/>
      <c r="K4" s="459"/>
      <c r="L4" s="459"/>
      <c r="M4" s="459"/>
    </row>
    <row r="5" spans="2:21" ht="18" customHeight="1">
      <c r="B5" s="222"/>
      <c r="C5" s="222"/>
      <c r="D5" s="222"/>
      <c r="E5" s="223"/>
      <c r="F5" s="223"/>
      <c r="G5" s="223"/>
      <c r="H5" s="223"/>
      <c r="I5" s="223"/>
      <c r="J5" s="223"/>
      <c r="K5" s="223"/>
      <c r="L5" s="223"/>
      <c r="M5" s="223"/>
    </row>
    <row r="6" spans="2:21" ht="57" customHeight="1">
      <c r="B6" s="460" t="s">
        <v>29</v>
      </c>
      <c r="C6" s="460"/>
      <c r="D6" s="460"/>
      <c r="E6" s="460"/>
      <c r="F6" s="460"/>
      <c r="G6" s="460"/>
      <c r="H6" s="460"/>
      <c r="I6" s="460"/>
      <c r="J6" s="460"/>
      <c r="K6" s="460"/>
      <c r="L6" s="460"/>
      <c r="M6" s="460"/>
    </row>
    <row r="7" spans="2:21" ht="18" customHeight="1" thickBot="1"/>
    <row r="8" spans="2:21" ht="32.25" customHeight="1" thickBot="1">
      <c r="B8" s="10" t="s">
        <v>30</v>
      </c>
      <c r="C8" s="515">
        <v>38</v>
      </c>
      <c r="D8" s="516"/>
      <c r="E8" s="517"/>
      <c r="F8" s="10" t="s">
        <v>31</v>
      </c>
      <c r="G8" s="515" t="s">
        <v>334</v>
      </c>
      <c r="H8" s="517"/>
      <c r="I8" s="226"/>
      <c r="J8" s="227"/>
      <c r="K8" s="464" t="s">
        <v>32</v>
      </c>
      <c r="L8" s="465"/>
      <c r="M8" s="228" t="s">
        <v>340</v>
      </c>
      <c r="N8" s="445" t="s">
        <v>316</v>
      </c>
      <c r="O8" s="445"/>
      <c r="P8" s="445"/>
      <c r="Q8" s="445"/>
      <c r="R8" s="445"/>
      <c r="S8" s="445"/>
      <c r="T8" s="445"/>
      <c r="U8" s="445"/>
    </row>
    <row r="9" spans="2:21" ht="15" customHeight="1">
      <c r="B9" s="11"/>
      <c r="C9" s="11"/>
      <c r="D9" s="11"/>
      <c r="E9" s="11"/>
      <c r="F9" s="11"/>
      <c r="G9" s="11"/>
      <c r="H9" s="11"/>
      <c r="I9" s="11"/>
      <c r="J9" s="11"/>
      <c r="K9" s="11"/>
      <c r="L9" s="11"/>
      <c r="N9" s="445"/>
      <c r="O9" s="445"/>
      <c r="P9" s="445"/>
      <c r="Q9" s="445"/>
      <c r="R9" s="445"/>
      <c r="S9" s="445"/>
      <c r="T9" s="445"/>
      <c r="U9" s="445"/>
    </row>
    <row r="10" spans="2:21" ht="17.25" customHeight="1" thickBot="1">
      <c r="B10" s="11" t="s">
        <v>237</v>
      </c>
      <c r="N10" s="445"/>
      <c r="O10" s="445"/>
      <c r="P10" s="445"/>
      <c r="Q10" s="445"/>
      <c r="R10" s="445"/>
      <c r="S10" s="445"/>
      <c r="T10" s="445"/>
      <c r="U10" s="445"/>
    </row>
    <row r="11" spans="2:21" ht="45" customHeight="1" thickBot="1">
      <c r="B11" s="12" t="s">
        <v>317</v>
      </c>
      <c r="C11" s="446" t="s">
        <v>318</v>
      </c>
      <c r="D11" s="447"/>
      <c r="E11" s="448"/>
      <c r="F11" s="13" t="s">
        <v>319</v>
      </c>
      <c r="G11" s="446" t="s">
        <v>320</v>
      </c>
      <c r="H11" s="447"/>
      <c r="I11" s="448"/>
      <c r="J11" s="446" t="s">
        <v>321</v>
      </c>
      <c r="K11" s="447"/>
      <c r="L11" s="448"/>
      <c r="M11" s="229" t="s">
        <v>322</v>
      </c>
      <c r="N11" s="445"/>
      <c r="O11" s="445"/>
      <c r="P11" s="445"/>
      <c r="Q11" s="445"/>
      <c r="R11" s="445"/>
      <c r="S11" s="445"/>
      <c r="T11" s="445"/>
      <c r="U11" s="445"/>
    </row>
    <row r="12" spans="2:21" ht="24" customHeight="1">
      <c r="B12" s="449" t="s">
        <v>33</v>
      </c>
      <c r="C12" s="230"/>
      <c r="D12" s="231"/>
      <c r="E12" s="232"/>
      <c r="F12" s="507" t="s">
        <v>45</v>
      </c>
      <c r="G12" s="508">
        <v>30</v>
      </c>
      <c r="H12" s="509"/>
      <c r="I12" s="510"/>
      <c r="J12" s="511"/>
      <c r="K12" s="512"/>
      <c r="L12" s="513"/>
      <c r="M12" s="514">
        <f>ROUND(J12*G12,0)</f>
        <v>0</v>
      </c>
    </row>
    <row r="13" spans="2:21" ht="24" customHeight="1">
      <c r="B13" s="423"/>
      <c r="C13" s="235"/>
      <c r="D13" s="223">
        <v>3</v>
      </c>
      <c r="E13" s="236"/>
      <c r="F13" s="479"/>
      <c r="G13" s="484"/>
      <c r="H13" s="485"/>
      <c r="I13" s="486"/>
      <c r="J13" s="493"/>
      <c r="K13" s="494"/>
      <c r="L13" s="495"/>
      <c r="M13" s="476"/>
    </row>
    <row r="14" spans="2:21" ht="24" customHeight="1">
      <c r="B14" s="423"/>
      <c r="C14" s="238" t="s">
        <v>34</v>
      </c>
      <c r="D14" s="239"/>
      <c r="E14" s="240" t="s">
        <v>35</v>
      </c>
      <c r="F14" s="479"/>
      <c r="G14" s="484"/>
      <c r="H14" s="485"/>
      <c r="I14" s="486"/>
      <c r="J14" s="493"/>
      <c r="K14" s="494"/>
      <c r="L14" s="495"/>
      <c r="M14" s="476"/>
    </row>
    <row r="15" spans="2:21" ht="24" customHeight="1">
      <c r="B15" s="423"/>
      <c r="C15" s="235"/>
      <c r="D15" s="223"/>
      <c r="E15" s="241"/>
      <c r="F15" s="480"/>
      <c r="G15" s="487"/>
      <c r="H15" s="488"/>
      <c r="I15" s="489"/>
      <c r="J15" s="496"/>
      <c r="K15" s="497"/>
      <c r="L15" s="498"/>
      <c r="M15" s="477"/>
    </row>
    <row r="16" spans="2:21" ht="24" customHeight="1">
      <c r="B16" s="423"/>
      <c r="C16" s="243"/>
      <c r="D16" s="244"/>
      <c r="E16" s="245"/>
      <c r="F16" s="478" t="s">
        <v>45</v>
      </c>
      <c r="G16" s="481">
        <v>300</v>
      </c>
      <c r="H16" s="482"/>
      <c r="I16" s="483"/>
      <c r="J16" s="490"/>
      <c r="K16" s="491"/>
      <c r="L16" s="492"/>
      <c r="M16" s="499">
        <f t="shared" ref="M16" si="0">ROUND(J16*G16,0)</f>
        <v>0</v>
      </c>
    </row>
    <row r="17" spans="2:13" ht="24" customHeight="1">
      <c r="B17" s="423"/>
      <c r="C17" s="235"/>
      <c r="D17" s="223">
        <v>4</v>
      </c>
      <c r="E17" s="236"/>
      <c r="F17" s="479"/>
      <c r="G17" s="484"/>
      <c r="H17" s="485"/>
      <c r="I17" s="486"/>
      <c r="J17" s="493"/>
      <c r="K17" s="494"/>
      <c r="L17" s="495"/>
      <c r="M17" s="476"/>
    </row>
    <row r="18" spans="2:13" ht="24" customHeight="1">
      <c r="B18" s="423"/>
      <c r="C18" s="238" t="s">
        <v>34</v>
      </c>
      <c r="D18" s="246"/>
      <c r="E18" s="240" t="s">
        <v>35</v>
      </c>
      <c r="F18" s="479"/>
      <c r="G18" s="484"/>
      <c r="H18" s="485"/>
      <c r="I18" s="486"/>
      <c r="J18" s="493"/>
      <c r="K18" s="494"/>
      <c r="L18" s="495"/>
      <c r="M18" s="476"/>
    </row>
    <row r="19" spans="2:13" ht="24" customHeight="1">
      <c r="B19" s="423"/>
      <c r="C19" s="247"/>
      <c r="D19" s="248"/>
      <c r="E19" s="249"/>
      <c r="F19" s="480"/>
      <c r="G19" s="487"/>
      <c r="H19" s="488"/>
      <c r="I19" s="489"/>
      <c r="J19" s="496"/>
      <c r="K19" s="497"/>
      <c r="L19" s="498"/>
      <c r="M19" s="477"/>
    </row>
    <row r="20" spans="2:13" ht="31.5" customHeight="1" thickBot="1">
      <c r="B20" s="250" t="s">
        <v>36</v>
      </c>
      <c r="C20" s="436"/>
      <c r="D20" s="437"/>
      <c r="E20" s="438"/>
      <c r="F20" s="251"/>
      <c r="G20" s="439">
        <f>SUM(G12:G19)</f>
        <v>330</v>
      </c>
      <c r="H20" s="440"/>
      <c r="I20" s="441"/>
      <c r="J20" s="442">
        <f>IF(SUM(G12:I19)=0,0,M20/G20)</f>
        <v>0</v>
      </c>
      <c r="K20" s="443"/>
      <c r="L20" s="444"/>
      <c r="M20" s="252">
        <f>SUM(M12:M19)</f>
        <v>0</v>
      </c>
    </row>
    <row r="21" spans="2:13" ht="24" customHeight="1" thickTop="1">
      <c r="B21" s="422" t="s">
        <v>37</v>
      </c>
      <c r="C21" s="230"/>
      <c r="D21" s="231"/>
      <c r="E21" s="232"/>
      <c r="F21" s="500" t="s">
        <v>45</v>
      </c>
      <c r="G21" s="501">
        <v>20</v>
      </c>
      <c r="H21" s="502"/>
      <c r="I21" s="503"/>
      <c r="J21" s="504"/>
      <c r="K21" s="505"/>
      <c r="L21" s="506"/>
      <c r="M21" s="475">
        <f>ROUND(J21*G21,0)</f>
        <v>0</v>
      </c>
    </row>
    <row r="22" spans="2:13" ht="24" customHeight="1">
      <c r="B22" s="423"/>
      <c r="C22" s="235"/>
      <c r="D22" s="223">
        <v>3</v>
      </c>
      <c r="E22" s="236"/>
      <c r="F22" s="479"/>
      <c r="G22" s="484"/>
      <c r="H22" s="485"/>
      <c r="I22" s="486"/>
      <c r="J22" s="493"/>
      <c r="K22" s="494"/>
      <c r="L22" s="495"/>
      <c r="M22" s="476"/>
    </row>
    <row r="23" spans="2:13" ht="24" customHeight="1">
      <c r="B23" s="423"/>
      <c r="C23" s="238" t="s">
        <v>34</v>
      </c>
      <c r="D23" s="239" t="s">
        <v>338</v>
      </c>
      <c r="E23" s="240" t="s">
        <v>35</v>
      </c>
      <c r="F23" s="479"/>
      <c r="G23" s="484"/>
      <c r="H23" s="485"/>
      <c r="I23" s="486"/>
      <c r="J23" s="493"/>
      <c r="K23" s="494"/>
      <c r="L23" s="495"/>
      <c r="M23" s="476"/>
    </row>
    <row r="24" spans="2:13" ht="24" customHeight="1">
      <c r="B24" s="423"/>
      <c r="C24" s="235"/>
      <c r="D24" s="223"/>
      <c r="E24" s="241"/>
      <c r="F24" s="480"/>
      <c r="G24" s="487"/>
      <c r="H24" s="488"/>
      <c r="I24" s="489"/>
      <c r="J24" s="496"/>
      <c r="K24" s="497"/>
      <c r="L24" s="498"/>
      <c r="M24" s="477"/>
    </row>
    <row r="25" spans="2:13" ht="24" customHeight="1">
      <c r="B25" s="423"/>
      <c r="C25" s="243"/>
      <c r="D25" s="244"/>
      <c r="E25" s="245"/>
      <c r="F25" s="478" t="s">
        <v>45</v>
      </c>
      <c r="G25" s="481">
        <v>120</v>
      </c>
      <c r="H25" s="482"/>
      <c r="I25" s="483"/>
      <c r="J25" s="490"/>
      <c r="K25" s="491"/>
      <c r="L25" s="492"/>
      <c r="M25" s="499">
        <f t="shared" ref="M25" si="1">ROUND(J25*G25,0)</f>
        <v>0</v>
      </c>
    </row>
    <row r="26" spans="2:13" ht="24" customHeight="1">
      <c r="B26" s="423"/>
      <c r="C26" s="235"/>
      <c r="D26" s="223">
        <v>4</v>
      </c>
      <c r="E26" s="236"/>
      <c r="F26" s="479"/>
      <c r="G26" s="484"/>
      <c r="H26" s="485"/>
      <c r="I26" s="486"/>
      <c r="J26" s="493"/>
      <c r="K26" s="494"/>
      <c r="L26" s="495"/>
      <c r="M26" s="476"/>
    </row>
    <row r="27" spans="2:13" ht="24" customHeight="1">
      <c r="B27" s="423"/>
      <c r="C27" s="238" t="s">
        <v>34</v>
      </c>
      <c r="D27" s="239"/>
      <c r="E27" s="240" t="s">
        <v>35</v>
      </c>
      <c r="F27" s="479"/>
      <c r="G27" s="484"/>
      <c r="H27" s="485"/>
      <c r="I27" s="486"/>
      <c r="J27" s="493"/>
      <c r="K27" s="494"/>
      <c r="L27" s="495"/>
      <c r="M27" s="476"/>
    </row>
    <row r="28" spans="2:13" ht="24" customHeight="1">
      <c r="B28" s="423"/>
      <c r="C28" s="247"/>
      <c r="D28" s="248"/>
      <c r="E28" s="249"/>
      <c r="F28" s="480"/>
      <c r="G28" s="487"/>
      <c r="H28" s="488"/>
      <c r="I28" s="489"/>
      <c r="J28" s="496"/>
      <c r="K28" s="497"/>
      <c r="L28" s="498"/>
      <c r="M28" s="477"/>
    </row>
    <row r="29" spans="2:13" ht="31.5" customHeight="1" thickBot="1">
      <c r="B29" s="224" t="s">
        <v>36</v>
      </c>
      <c r="C29" s="404"/>
      <c r="D29" s="405"/>
      <c r="E29" s="406"/>
      <c r="F29" s="253"/>
      <c r="G29" s="466">
        <f>SUM(G21:G28)</f>
        <v>140</v>
      </c>
      <c r="H29" s="467"/>
      <c r="I29" s="468"/>
      <c r="J29" s="410">
        <f>IF(SUM(G21:I28)=0,0,M29/G29)</f>
        <v>0</v>
      </c>
      <c r="K29" s="411"/>
      <c r="L29" s="412"/>
      <c r="M29" s="254">
        <f>SUM(M21:M28)</f>
        <v>0</v>
      </c>
    </row>
    <row r="30" spans="2:13" ht="35.25" customHeight="1" thickBot="1">
      <c r="B30" s="255" t="s">
        <v>38</v>
      </c>
      <c r="C30" s="413"/>
      <c r="D30" s="414"/>
      <c r="E30" s="415"/>
      <c r="F30" s="256"/>
      <c r="G30" s="469">
        <f>G20+G29</f>
        <v>470</v>
      </c>
      <c r="H30" s="470"/>
      <c r="I30" s="471"/>
      <c r="J30" s="472">
        <f>IFERROR(M30/G30," ")</f>
        <v>0</v>
      </c>
      <c r="K30" s="473"/>
      <c r="L30" s="474"/>
      <c r="M30" s="257">
        <f>M20+M29</f>
        <v>0</v>
      </c>
    </row>
    <row r="31" spans="2:13" ht="14.25" customHeight="1">
      <c r="B31" s="14"/>
      <c r="C31" s="14"/>
      <c r="D31" s="14"/>
      <c r="E31" s="15"/>
      <c r="F31" s="15"/>
      <c r="G31" s="258"/>
      <c r="H31" s="258"/>
      <c r="I31" s="258"/>
      <c r="J31" s="259"/>
      <c r="K31" s="259"/>
      <c r="L31" s="259"/>
      <c r="M31" s="259"/>
    </row>
    <row r="32" spans="2:13" ht="122.25" customHeight="1">
      <c r="B32" s="403" t="s">
        <v>327</v>
      </c>
      <c r="C32" s="403"/>
      <c r="D32" s="403"/>
      <c r="E32" s="403"/>
      <c r="F32" s="403"/>
      <c r="G32" s="403"/>
      <c r="H32" s="403"/>
      <c r="I32" s="403"/>
      <c r="J32" s="403"/>
      <c r="K32" s="403"/>
      <c r="L32" s="403"/>
      <c r="M32" s="403"/>
    </row>
    <row r="33" spans="2:13">
      <c r="B33" s="403"/>
      <c r="C33" s="403"/>
      <c r="D33" s="403"/>
      <c r="E33" s="403"/>
      <c r="F33" s="403"/>
      <c r="G33" s="403"/>
      <c r="H33" s="403"/>
      <c r="I33" s="403"/>
      <c r="J33" s="403"/>
      <c r="K33" s="403"/>
      <c r="L33" s="403"/>
      <c r="M33" s="403"/>
    </row>
    <row r="34" spans="2:13">
      <c r="B34" s="403"/>
      <c r="C34" s="403"/>
      <c r="D34" s="403"/>
      <c r="E34" s="403"/>
      <c r="F34" s="403"/>
      <c r="G34" s="403"/>
      <c r="H34" s="403"/>
      <c r="I34" s="403"/>
      <c r="J34" s="403"/>
      <c r="K34" s="403"/>
      <c r="L34" s="403"/>
      <c r="M34" s="403"/>
    </row>
    <row r="35" spans="2:13">
      <c r="B35" s="403"/>
      <c r="C35" s="403"/>
      <c r="D35" s="403"/>
      <c r="E35" s="403"/>
      <c r="F35" s="403"/>
      <c r="G35" s="403"/>
      <c r="H35" s="403"/>
      <c r="I35" s="403"/>
      <c r="J35" s="403"/>
      <c r="K35" s="403"/>
      <c r="L35" s="403"/>
      <c r="M35" s="403"/>
    </row>
    <row r="36" spans="2:13">
      <c r="B36" s="403"/>
      <c r="C36" s="403"/>
      <c r="D36" s="403"/>
      <c r="E36" s="403"/>
      <c r="F36" s="403"/>
      <c r="G36" s="403"/>
      <c r="H36" s="403"/>
      <c r="I36" s="403"/>
      <c r="J36" s="403"/>
      <c r="K36" s="403"/>
      <c r="L36" s="403"/>
      <c r="M36" s="403"/>
    </row>
    <row r="37" spans="2:13">
      <c r="B37" s="403"/>
      <c r="C37" s="403"/>
      <c r="D37" s="403"/>
      <c r="E37" s="403"/>
      <c r="F37" s="403"/>
      <c r="G37" s="403"/>
      <c r="H37" s="403"/>
      <c r="I37" s="403"/>
      <c r="J37" s="403"/>
      <c r="K37" s="403"/>
      <c r="L37" s="403"/>
      <c r="M37" s="403"/>
    </row>
    <row r="38" spans="2:13">
      <c r="B38" s="403"/>
      <c r="C38" s="403"/>
      <c r="D38" s="403"/>
      <c r="E38" s="403"/>
      <c r="F38" s="403"/>
      <c r="G38" s="403"/>
      <c r="H38" s="403"/>
      <c r="I38" s="403"/>
      <c r="J38" s="403"/>
      <c r="K38" s="403"/>
      <c r="L38" s="403"/>
      <c r="M38" s="403"/>
    </row>
  </sheetData>
  <mergeCells count="39">
    <mergeCell ref="B1:F1"/>
    <mergeCell ref="B2:F2"/>
    <mergeCell ref="B4:M4"/>
    <mergeCell ref="B6:M6"/>
    <mergeCell ref="C8:E8"/>
    <mergeCell ref="G8:H8"/>
    <mergeCell ref="K8:L8"/>
    <mergeCell ref="N8:U11"/>
    <mergeCell ref="C11:E11"/>
    <mergeCell ref="G11:I11"/>
    <mergeCell ref="J11:L11"/>
    <mergeCell ref="B12:B19"/>
    <mergeCell ref="F12:F15"/>
    <mergeCell ref="G12:I15"/>
    <mergeCell ref="J12:L15"/>
    <mergeCell ref="M12:M15"/>
    <mergeCell ref="F16:F19"/>
    <mergeCell ref="G16:I19"/>
    <mergeCell ref="J16:L19"/>
    <mergeCell ref="M16:M19"/>
    <mergeCell ref="C20:E20"/>
    <mergeCell ref="G20:I20"/>
    <mergeCell ref="J20:L20"/>
    <mergeCell ref="B21:B28"/>
    <mergeCell ref="F21:F24"/>
    <mergeCell ref="G21:I24"/>
    <mergeCell ref="J21:L24"/>
    <mergeCell ref="M21:M24"/>
    <mergeCell ref="F25:F28"/>
    <mergeCell ref="G25:I28"/>
    <mergeCell ref="J25:L28"/>
    <mergeCell ref="M25:M28"/>
    <mergeCell ref="B32:M38"/>
    <mergeCell ref="C29:E29"/>
    <mergeCell ref="G29:I29"/>
    <mergeCell ref="J29:L29"/>
    <mergeCell ref="C30:E30"/>
    <mergeCell ref="G30:I30"/>
    <mergeCell ref="J30:L30"/>
  </mergeCells>
  <phoneticPr fontId="13"/>
  <dataValidations count="2">
    <dataValidation type="list" allowBlank="1" showInputMessage="1" showErrorMessage="1" sqref="D14 D18 D23 D27" xr:uid="{CD475FD3-7C40-4345-80EC-4B027D1AA850}">
      <formula1>"○,　　"</formula1>
    </dataValidation>
    <dataValidation type="list" allowBlank="1" showInputMessage="1" showErrorMessage="1" sqref="M8" xr:uid="{79ED90AD-521E-43CA-9278-CA5F78ED60D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FB9B949E1EE449A17FF5C9CE7E4A4D" ma:contentTypeVersion="16" ma:contentTypeDescription="新しいドキュメントを作成します。" ma:contentTypeScope="" ma:versionID="86a665cdd0c1458af4a7db035ffe3d4d">
  <xsd:schema xmlns:xsd="http://www.w3.org/2001/XMLSchema" xmlns:xs="http://www.w3.org/2001/XMLSchema" xmlns:p="http://schemas.microsoft.com/office/2006/metadata/properties" xmlns:ns2="450e3c65-fe2d-4914-b5c4-37c800b35c90" xmlns:ns3="675252fc-6df6-4bd1-a26a-1bf5d07293e6" targetNamespace="http://schemas.microsoft.com/office/2006/metadata/properties" ma:root="true" ma:fieldsID="4cc387fbcc9c738a67ea1d5f08acc56b" ns2:_="" ns3:_="">
    <xsd:import namespace="450e3c65-fe2d-4914-b5c4-37c800b35c90"/>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e3c65-fe2d-4914-b5c4-37c800b35c9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fa7b87-3b98-44cc-aed0-32e094cdabb9}"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5252fc-6df6-4bd1-a26a-1bf5d07293e6" xsi:nil="true"/>
    <_Flow_SignoffStatus xmlns="450e3c65-fe2d-4914-b5c4-37c800b35c90" xsi:nil="true"/>
    <lcf76f155ced4ddcb4097134ff3c332f xmlns="450e3c65-fe2d-4914-b5c4-37c800b35c90">
      <Terms xmlns="http://schemas.microsoft.com/office/infopath/2007/PartnerControls"/>
    </lcf76f155ced4ddcb4097134ff3c332f>
    <_x4f5c__x6210__x65e5__x6642_ xmlns="450e3c65-fe2d-4914-b5c4-37c800b35c90" xsi:nil="true"/>
  </documentManagement>
</p:properties>
</file>

<file path=customXml/itemProps1.xml><?xml version="1.0" encoding="utf-8"?>
<ds:datastoreItem xmlns:ds="http://schemas.openxmlformats.org/officeDocument/2006/customXml" ds:itemID="{63671573-077A-4AEB-9B27-DA08BE1D7DB7}">
  <ds:schemaRefs>
    <ds:schemaRef ds:uri="http://schemas.microsoft.com/sharepoint/v3/contenttype/forms"/>
  </ds:schemaRefs>
</ds:datastoreItem>
</file>

<file path=customXml/itemProps2.xml><?xml version="1.0" encoding="utf-8"?>
<ds:datastoreItem xmlns:ds="http://schemas.openxmlformats.org/officeDocument/2006/customXml" ds:itemID="{7DBD2FF6-C5DC-45C2-B5F7-124CEF6F4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e3c65-fe2d-4914-b5c4-37c800b35c90"/>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043B16-279D-4A76-90AD-CBDEE08E5CE5}">
  <ds:schemaRefs>
    <ds:schemaRef ds:uri="http://schemas.microsoft.com/office/2006/metadata/properties"/>
    <ds:schemaRef ds:uri="http://schemas.microsoft.com/office/infopath/2007/PartnerControls"/>
    <ds:schemaRef ds:uri="675252fc-6df6-4bd1-a26a-1bf5d07293e6"/>
    <ds:schemaRef ds:uri="450e3c65-fe2d-4914-b5c4-37c800b35c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62</vt:i4>
      </vt:variant>
      <vt:variant>
        <vt:lpstr>名前付き一覧</vt:lpstr>
      </vt:variant>
      <vt:variant>
        <vt:i4>62</vt:i4>
      </vt:variant>
    </vt:vector>
  </HeadingPairs>
  <TitlesOfParts>
    <vt:vector size="124" baseType="lpstr">
      <vt:lpstr>【別紙様式2】企画提案書の提出</vt:lpstr>
      <vt:lpstr>【別紙様式3】1申請者の事業形態</vt:lpstr>
      <vt:lpstr>2購入希望価格(32</vt:lpstr>
      <vt:lpstr>2購入希望価格(33)</vt:lpstr>
      <vt:lpstr>2購入希望価格(34)</vt:lpstr>
      <vt:lpstr>2購入希望価格(35)</vt:lpstr>
      <vt:lpstr>2購入希望価格(36)</vt:lpstr>
      <vt:lpstr>2購入希望価格(37)</vt:lpstr>
      <vt:lpstr>2購入希望価格(38)</vt:lpstr>
      <vt:lpstr>2購入希望価格(39)</vt:lpstr>
      <vt:lpstr>2購入希望価格(40)</vt:lpstr>
      <vt:lpstr>2購入希望価格(41)</vt:lpstr>
      <vt:lpstr>2購入希望価格(42)</vt:lpstr>
      <vt:lpstr>2購入希望価格(43)</vt:lpstr>
      <vt:lpstr>2購入希望価格(44)</vt:lpstr>
      <vt:lpstr>2購入希望価格(45)</vt:lpstr>
      <vt:lpstr>2購入希望価格(46)</vt:lpstr>
      <vt:lpstr>2購入希望価格(47)</vt:lpstr>
      <vt:lpstr>2購入希望価格(48)</vt:lpstr>
      <vt:lpstr>2購入希望価格(49)</vt:lpstr>
      <vt:lpstr>2購入希望価格(50)</vt:lpstr>
      <vt:lpstr>2購入希望価格(51)</vt:lpstr>
      <vt:lpstr>2購入希望価格(52)</vt:lpstr>
      <vt:lpstr>2購入希望価格(53)</vt:lpstr>
      <vt:lpstr>2購入希望価格(54)</vt:lpstr>
      <vt:lpstr>2購入希望価格(55)</vt:lpstr>
      <vt:lpstr>2購入希望価格明細(立木)</vt:lpstr>
      <vt:lpstr>2購入希望価格(9)</vt:lpstr>
      <vt:lpstr>2購入希望価格(10)</vt:lpstr>
      <vt:lpstr>2購入希望価格(11)</vt:lpstr>
      <vt:lpstr>2購入希望価格(12)</vt:lpstr>
      <vt:lpstr>2購入希望価格(13)</vt:lpstr>
      <vt:lpstr>2購入希望価格(14)</vt:lpstr>
      <vt:lpstr>2購入希望価格(15)</vt:lpstr>
      <vt:lpstr>2購入希望価格(16)</vt:lpstr>
      <vt:lpstr>2購入希望価格(17)</vt:lpstr>
      <vt:lpstr>2購入希望価格(18)</vt:lpstr>
      <vt:lpstr>2購入希望価格(19)</vt:lpstr>
      <vt:lpstr>2購入希望価格(20)</vt:lpstr>
      <vt:lpstr>2購入希望価格(21)</vt:lpstr>
      <vt:lpstr>2購入希望価格(22)</vt:lpstr>
      <vt:lpstr>2購入希望価格(23)</vt:lpstr>
      <vt:lpstr>2購入希望価格(24)</vt:lpstr>
      <vt:lpstr>2購入希望価格(25)</vt:lpstr>
      <vt:lpstr>2購入希望価格(26)</vt:lpstr>
      <vt:lpstr>2購入希望価格(27)</vt:lpstr>
      <vt:lpstr>2購入希望価格(28)</vt:lpstr>
      <vt:lpstr>2購入希望価格(29)</vt:lpstr>
      <vt:lpstr>2購入希望価格(30)</vt:lpstr>
      <vt:lpstr>2購入希望価格(31)</vt:lpstr>
      <vt:lpstr>2購入希望価格(56)層</vt:lpstr>
      <vt:lpstr>2購入希望価格(56)低</vt:lpstr>
      <vt:lpstr>2購入希望価格(57)</vt:lpstr>
      <vt:lpstr>2購入希望価格(58)</vt:lpstr>
      <vt:lpstr>2購入希望価格(59)</vt:lpstr>
      <vt:lpstr>2購入希望価格(60)</vt:lpstr>
      <vt:lpstr>3効果的な取組内容</vt:lpstr>
      <vt:lpstr>4具体的な販路</vt:lpstr>
      <vt:lpstr>5施設整備等の新規性</vt:lpstr>
      <vt:lpstr>6～7コスト縮減・政策への貢献</vt:lpstr>
      <vt:lpstr>8～13民有林管理への貢献ほか</vt:lpstr>
      <vt:lpstr>添付書類一覧</vt:lpstr>
      <vt:lpstr>【別紙様式2】企画提案書の提出!Print_Area</vt:lpstr>
      <vt:lpstr>【別紙様式3】1申請者の事業形態!Print_Area</vt:lpstr>
      <vt:lpstr>'2購入希望価格(10)'!Print_Area</vt:lpstr>
      <vt:lpstr>'2購入希望価格(11)'!Print_Area</vt:lpstr>
      <vt:lpstr>'2購入希望価格(12)'!Print_Area</vt:lpstr>
      <vt:lpstr>'2購入希望価格(13)'!Print_Area</vt:lpstr>
      <vt:lpstr>'2購入希望価格(14)'!Print_Area</vt:lpstr>
      <vt:lpstr>'2購入希望価格(15)'!Print_Area</vt:lpstr>
      <vt:lpstr>'2購入希望価格(16)'!Print_Area</vt:lpstr>
      <vt:lpstr>'2購入希望価格(17)'!Print_Area</vt:lpstr>
      <vt:lpstr>'2購入希望価格(18)'!Print_Area</vt:lpstr>
      <vt:lpstr>'2購入希望価格(19)'!Print_Area</vt:lpstr>
      <vt:lpstr>'2購入希望価格(20)'!Print_Area</vt:lpstr>
      <vt:lpstr>'2購入希望価格(21)'!Print_Area</vt:lpstr>
      <vt:lpstr>'2購入希望価格(22)'!Print_Area</vt:lpstr>
      <vt:lpstr>'2購入希望価格(23)'!Print_Area</vt:lpstr>
      <vt:lpstr>'2購入希望価格(24)'!Print_Area</vt:lpstr>
      <vt:lpstr>'2購入希望価格(25)'!Print_Area</vt:lpstr>
      <vt:lpstr>'2購入希望価格(26)'!Print_Area</vt:lpstr>
      <vt:lpstr>'2購入希望価格(27)'!Print_Area</vt:lpstr>
      <vt:lpstr>'2購入希望価格(28)'!Print_Area</vt:lpstr>
      <vt:lpstr>'2購入希望価格(29)'!Print_Area</vt:lpstr>
      <vt:lpstr>'2購入希望価格(30)'!Print_Area</vt:lpstr>
      <vt:lpstr>'2購入希望価格(31)'!Print_Area</vt:lpstr>
      <vt:lpstr>'2購入希望価格(32'!Print_Area</vt:lpstr>
      <vt:lpstr>'2購入希望価格(33)'!Print_Area</vt:lpstr>
      <vt:lpstr>'2購入希望価格(34)'!Print_Area</vt:lpstr>
      <vt:lpstr>'2購入希望価格(35)'!Print_Area</vt:lpstr>
      <vt:lpstr>'2購入希望価格(36)'!Print_Area</vt:lpstr>
      <vt:lpstr>'2購入希望価格(37)'!Print_Area</vt:lpstr>
      <vt:lpstr>'2購入希望価格(38)'!Print_Area</vt:lpstr>
      <vt:lpstr>'2購入希望価格(39)'!Print_Area</vt:lpstr>
      <vt:lpstr>'2購入希望価格(40)'!Print_Area</vt:lpstr>
      <vt:lpstr>'2購入希望価格(41)'!Print_Area</vt:lpstr>
      <vt:lpstr>'2購入希望価格(42)'!Print_Area</vt:lpstr>
      <vt:lpstr>'2購入希望価格(43)'!Print_Area</vt:lpstr>
      <vt:lpstr>'2購入希望価格(44)'!Print_Area</vt:lpstr>
      <vt:lpstr>'2購入希望価格(45)'!Print_Area</vt:lpstr>
      <vt:lpstr>'2購入希望価格(46)'!Print_Area</vt:lpstr>
      <vt:lpstr>'2購入希望価格(47)'!Print_Area</vt:lpstr>
      <vt:lpstr>'2購入希望価格(48)'!Print_Area</vt:lpstr>
      <vt:lpstr>'2購入希望価格(49)'!Print_Area</vt:lpstr>
      <vt:lpstr>'2購入希望価格(50)'!Print_Area</vt:lpstr>
      <vt:lpstr>'2購入希望価格(51)'!Print_Area</vt:lpstr>
      <vt:lpstr>'2購入希望価格(52)'!Print_Area</vt:lpstr>
      <vt:lpstr>'2購入希望価格(53)'!Print_Area</vt:lpstr>
      <vt:lpstr>'2購入希望価格(54)'!Print_Area</vt:lpstr>
      <vt:lpstr>'2購入希望価格(55)'!Print_Area</vt:lpstr>
      <vt:lpstr>'2購入希望価格(56)層'!Print_Area</vt:lpstr>
      <vt:lpstr>'2購入希望価格(56)低'!Print_Area</vt:lpstr>
      <vt:lpstr>'2購入希望価格(57)'!Print_Area</vt:lpstr>
      <vt:lpstr>'2購入希望価格(58)'!Print_Area</vt:lpstr>
      <vt:lpstr>'2購入希望価格(59)'!Print_Area</vt:lpstr>
      <vt:lpstr>'2購入希望価格(60)'!Print_Area</vt:lpstr>
      <vt:lpstr>'2購入希望価格(9)'!Print_Area</vt:lpstr>
      <vt:lpstr>'2購入希望価格明細(立木)'!Print_Area</vt:lpstr>
      <vt:lpstr>'3効果的な取組内容'!Print_Area</vt:lpstr>
      <vt:lpstr>'4具体的な販路'!Print_Area</vt:lpstr>
      <vt:lpstr>'5施設整備等の新規性'!Print_Area</vt:lpstr>
      <vt:lpstr>'6～7コスト縮減・政策への貢献'!Print_Area</vt:lpstr>
      <vt:lpstr>'8～13民有林管理への貢献ほか'!Print_Area</vt:lpstr>
      <vt:lpstr>添付書類一覧!Print_Area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2026-08-25T06:31:08Z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0x01010060FB9B949E1EE449A17FF5C9CE7E4A4D</vt:lpwstr>
  </property>
  <property fmtid="{D5CDD505-2E9C-101B-9397-08002B2CF9AE}" pid="3" name="MediaServiceImageTags">
    <vt:lpwstr/>
  </property>
</Properties>
</file>