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0.80.59.171\資源活用課\09資源活用課\◆03企画官(木材需要対策）\令和８年度\☆R8システム販売\04_第2次募集\03_公募公告\04_掲載用\"/>
    </mc:Choice>
  </mc:AlternateContent>
  <xr:revisionPtr revIDLastSave="0" documentId="13_ncr:1_{D8493595-E93B-4704-8F80-914D681EB187}" xr6:coauthVersionLast="47" xr6:coauthVersionMax="47" xr10:uidLastSave="{00000000-0000-0000-0000-000000000000}"/>
  <bookViews>
    <workbookView xWindow="28680" yWindow="-120" windowWidth="29040" windowHeight="15720" tabRatio="762" xr2:uid="{00000000-000D-0000-FFFF-FFFF00000000}"/>
  </bookViews>
  <sheets>
    <sheet name="０１会津" sheetId="448" r:id="rId1"/>
    <sheet name="０２会津" sheetId="449" r:id="rId2"/>
    <sheet name="０３群馬" sheetId="453" r:id="rId3"/>
    <sheet name="０４群馬" sheetId="452" r:id="rId4"/>
    <sheet name="０５下越" sheetId="454" r:id="rId5"/>
    <sheet name="０５村上" sheetId="462" r:id="rId6"/>
    <sheet name="０６下越" sheetId="455" r:id="rId7"/>
    <sheet name="０６村上" sheetId="463" r:id="rId8"/>
    <sheet name="０７伊豆" sheetId="459" r:id="rId9"/>
    <sheet name="０８千葉" sheetId="461" r:id="rId10"/>
  </sheets>
  <definedNames>
    <definedName name="_xlnm.Print_Area" localSheetId="0">'０１会津'!$A$1:$N$52</definedName>
    <definedName name="_xlnm.Print_Area" localSheetId="1">'０２会津'!$A$1:$N$34</definedName>
    <definedName name="_xlnm.Print_Area" localSheetId="2">'０３群馬'!$A$1:$N$45</definedName>
    <definedName name="_xlnm.Print_Area" localSheetId="3">'０４群馬'!$A$1:$N$32</definedName>
    <definedName name="_xlnm.Print_Area" localSheetId="4">'０５下越'!$A$1:$N$43</definedName>
    <definedName name="_xlnm.Print_Area" localSheetId="5">'０５村上'!$A$1:$N$43</definedName>
    <definedName name="_xlnm.Print_Area" localSheetId="6">'０６下越'!$A$1:$N$32</definedName>
    <definedName name="_xlnm.Print_Area" localSheetId="7">'０６村上'!$A$1:$N$43</definedName>
    <definedName name="_xlnm.Print_Area" localSheetId="8">'０７伊豆'!$A$1:$N$42</definedName>
    <definedName name="_xlnm.Print_Area" localSheetId="9">'０８千葉'!$A$1:$N$73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461" l="1"/>
  <c r="H31" i="463"/>
  <c r="J30" i="463"/>
  <c r="J31" i="463" s="1"/>
  <c r="J27" i="463"/>
  <c r="F25" i="463"/>
  <c r="I25" i="463" s="1"/>
  <c r="C17" i="463" s="1"/>
  <c r="H42" i="462"/>
  <c r="J41" i="462"/>
  <c r="J40" i="462"/>
  <c r="J39" i="462"/>
  <c r="J38" i="462"/>
  <c r="J37" i="462"/>
  <c r="J36" i="462"/>
  <c r="J35" i="462"/>
  <c r="J34" i="462"/>
  <c r="J33" i="462"/>
  <c r="J32" i="462"/>
  <c r="J31" i="462"/>
  <c r="J30" i="462"/>
  <c r="J27" i="462"/>
  <c r="I25" i="462"/>
  <c r="C17" i="462" s="1"/>
  <c r="B25" i="462"/>
  <c r="J42" i="462" l="1"/>
  <c r="B26" i="462" s="1"/>
  <c r="I26" i="462" s="1"/>
  <c r="I27" i="462" s="1"/>
  <c r="F26" i="463"/>
  <c r="I26" i="463" s="1"/>
  <c r="I27" i="463" s="1"/>
  <c r="F25" i="455" l="1"/>
  <c r="H67" i="461" l="1"/>
  <c r="C25" i="461" s="1"/>
  <c r="J31" i="461"/>
  <c r="J32" i="461"/>
  <c r="J33" i="461"/>
  <c r="J34" i="461"/>
  <c r="J35" i="461"/>
  <c r="J36" i="461"/>
  <c r="J37" i="461"/>
  <c r="J38" i="461"/>
  <c r="J39" i="461"/>
  <c r="J40" i="461"/>
  <c r="J41" i="461"/>
  <c r="J42" i="461"/>
  <c r="J43" i="461"/>
  <c r="J44" i="461"/>
  <c r="J45" i="461"/>
  <c r="J46" i="461"/>
  <c r="J47" i="461"/>
  <c r="J49" i="461"/>
  <c r="J50" i="461"/>
  <c r="J51" i="461"/>
  <c r="J52" i="461"/>
  <c r="J53" i="461"/>
  <c r="J54" i="461"/>
  <c r="J55" i="461"/>
  <c r="J56" i="461"/>
  <c r="J57" i="461"/>
  <c r="J58" i="461"/>
  <c r="J59" i="461"/>
  <c r="J60" i="461"/>
  <c r="J61" i="461"/>
  <c r="J62" i="461"/>
  <c r="J63" i="461"/>
  <c r="J64" i="461"/>
  <c r="J65" i="461"/>
  <c r="J66" i="461"/>
  <c r="J69" i="461"/>
  <c r="J70" i="461"/>
  <c r="H68" i="461"/>
  <c r="J68" i="461" s="1"/>
  <c r="H48" i="461"/>
  <c r="B25" i="461" s="1"/>
  <c r="J30" i="461"/>
  <c r="J27" i="461"/>
  <c r="H41" i="459"/>
  <c r="F25" i="459"/>
  <c r="B25" i="459"/>
  <c r="C25" i="459"/>
  <c r="H39" i="459"/>
  <c r="H34" i="459"/>
  <c r="J40" i="459"/>
  <c r="F26" i="459" s="1"/>
  <c r="J38" i="459"/>
  <c r="J37" i="459"/>
  <c r="J36" i="459"/>
  <c r="J35" i="459"/>
  <c r="J33" i="459"/>
  <c r="J32" i="459"/>
  <c r="J31" i="459"/>
  <c r="J30" i="459"/>
  <c r="J27" i="459"/>
  <c r="J30" i="455"/>
  <c r="F26" i="455" s="1"/>
  <c r="H31" i="455"/>
  <c r="J27" i="455"/>
  <c r="H42" i="454"/>
  <c r="B25" i="454" s="1"/>
  <c r="I25" i="454" s="1"/>
  <c r="C17" i="454" s="1"/>
  <c r="J38" i="454"/>
  <c r="J37" i="454"/>
  <c r="J36" i="454"/>
  <c r="J35" i="454"/>
  <c r="J34" i="454"/>
  <c r="J41" i="454"/>
  <c r="J40" i="454"/>
  <c r="J39" i="454"/>
  <c r="J33" i="454"/>
  <c r="J32" i="454"/>
  <c r="J31" i="454"/>
  <c r="J30" i="454"/>
  <c r="J27" i="454"/>
  <c r="F25" i="452"/>
  <c r="J31" i="453"/>
  <c r="J32" i="453"/>
  <c r="J33" i="453"/>
  <c r="J34" i="453"/>
  <c r="J35" i="453"/>
  <c r="J36" i="453"/>
  <c r="J37" i="453"/>
  <c r="J38" i="453"/>
  <c r="J39" i="453"/>
  <c r="J40" i="453"/>
  <c r="J41" i="453"/>
  <c r="J42" i="453"/>
  <c r="H44" i="453"/>
  <c r="B25" i="453" s="1"/>
  <c r="J43" i="453"/>
  <c r="J30" i="453"/>
  <c r="J27" i="453"/>
  <c r="H31" i="452"/>
  <c r="J30" i="452"/>
  <c r="F26" i="452" s="1"/>
  <c r="J27" i="452"/>
  <c r="H33" i="449"/>
  <c r="H25" i="449"/>
  <c r="G25" i="449"/>
  <c r="F25" i="449"/>
  <c r="J32" i="449"/>
  <c r="H26" i="449" s="1"/>
  <c r="J31" i="449"/>
  <c r="G26" i="449" s="1"/>
  <c r="J30" i="449"/>
  <c r="F26" i="449" s="1"/>
  <c r="J27" i="449"/>
  <c r="D25" i="448"/>
  <c r="B25" i="448"/>
  <c r="H51" i="448"/>
  <c r="J31" i="448"/>
  <c r="J32" i="448"/>
  <c r="J33" i="448"/>
  <c r="J34" i="448"/>
  <c r="J35" i="448"/>
  <c r="J36" i="448"/>
  <c r="J37" i="448"/>
  <c r="J38" i="448"/>
  <c r="J39" i="448"/>
  <c r="J41" i="448"/>
  <c r="J42" i="448"/>
  <c r="J43" i="448"/>
  <c r="J44" i="448"/>
  <c r="J45" i="448"/>
  <c r="J46" i="448"/>
  <c r="J47" i="448"/>
  <c r="J48" i="448"/>
  <c r="J49" i="448"/>
  <c r="H50" i="448"/>
  <c r="H40" i="448"/>
  <c r="J71" i="461" l="1"/>
  <c r="F26" i="461" s="1"/>
  <c r="J34" i="459"/>
  <c r="B26" i="459" s="1"/>
  <c r="I26" i="452"/>
  <c r="H71" i="461"/>
  <c r="F25" i="461" s="1"/>
  <c r="J67" i="461"/>
  <c r="C26" i="461" s="1"/>
  <c r="J48" i="461"/>
  <c r="I25" i="461"/>
  <c r="C17" i="461" s="1"/>
  <c r="I25" i="459"/>
  <c r="C17" i="459" s="1"/>
  <c r="J39" i="459"/>
  <c r="I26" i="455"/>
  <c r="I25" i="455"/>
  <c r="C17" i="455" s="1"/>
  <c r="J31" i="455"/>
  <c r="J42" i="454"/>
  <c r="B26" i="454" s="1"/>
  <c r="I26" i="454" s="1"/>
  <c r="I27" i="454" s="1"/>
  <c r="I25" i="452"/>
  <c r="C17" i="452" s="1"/>
  <c r="J44" i="453"/>
  <c r="B26" i="453" s="1"/>
  <c r="I25" i="453"/>
  <c r="C17" i="453" s="1"/>
  <c r="J31" i="452"/>
  <c r="J33" i="449"/>
  <c r="I25" i="449"/>
  <c r="C17" i="449" s="1"/>
  <c r="J50" i="448"/>
  <c r="D26" i="448" s="1"/>
  <c r="J30" i="448"/>
  <c r="J40" i="448" s="1"/>
  <c r="B26" i="448" s="1"/>
  <c r="J27" i="448"/>
  <c r="B26" i="461" l="1"/>
  <c r="I26" i="461" s="1"/>
  <c r="I27" i="461" s="1"/>
  <c r="J72" i="461"/>
  <c r="C26" i="459"/>
  <c r="I26" i="459" s="1"/>
  <c r="I27" i="459" s="1"/>
  <c r="J41" i="459"/>
  <c r="I27" i="455"/>
  <c r="I27" i="452"/>
  <c r="I26" i="453"/>
  <c r="I27" i="453" s="1"/>
  <c r="I26" i="449"/>
  <c r="I27" i="449" s="1"/>
  <c r="J51" i="448"/>
  <c r="I25" i="448"/>
  <c r="C17" i="448" s="1"/>
  <c r="I26" i="448" l="1"/>
  <c r="I27" i="448" s="1"/>
</calcChain>
</file>

<file path=xl/sharedStrings.xml><?xml version="1.0" encoding="utf-8"?>
<sst xmlns="http://schemas.openxmlformats.org/spreadsheetml/2006/main" count="541" uniqueCount="110">
  <si>
    <t>価格点</t>
    <rPh sb="0" eb="2">
      <t>カカク</t>
    </rPh>
    <rPh sb="2" eb="3">
      <t>テン</t>
    </rPh>
    <phoneticPr fontId="2"/>
  </si>
  <si>
    <t>2　購入希望価格明細</t>
    <rPh sb="2" eb="4">
      <t>コウニュウ</t>
    </rPh>
    <rPh sb="4" eb="6">
      <t>キボウ</t>
    </rPh>
    <rPh sb="6" eb="8">
      <t>カカク</t>
    </rPh>
    <rPh sb="8" eb="10">
      <t>メイサイ</t>
    </rPh>
    <phoneticPr fontId="2"/>
  </si>
  <si>
    <t>【留意事項】
○　素材（丸太）の引渡場所に留意の上、物件ごとに作成してください。
○　樹種別の表の単価欄（太枠内白地部分）に購入希望単価（税抜）を記入してください。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素材（丸太）の引渡場所以降の運搬については、購入者の責任で行います。</t>
    <rPh sb="1" eb="3">
      <t>リュウイ</t>
    </rPh>
    <rPh sb="3" eb="5">
      <t>ジコウ</t>
    </rPh>
    <rPh sb="9" eb="11">
      <t>ソザイ</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7" eb="48">
      <t>ヒョウ</t>
    </rPh>
    <rPh sb="49" eb="51">
      <t>タンカ</t>
    </rPh>
    <rPh sb="51" eb="52">
      <t>ラン</t>
    </rPh>
    <rPh sb="53" eb="55">
      <t>フトワク</t>
    </rPh>
    <rPh sb="55" eb="56">
      <t>ナイ</t>
    </rPh>
    <rPh sb="56" eb="58">
      <t>シロジ</t>
    </rPh>
    <rPh sb="58" eb="60">
      <t>ブブン</t>
    </rPh>
    <rPh sb="62" eb="64">
      <t>コウニュウ</t>
    </rPh>
    <rPh sb="64" eb="66">
      <t>キボウ</t>
    </rPh>
    <rPh sb="66" eb="68">
      <t>タンカ</t>
    </rPh>
    <rPh sb="69" eb="71">
      <t>ゼイヌ</t>
    </rPh>
    <rPh sb="73" eb="75">
      <t>キニュウ</t>
    </rPh>
    <rPh sb="85" eb="87">
      <t>ソウカツ</t>
    </rPh>
    <rPh sb="87" eb="88">
      <t>ヒョウ</t>
    </rPh>
    <rPh sb="89" eb="91">
      <t>コウニュウ</t>
    </rPh>
    <rPh sb="91" eb="93">
      <t>キボウ</t>
    </rPh>
    <rPh sb="93" eb="95">
      <t>タンカ</t>
    </rPh>
    <rPh sb="96" eb="98">
      <t>ゼイヌキ</t>
    </rPh>
    <rPh sb="100" eb="102">
      <t>カカク</t>
    </rPh>
    <rPh sb="102" eb="103">
      <t>テン</t>
    </rPh>
    <rPh sb="104" eb="106">
      <t>ケイサン</t>
    </rPh>
    <rPh sb="113" eb="115">
      <t>ジッサイ</t>
    </rPh>
    <rPh sb="116" eb="118">
      <t>コウニュウ</t>
    </rPh>
    <rPh sb="118" eb="120">
      <t>カカク</t>
    </rPh>
    <rPh sb="122" eb="123">
      <t>クニ</t>
    </rPh>
    <rPh sb="124" eb="126">
      <t>ヨテイ</t>
    </rPh>
    <rPh sb="126" eb="128">
      <t>カカク</t>
    </rPh>
    <rPh sb="128" eb="130">
      <t>イジョウ</t>
    </rPh>
    <rPh sb="132" eb="134">
      <t>コウニュウ</t>
    </rPh>
    <rPh sb="134" eb="136">
      <t>キボウ</t>
    </rPh>
    <rPh sb="136" eb="138">
      <t>カカク</t>
    </rPh>
    <rPh sb="138" eb="140">
      <t>イジョウ</t>
    </rPh>
    <rPh sb="149" eb="151">
      <t>スウリョウ</t>
    </rPh>
    <rPh sb="152" eb="154">
      <t>シュウカク</t>
    </rPh>
    <rPh sb="154" eb="156">
      <t>チョウサ</t>
    </rPh>
    <rPh sb="157" eb="158">
      <t>モト</t>
    </rPh>
    <rPh sb="160" eb="162">
      <t>ガイスウ</t>
    </rPh>
    <rPh sb="166" eb="168">
      <t>カクヤク</t>
    </rPh>
    <rPh sb="183" eb="185">
      <t>ソザイ</t>
    </rPh>
    <rPh sb="186" eb="188">
      <t>マルタ</t>
    </rPh>
    <rPh sb="190" eb="191">
      <t>ヒ</t>
    </rPh>
    <rPh sb="191" eb="192">
      <t>ワタ</t>
    </rPh>
    <rPh sb="192" eb="194">
      <t>バショ</t>
    </rPh>
    <rPh sb="194" eb="196">
      <t>イコウ</t>
    </rPh>
    <rPh sb="197" eb="199">
      <t>ウンパン</t>
    </rPh>
    <rPh sb="205" eb="208">
      <t>コウニュウシャ</t>
    </rPh>
    <rPh sb="209" eb="211">
      <t>セキニン</t>
    </rPh>
    <rPh sb="212" eb="213">
      <t>オコナ</t>
    </rPh>
    <phoneticPr fontId="2"/>
  </si>
  <si>
    <t>物件番号</t>
    <rPh sb="0" eb="2">
      <t>ブッケン</t>
    </rPh>
    <rPh sb="2" eb="4">
      <t>バンゴウ</t>
    </rPh>
    <phoneticPr fontId="2"/>
  </si>
  <si>
    <t>林齢</t>
    <rPh sb="0" eb="1">
      <t>リン</t>
    </rPh>
    <rPh sb="1" eb="2">
      <t>ヨワイ</t>
    </rPh>
    <phoneticPr fontId="2"/>
  </si>
  <si>
    <t>素材（丸太）の引渡場所</t>
    <rPh sb="0" eb="2">
      <t>ソザイ</t>
    </rPh>
    <rPh sb="7" eb="8">
      <t>ヒ</t>
    </rPh>
    <rPh sb="8" eb="9">
      <t>ワタ</t>
    </rPh>
    <rPh sb="9" eb="11">
      <t>バショ</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</si>
  <si>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</si>
  <si>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【総括表】</t>
    <phoneticPr fontId="2"/>
  </si>
  <si>
    <t>　（単価：円/m3、数量：m3、金額：円）</t>
    <rPh sb="2" eb="4">
      <t>タンカ</t>
    </rPh>
    <rPh sb="5" eb="6">
      <t>エン</t>
    </rPh>
    <rPh sb="10" eb="12">
      <t>スウリョウ</t>
    </rPh>
    <rPh sb="16" eb="18">
      <t>キンガク</t>
    </rPh>
    <rPh sb="19" eb="20">
      <t>エン</t>
    </rPh>
    <phoneticPr fontId="2"/>
  </si>
  <si>
    <t>材種</t>
    <rPh sb="0" eb="2">
      <t>ザイシュ</t>
    </rPh>
    <phoneticPr fontId="2"/>
  </si>
  <si>
    <t>一般材</t>
    <rPh sb="0" eb="2">
      <t>イッパン</t>
    </rPh>
    <rPh sb="2" eb="3">
      <t>ザイ</t>
    </rPh>
    <phoneticPr fontId="2"/>
  </si>
  <si>
    <t>低質材</t>
    <rPh sb="0" eb="2">
      <t>テイシツ</t>
    </rPh>
    <rPh sb="2" eb="3">
      <t>ザイ</t>
    </rPh>
    <phoneticPr fontId="2"/>
  </si>
  <si>
    <t>計</t>
    <rPh sb="0" eb="1">
      <t>ケイ</t>
    </rPh>
    <phoneticPr fontId="2"/>
  </si>
  <si>
    <t>樹種</t>
    <rPh sb="0" eb="2">
      <t>ジュシュ</t>
    </rPh>
    <phoneticPr fontId="2"/>
  </si>
  <si>
    <t>スギ</t>
    <phoneticPr fontId="2"/>
  </si>
  <si>
    <t>ヒノキ</t>
    <phoneticPr fontId="2"/>
  </si>
  <si>
    <t>カラマツ</t>
    <phoneticPr fontId="2"/>
  </si>
  <si>
    <t>アカマツ</t>
    <phoneticPr fontId="2"/>
  </si>
  <si>
    <t>低質材N</t>
    <rPh sb="0" eb="3">
      <t>テイシツザイ</t>
    </rPh>
    <phoneticPr fontId="2"/>
  </si>
  <si>
    <t>低質材L</t>
    <rPh sb="0" eb="3">
      <t>テイシツザイ</t>
    </rPh>
    <phoneticPr fontId="2"/>
  </si>
  <si>
    <t>低質材アカ</t>
    <rPh sb="0" eb="3">
      <t>テイシツザイ</t>
    </rPh>
    <phoneticPr fontId="2"/>
  </si>
  <si>
    <t>数量</t>
    <rPh sb="0" eb="2">
      <t>スウリョウ</t>
    </rPh>
    <phoneticPr fontId="2"/>
  </si>
  <si>
    <t>金額</t>
    <rPh sb="0" eb="2">
      <t>キンガク</t>
    </rPh>
    <phoneticPr fontId="2"/>
  </si>
  <si>
    <t>購入希望単価（税抜）</t>
    <rPh sb="4" eb="6">
      <t>タンカ</t>
    </rPh>
    <rPh sb="7" eb="9">
      <t>ゼイヌ</t>
    </rPh>
    <phoneticPr fontId="2"/>
  </si>
  <si>
    <t>樹　  種</t>
    <rPh sb="0" eb="1">
      <t>ジュ</t>
    </rPh>
    <rPh sb="4" eb="5">
      <t>シュ</t>
    </rPh>
    <phoneticPr fontId="13"/>
  </si>
  <si>
    <t>材　　種</t>
    <rPh sb="0" eb="1">
      <t>ザイ</t>
    </rPh>
    <rPh sb="3" eb="4">
      <t>タネ</t>
    </rPh>
    <phoneticPr fontId="13"/>
  </si>
  <si>
    <t>長　　級(m)</t>
    <rPh sb="0" eb="1">
      <t>チョウ</t>
    </rPh>
    <rPh sb="3" eb="4">
      <t>キュウ</t>
    </rPh>
    <phoneticPr fontId="13"/>
  </si>
  <si>
    <t>径　　級（cm）</t>
    <rPh sb="0" eb="1">
      <t>ケイ</t>
    </rPh>
    <rPh sb="3" eb="4">
      <t>キュウ</t>
    </rPh>
    <phoneticPr fontId="13"/>
  </si>
  <si>
    <t>数量(㎥）</t>
    <rPh sb="0" eb="1">
      <t>カズ</t>
    </rPh>
    <rPh sb="1" eb="2">
      <t>リョウ</t>
    </rPh>
    <phoneticPr fontId="13"/>
  </si>
  <si>
    <t>単価（円）</t>
    <rPh sb="0" eb="2">
      <t>タンカ</t>
    </rPh>
    <rPh sb="3" eb="4">
      <t>エン</t>
    </rPh>
    <phoneticPr fontId="13"/>
  </si>
  <si>
    <t>金額（円）</t>
    <rPh sb="0" eb="2">
      <t>キンガク</t>
    </rPh>
    <rPh sb="3" eb="4">
      <t>エン</t>
    </rPh>
    <phoneticPr fontId="13"/>
  </si>
  <si>
    <t>16～18</t>
    <phoneticPr fontId="13"/>
  </si>
  <si>
    <t>20～22</t>
    <phoneticPr fontId="13"/>
  </si>
  <si>
    <t>24～28</t>
    <phoneticPr fontId="13"/>
  </si>
  <si>
    <t>30上</t>
    <rPh sb="2" eb="3">
      <t>ウエ</t>
    </rPh>
    <phoneticPr fontId="13"/>
  </si>
  <si>
    <t>柱適材</t>
    <rPh sb="0" eb="1">
      <t>ハシラ</t>
    </rPh>
    <rPh sb="1" eb="3">
      <t>テキザイ</t>
    </rPh>
    <phoneticPr fontId="13"/>
  </si>
  <si>
    <t>一般材</t>
    <rPh sb="0" eb="2">
      <t>イッパン</t>
    </rPh>
    <rPh sb="2" eb="3">
      <t>ザイ</t>
    </rPh>
    <phoneticPr fontId="13"/>
  </si>
  <si>
    <t>ヒノキ</t>
    <phoneticPr fontId="13"/>
  </si>
  <si>
    <t>低質材</t>
    <rPh sb="0" eb="3">
      <t>テイシツザイ</t>
    </rPh>
    <phoneticPr fontId="13"/>
  </si>
  <si>
    <t>全</t>
    <rPh sb="0" eb="1">
      <t>ゼン</t>
    </rPh>
    <phoneticPr fontId="13"/>
  </si>
  <si>
    <t>スギ</t>
    <phoneticPr fontId="13"/>
  </si>
  <si>
    <t>16～18</t>
  </si>
  <si>
    <t>20～22</t>
  </si>
  <si>
    <t>24～28</t>
  </si>
  <si>
    <t>合計</t>
    <rPh sb="0" eb="2">
      <t>ゴウケイ</t>
    </rPh>
    <phoneticPr fontId="13"/>
  </si>
  <si>
    <t>低質材Ｎ</t>
    <rPh sb="0" eb="2">
      <t>テイシツ</t>
    </rPh>
    <rPh sb="2" eb="3">
      <t>ザイ</t>
    </rPh>
    <phoneticPr fontId="13"/>
  </si>
  <si>
    <t>短尺材</t>
    <rPh sb="0" eb="2">
      <t>タンジャク</t>
    </rPh>
    <rPh sb="2" eb="3">
      <t>ザイ</t>
    </rPh>
    <phoneticPr fontId="13"/>
  </si>
  <si>
    <t>ス　ギ</t>
    <phoneticPr fontId="13"/>
  </si>
  <si>
    <t>小計</t>
    <rPh sb="0" eb="2">
      <t>ショウケイ</t>
    </rPh>
    <phoneticPr fontId="2"/>
  </si>
  <si>
    <t>小径材</t>
    <rPh sb="0" eb="2">
      <t>ショウケイ</t>
    </rPh>
    <rPh sb="2" eb="3">
      <t>ザイ</t>
    </rPh>
    <phoneticPr fontId="13"/>
  </si>
  <si>
    <t>9～14</t>
    <phoneticPr fontId="13"/>
  </si>
  <si>
    <t>一般材
（曲）</t>
    <rPh sb="0" eb="2">
      <t>イッパン</t>
    </rPh>
    <rPh sb="2" eb="3">
      <t>ザイ</t>
    </rPh>
    <rPh sb="5" eb="6">
      <t>マガリ</t>
    </rPh>
    <phoneticPr fontId="13"/>
  </si>
  <si>
    <t>一般材</t>
    <rPh sb="0" eb="3">
      <t>イッパンザイ</t>
    </rPh>
    <phoneticPr fontId="13"/>
  </si>
  <si>
    <t>小計</t>
    <rPh sb="0" eb="2">
      <t>ショウケイ</t>
    </rPh>
    <phoneticPr fontId="13"/>
  </si>
  <si>
    <t>短尺材</t>
    <rPh sb="0" eb="3">
      <t>タンジャクザイ</t>
    </rPh>
    <phoneticPr fontId="13"/>
  </si>
  <si>
    <t>30上</t>
    <rPh sb="2" eb="3">
      <t>カミ</t>
    </rPh>
    <phoneticPr fontId="13"/>
  </si>
  <si>
    <t>低質材N</t>
    <rPh sb="0" eb="3">
      <t>テイシツザイ</t>
    </rPh>
    <phoneticPr fontId="13"/>
  </si>
  <si>
    <t>低質材L</t>
    <rPh sb="0" eb="3">
      <t>テイシツザイ</t>
    </rPh>
    <phoneticPr fontId="13"/>
  </si>
  <si>
    <t>短尺材</t>
    <rPh sb="0" eb="1">
      <t>タン</t>
    </rPh>
    <rPh sb="1" eb="2">
      <t>シャク</t>
    </rPh>
    <rPh sb="2" eb="3">
      <t>ザイ</t>
    </rPh>
    <phoneticPr fontId="13"/>
  </si>
  <si>
    <t>カラマツ</t>
    <phoneticPr fontId="13"/>
  </si>
  <si>
    <t>9～14</t>
  </si>
  <si>
    <t>18～22</t>
  </si>
  <si>
    <t>低質材</t>
    <rPh sb="0" eb="2">
      <t>テイシツ</t>
    </rPh>
    <rPh sb="2" eb="3">
      <t>ザイ</t>
    </rPh>
    <phoneticPr fontId="13"/>
  </si>
  <si>
    <t>小径材</t>
    <rPh sb="0" eb="1">
      <t>ショウ</t>
    </rPh>
    <rPh sb="2" eb="3">
      <t>ザイ</t>
    </rPh>
    <phoneticPr fontId="13"/>
  </si>
  <si>
    <t>2.00～3.00</t>
    <phoneticPr fontId="13"/>
  </si>
  <si>
    <t>一般材（曲）</t>
    <rPh sb="0" eb="2">
      <t>イッパン</t>
    </rPh>
    <rPh sb="2" eb="3">
      <t>ザイ</t>
    </rPh>
    <rPh sb="4" eb="5">
      <t>マガリ</t>
    </rPh>
    <phoneticPr fontId="13"/>
  </si>
  <si>
    <t>低質材N</t>
    <rPh sb="0" eb="2">
      <t>テイシツ</t>
    </rPh>
    <rPh sb="2" eb="3">
      <t>ザイ</t>
    </rPh>
    <phoneticPr fontId="13"/>
  </si>
  <si>
    <t>大島山元土場</t>
    <phoneticPr fontId="2"/>
  </si>
  <si>
    <t>37-56年生</t>
    <rPh sb="5" eb="6">
      <t>ネン</t>
    </rPh>
    <rPh sb="6" eb="7">
      <t>セイ</t>
    </rPh>
    <phoneticPr fontId="2"/>
  </si>
  <si>
    <t>41-75年生</t>
    <rPh sb="5" eb="6">
      <t>ネン</t>
    </rPh>
    <rPh sb="6" eb="7">
      <t>セイ</t>
    </rPh>
    <phoneticPr fontId="2"/>
  </si>
  <si>
    <t>23-74年生</t>
    <rPh sb="5" eb="6">
      <t>ネン</t>
    </rPh>
    <rPh sb="6" eb="7">
      <t>セイ</t>
    </rPh>
    <phoneticPr fontId="2"/>
  </si>
  <si>
    <t>小計</t>
    <rPh sb="0" eb="1">
      <t>ショウ</t>
    </rPh>
    <rPh sb="1" eb="2">
      <t>ケイ</t>
    </rPh>
    <phoneticPr fontId="2"/>
  </si>
  <si>
    <t>2.00～4.00</t>
    <phoneticPr fontId="2"/>
  </si>
  <si>
    <t>8下</t>
    <rPh sb="1" eb="2">
      <t>シモ</t>
    </rPh>
    <phoneticPr fontId="13"/>
  </si>
  <si>
    <t>14下</t>
    <rPh sb="2" eb="3">
      <t>シモ</t>
    </rPh>
    <phoneticPr fontId="13"/>
  </si>
  <si>
    <t>会津</t>
    <rPh sb="0" eb="2">
      <t>アイヅ</t>
    </rPh>
    <phoneticPr fontId="2"/>
  </si>
  <si>
    <t>低質材ｱｶﾏﾂ</t>
    <rPh sb="0" eb="3">
      <t>テイシツザイ</t>
    </rPh>
    <phoneticPr fontId="13"/>
  </si>
  <si>
    <t>※層積検知である。</t>
    <rPh sb="1" eb="3">
      <t>ソウセキ</t>
    </rPh>
    <rPh sb="3" eb="5">
      <t>ケンチ</t>
    </rPh>
    <phoneticPr fontId="2"/>
  </si>
  <si>
    <t xml:space="preserve">一般材
（曲）
</t>
    <rPh sb="0" eb="2">
      <t>イッパン</t>
    </rPh>
    <rPh sb="2" eb="3">
      <t>ザイ</t>
    </rPh>
    <rPh sb="5" eb="6">
      <t>マ</t>
    </rPh>
    <phoneticPr fontId="13"/>
  </si>
  <si>
    <t>群馬</t>
    <rPh sb="0" eb="2">
      <t>グンマ</t>
    </rPh>
    <phoneticPr fontId="2"/>
  </si>
  <si>
    <t>30～60</t>
    <phoneticPr fontId="13"/>
  </si>
  <si>
    <t>小径</t>
    <rPh sb="0" eb="2">
      <t>ショウケイ</t>
    </rPh>
    <phoneticPr fontId="2"/>
  </si>
  <si>
    <t>貴僧坊山元土場外</t>
    <phoneticPr fontId="2"/>
  </si>
  <si>
    <t>40-90年生</t>
    <rPh sb="5" eb="6">
      <t>ネン</t>
    </rPh>
    <rPh sb="6" eb="7">
      <t>セイ</t>
    </rPh>
    <phoneticPr fontId="2"/>
  </si>
  <si>
    <t>伊豆</t>
    <rPh sb="0" eb="2">
      <t>イズ</t>
    </rPh>
    <phoneticPr fontId="2"/>
  </si>
  <si>
    <t>全</t>
    <rPh sb="0" eb="1">
      <t>ゼン</t>
    </rPh>
    <phoneticPr fontId="14"/>
  </si>
  <si>
    <t>鬼泪山山元土場外</t>
    <phoneticPr fontId="13"/>
  </si>
  <si>
    <t>千葉</t>
    <rPh sb="0" eb="2">
      <t>チバ</t>
    </rPh>
    <phoneticPr fontId="2"/>
  </si>
  <si>
    <t>42-78年生</t>
    <rPh sb="5" eb="6">
      <t>ネン</t>
    </rPh>
    <rPh sb="6" eb="7">
      <t>セイ</t>
    </rPh>
    <phoneticPr fontId="2"/>
  </si>
  <si>
    <t>一般材(曲）</t>
    <rPh sb="0" eb="2">
      <t>イッパン</t>
    </rPh>
    <rPh sb="2" eb="3">
      <t>ザイ</t>
    </rPh>
    <rPh sb="4" eb="5">
      <t>マガ</t>
    </rPh>
    <phoneticPr fontId="13"/>
  </si>
  <si>
    <t>※低質材のうち2.00mは層積検知である。</t>
    <rPh sb="1" eb="4">
      <t>テイシツザイ</t>
    </rPh>
    <rPh sb="13" eb="15">
      <t>ソウセキ</t>
    </rPh>
    <rPh sb="15" eb="17">
      <t>ケンチ</t>
    </rPh>
    <phoneticPr fontId="2"/>
  </si>
  <si>
    <t>馬山山元土場外
（高崎市、安中市、富岡市、下仁田町）</t>
    <rPh sb="19" eb="20">
      <t>シ</t>
    </rPh>
    <rPh sb="24" eb="25">
      <t>マチ</t>
    </rPh>
    <phoneticPr fontId="2"/>
  </si>
  <si>
    <t>※搬出期間内の速やかな搬出を条件とします。</t>
  </si>
  <si>
    <t>馬山山元土場外
（高崎市、安中市、富岡市、下仁田町）</t>
    <phoneticPr fontId="2"/>
  </si>
  <si>
    <t>赤谷山元土場</t>
    <phoneticPr fontId="2"/>
  </si>
  <si>
    <t>一般材
（曲）</t>
    <rPh sb="0" eb="3">
      <t>イッパンザイ</t>
    </rPh>
    <rPh sb="5" eb="6">
      <t>マ</t>
    </rPh>
    <phoneticPr fontId="13"/>
  </si>
  <si>
    <t>34-80年生</t>
    <rPh sb="5" eb="6">
      <t>ネン</t>
    </rPh>
    <rPh sb="6" eb="7">
      <t>セイ</t>
    </rPh>
    <phoneticPr fontId="2"/>
  </si>
  <si>
    <t>下越
（村上との合同物件）</t>
    <rPh sb="0" eb="2">
      <t>カエツ</t>
    </rPh>
    <rPh sb="4" eb="6">
      <t>ムラカミ</t>
    </rPh>
    <rPh sb="8" eb="10">
      <t>ゴウドウ</t>
    </rPh>
    <rPh sb="10" eb="12">
      <t>ブッケン</t>
    </rPh>
    <phoneticPr fontId="2"/>
  </si>
  <si>
    <t>※吾妻山山元については、町道脇であるため特にスムーズな搬出及び地元住人への配慮を願います。</t>
    <phoneticPr fontId="2"/>
  </si>
  <si>
    <t>強清水山元土場
(会津若松市湊町)
吾妻山山元土場
(猪苗代町大字若宮)</t>
    <phoneticPr fontId="2"/>
  </si>
  <si>
    <t>2-01</t>
    <phoneticPr fontId="2"/>
  </si>
  <si>
    <t>2-02</t>
    <phoneticPr fontId="2"/>
  </si>
  <si>
    <t>2-03</t>
    <phoneticPr fontId="2"/>
  </si>
  <si>
    <t>2-04</t>
    <phoneticPr fontId="2"/>
  </si>
  <si>
    <t>2-05</t>
    <phoneticPr fontId="2"/>
  </si>
  <si>
    <t>2-06</t>
    <phoneticPr fontId="2"/>
  </si>
  <si>
    <t>村上
（下越との合同物件）</t>
    <rPh sb="0" eb="2">
      <t>ムラカミ</t>
    </rPh>
    <rPh sb="4" eb="6">
      <t>カエツ</t>
    </rPh>
    <phoneticPr fontId="2"/>
  </si>
  <si>
    <t>村上
（下越との合同物件）</t>
    <rPh sb="0" eb="2">
      <t>ムラカミ</t>
    </rPh>
    <phoneticPr fontId="2"/>
  </si>
  <si>
    <t>2-07</t>
    <phoneticPr fontId="2"/>
  </si>
  <si>
    <t>2-08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</si>
</sst>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0_ "/>
    <numFmt numFmtId="178" formatCode="0.00_ "/>
    <numFmt numFmtId="179" formatCode="#,##0_ "/>
    <numFmt numFmtId="180" formatCode="0.00_);[Red]\(0.00\)"/>
    <numFmt numFmtId="181" formatCode="#,##0_);[Red]\(#,##0\)"/>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i/>
      <sz val="11"/>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n">
        <color indexed="64"/>
      </bottom>
      <diagonal/>
    </border>
    <border>
      <left/>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medium">
        <color indexed="64"/>
      </left>
      <right style="medium">
        <color indexed="64"/>
      </right>
      <top style="medium">
        <color indexed="64"/>
      </top>
      <bottom style="medium">
        <color indexed="64"/>
      </bottom>
      <diagonal style="medium">
        <color indexed="64"/>
      </diagonal>
    </border>
    <border>
      <left/>
      <right style="thin">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xf numFmtId="9" fontId="14" fillId="0" borderId="0" applyFont="0" applyFill="0" applyBorder="0" applyAlignment="0" applyProtection="0"/>
    <xf numFmtId="38" fontId="14" fillId="0" borderId="0" applyFont="0" applyFill="0" applyBorder="0" applyAlignment="0" applyProtection="0"/>
    <xf numFmtId="0" fontId="14" fillId="0" borderId="0">
      <alignment vertical="center"/>
    </xf>
    <xf numFmtId="38" fontId="14" fillId="0" borderId="0" applyFont="0" applyFill="0" applyBorder="0" applyAlignment="0" applyProtection="0"/>
  </cellStyleXfs>
  <cellXfs count="126">
    <xf numFmtId="0" fontId="0" fillId="0" borderId="0" xfId="0">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alignment vertical="center"/>
    </xf>
    <xf numFmtId="0" fontId="3" fillId="0" borderId="0" xfId="0" applyFont="1" applyAlignment="1">
      <alignment horizontal="left" vertical="center"/>
    </xf>
    <xf numFmtId="0" fontId="0" fillId="0" borderId="1" xfId="0" applyBorder="1" applyAlignment="1">
      <alignment horizontal="center" vertical="center" shrinkToFit="1"/>
    </xf>
    <xf numFmtId="0" fontId="0" fillId="0" borderId="0" xfId="0" applyAlignment="1">
      <alignment horizontal="left" vertical="center" indent="1"/>
    </xf>
    <xf numFmtId="0" fontId="3" fillId="0" borderId="0" xfId="0" applyFont="1" applyAlignment="1">
      <alignment horizontal="left" vertical="center" indent="1"/>
    </xf>
    <xf numFmtId="0" fontId="0" fillId="0" borderId="1" xfId="0" applyBorder="1" applyAlignment="1">
      <alignment horizontal="distributed" vertical="center" justifyLastLine="1"/>
    </xf>
    <xf numFmtId="0" fontId="4" fillId="0" borderId="20" xfId="0" applyFont="1" applyBorder="1">
      <alignment vertical="center"/>
    </xf>
    <xf numFmtId="0" fontId="0" fillId="0" borderId="20" xfId="0" applyBorder="1">
      <alignment vertical="center"/>
    </xf>
    <xf numFmtId="38" fontId="0" fillId="0" borderId="0" xfId="0" applyNumberFormat="1">
      <alignment vertical="center"/>
    </xf>
    <xf numFmtId="176" fontId="8" fillId="0" borderId="1" xfId="0" applyNumberFormat="1" applyFont="1" applyBorder="1" applyAlignment="1">
      <alignment horizontal="right" vertical="center"/>
    </xf>
    <xf numFmtId="176" fontId="8" fillId="0" borderId="1" xfId="1" applyNumberFormat="1" applyFont="1" applyBorder="1" applyAlignment="1">
      <alignment horizontal="right" vertical="center" shrinkToFit="1"/>
    </xf>
    <xf numFmtId="0" fontId="8" fillId="0" borderId="0" xfId="0" applyFont="1">
      <alignment vertical="center"/>
    </xf>
    <xf numFmtId="0" fontId="10" fillId="0" borderId="0" xfId="0" applyFont="1">
      <alignment vertical="center"/>
    </xf>
    <xf numFmtId="0" fontId="0" fillId="0" borderId="1" xfId="0" applyBorder="1" applyAlignment="1">
      <alignment horizontal="center" vertical="center"/>
    </xf>
    <xf numFmtId="0" fontId="11" fillId="0" borderId="0" xfId="0" applyFont="1">
      <alignment vertical="center"/>
    </xf>
    <xf numFmtId="0" fontId="15" fillId="0" borderId="1" xfId="2" applyFont="1" applyBorder="1" applyAlignment="1">
      <alignment horizontal="center" vertical="center"/>
    </xf>
    <xf numFmtId="0" fontId="15" fillId="0" borderId="4" xfId="2" applyFont="1" applyBorder="1" applyAlignment="1">
      <alignment horizontal="center" vertical="center"/>
    </xf>
    <xf numFmtId="179" fontId="15" fillId="0" borderId="1" xfId="0" applyNumberFormat="1" applyFont="1" applyBorder="1" applyAlignment="1">
      <alignment horizontal="right" vertical="center"/>
    </xf>
    <xf numFmtId="179" fontId="15" fillId="0" borderId="3" xfId="2" applyNumberFormat="1" applyFont="1" applyBorder="1" applyAlignment="1">
      <alignment horizontal="right" vertical="center"/>
    </xf>
    <xf numFmtId="179" fontId="15" fillId="0" borderId="6" xfId="2" applyNumberFormat="1" applyFont="1" applyBorder="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11" fillId="0" borderId="0" xfId="0" applyFont="1" applyAlignment="1">
      <alignment horizontal="right" vertical="center"/>
    </xf>
    <xf numFmtId="38" fontId="0" fillId="0" borderId="0" xfId="1" applyFont="1" applyBorder="1" applyAlignment="1">
      <alignment vertical="center"/>
    </xf>
    <xf numFmtId="178" fontId="15" fillId="0" borderId="1" xfId="0" applyNumberFormat="1" applyFont="1" applyBorder="1" applyAlignment="1">
      <alignment horizontal="center" vertical="center" shrinkToFit="1"/>
    </xf>
    <xf numFmtId="179" fontId="15" fillId="2" borderId="27" xfId="2" applyNumberFormat="1" applyFont="1" applyFill="1" applyBorder="1" applyAlignment="1">
      <alignment horizontal="right" vertical="center"/>
    </xf>
    <xf numFmtId="176" fontId="8" fillId="2" borderId="1" xfId="0" applyNumberFormat="1" applyFont="1" applyFill="1" applyBorder="1" applyAlignment="1">
      <alignment horizontal="right" vertical="center"/>
    </xf>
    <xf numFmtId="176" fontId="8" fillId="2" borderId="1" xfId="1" applyNumberFormat="1" applyFont="1" applyFill="1" applyBorder="1" applyAlignment="1">
      <alignment horizontal="right" vertical="center"/>
    </xf>
    <xf numFmtId="176" fontId="8" fillId="2" borderId="1" xfId="1" applyNumberFormat="1" applyFont="1" applyFill="1" applyBorder="1" applyAlignment="1">
      <alignment horizontal="right" vertical="center" shrinkToFit="1"/>
    </xf>
    <xf numFmtId="176" fontId="8" fillId="2" borderId="4" xfId="1" applyNumberFormat="1" applyFont="1" applyFill="1" applyBorder="1" applyAlignment="1">
      <alignment horizontal="right" vertical="center" shrinkToFit="1"/>
    </xf>
    <xf numFmtId="179" fontId="15" fillId="0" borderId="1" xfId="0" applyNumberFormat="1" applyFont="1" applyBorder="1" applyAlignment="1">
      <alignment horizontal="center" vertical="center"/>
    </xf>
    <xf numFmtId="179" fontId="15" fillId="2" borderId="3" xfId="2" applyNumberFormat="1" applyFont="1" applyFill="1" applyBorder="1" applyAlignment="1">
      <alignment horizontal="right" vertical="center"/>
    </xf>
    <xf numFmtId="0" fontId="15" fillId="0" borderId="1" xfId="0" applyFont="1" applyBorder="1" applyAlignment="1">
      <alignment horizontal="center" vertical="center"/>
    </xf>
    <xf numFmtId="177" fontId="15" fillId="0" borderId="1" xfId="0" applyNumberFormat="1" applyFont="1" applyBorder="1" applyAlignment="1">
      <alignment horizontal="center" vertical="center"/>
    </xf>
    <xf numFmtId="178" fontId="15" fillId="0" borderId="1" xfId="0" applyNumberFormat="1" applyFont="1" applyBorder="1" applyAlignment="1">
      <alignment horizontal="center" vertical="center"/>
    </xf>
    <xf numFmtId="38" fontId="15" fillId="0" borderId="1" xfId="3" applyFont="1" applyBorder="1" applyAlignment="1">
      <alignment horizontal="right" vertical="center"/>
    </xf>
    <xf numFmtId="179" fontId="15" fillId="0" borderId="4" xfId="0" applyNumberFormat="1" applyFont="1" applyBorder="1" applyAlignment="1">
      <alignment horizontal="center" vertical="center"/>
    </xf>
    <xf numFmtId="176" fontId="8" fillId="0" borderId="1" xfId="1" applyNumberFormat="1" applyFont="1" applyFill="1" applyBorder="1" applyAlignment="1">
      <alignment horizontal="right" vertical="center"/>
    </xf>
    <xf numFmtId="176" fontId="8" fillId="0" borderId="4" xfId="1" applyNumberFormat="1" applyFont="1" applyFill="1" applyBorder="1" applyAlignment="1">
      <alignment horizontal="right" vertical="center" shrinkToFit="1"/>
    </xf>
    <xf numFmtId="179" fontId="15" fillId="0" borderId="1" xfId="0" applyNumberFormat="1" applyFont="1" applyBorder="1">
      <alignment vertical="center"/>
    </xf>
    <xf numFmtId="176" fontId="8" fillId="0" borderId="1" xfId="1" applyNumberFormat="1" applyFont="1" applyFill="1" applyBorder="1" applyAlignment="1">
      <alignment horizontal="right" vertical="center" shrinkToFit="1"/>
    </xf>
    <xf numFmtId="38" fontId="15" fillId="0" borderId="2" xfId="1" applyFont="1" applyBorder="1" applyAlignment="1">
      <alignment horizontal="right" vertical="center"/>
    </xf>
    <xf numFmtId="181" fontId="15" fillId="0" borderId="1" xfId="0" applyNumberFormat="1" applyFont="1" applyBorder="1" applyAlignment="1">
      <alignment horizontal="center" vertical="center"/>
    </xf>
    <xf numFmtId="38" fontId="15" fillId="0" borderId="1" xfId="1" applyFont="1" applyBorder="1" applyAlignment="1">
      <alignment horizontal="right" vertical="center"/>
    </xf>
    <xf numFmtId="38" fontId="15" fillId="0" borderId="3" xfId="1" applyFont="1" applyBorder="1" applyAlignment="1">
      <alignment horizontal="right" vertical="center"/>
    </xf>
    <xf numFmtId="38" fontId="15" fillId="2" borderId="3" xfId="1" applyFont="1" applyFill="1" applyBorder="1" applyAlignment="1">
      <alignment horizontal="right" vertical="center"/>
    </xf>
    <xf numFmtId="38" fontId="15" fillId="2" borderId="1" xfId="1" applyFont="1" applyFill="1" applyBorder="1" applyAlignment="1">
      <alignment horizontal="right" vertical="center"/>
    </xf>
    <xf numFmtId="181" fontId="15" fillId="0" borderId="5" xfId="0" applyNumberFormat="1" applyFont="1" applyBorder="1" applyAlignment="1">
      <alignment horizontal="center" vertical="center"/>
    </xf>
    <xf numFmtId="181" fontId="15" fillId="0" borderId="4" xfId="0" applyNumberFormat="1" applyFont="1" applyBorder="1" applyAlignment="1">
      <alignment horizontal="center" vertical="center"/>
    </xf>
    <xf numFmtId="38" fontId="15" fillId="0" borderId="23" xfId="1" applyFont="1" applyBorder="1" applyAlignment="1">
      <alignment horizontal="right" vertical="center"/>
    </xf>
    <xf numFmtId="38" fontId="15" fillId="0" borderId="22" xfId="1" applyFont="1" applyBorder="1" applyAlignment="1">
      <alignment horizontal="right" vertical="center"/>
    </xf>
    <xf numFmtId="38" fontId="15" fillId="0" borderId="28" xfId="1" applyFont="1" applyBorder="1" applyAlignment="1">
      <alignment horizontal="right" vertical="center"/>
    </xf>
    <xf numFmtId="38" fontId="15" fillId="2" borderId="28" xfId="1" applyFont="1" applyFill="1" applyBorder="1" applyAlignment="1">
      <alignment horizontal="right" vertical="center"/>
    </xf>
    <xf numFmtId="179" fontId="0" fillId="0" borderId="0" xfId="0" applyNumberFormat="1">
      <alignment vertical="center"/>
    </xf>
    <xf numFmtId="38" fontId="15" fillId="0" borderId="1" xfId="1" applyFont="1" applyBorder="1">
      <alignment vertical="center"/>
    </xf>
    <xf numFmtId="38" fontId="15" fillId="2" borderId="1" xfId="1" applyFont="1" applyFill="1" applyBorder="1">
      <alignment vertical="center"/>
    </xf>
    <xf numFmtId="0" fontId="0" fillId="0" borderId="1" xfId="0" applyBorder="1" applyAlignment="1">
      <alignment horizontal="center" vertical="center"/>
    </xf>
    <xf numFmtId="0" fontId="5" fillId="0" borderId="9"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8"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49" fontId="9" fillId="0" borderId="1" xfId="0" quotePrefix="1" applyNumberFormat="1" applyFont="1" applyBorder="1" applyAlignment="1">
      <alignment horizontal="center" vertical="center"/>
    </xf>
    <xf numFmtId="49" fontId="9" fillId="0" borderId="1" xfId="0" applyNumberFormat="1" applyFont="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8" fontId="0" fillId="0" borderId="2" xfId="1" applyFont="1" applyBorder="1" applyAlignment="1">
      <alignment horizontal="center" vertical="center"/>
    </xf>
    <xf numFmtId="38" fontId="0" fillId="0" borderId="3" xfId="1" applyFont="1" applyBorder="1" applyAlignment="1">
      <alignment horizontal="center" vertical="center"/>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176" fontId="0" fillId="0" borderId="19" xfId="1" applyNumberFormat="1" applyFont="1" applyBorder="1" applyAlignment="1">
      <alignment horizontal="right" vertical="center"/>
    </xf>
    <xf numFmtId="176" fontId="0" fillId="0" borderId="3" xfId="1" applyNumberFormat="1" applyFont="1" applyBorder="1" applyAlignment="1">
      <alignment horizontal="right" vertical="center"/>
    </xf>
    <xf numFmtId="177" fontId="15" fillId="0" borderId="4" xfId="0" applyNumberFormat="1" applyFont="1" applyBorder="1" applyAlignment="1">
      <alignment horizontal="center" vertical="center"/>
    </xf>
    <xf numFmtId="177" fontId="15" fillId="0" borderId="7" xfId="0" applyNumberFormat="1" applyFont="1" applyBorder="1" applyAlignment="1">
      <alignment horizontal="center" vertical="center"/>
    </xf>
    <xf numFmtId="177" fontId="15" fillId="0" borderId="5" xfId="0" applyNumberFormat="1" applyFont="1" applyBorder="1" applyAlignment="1">
      <alignment horizontal="center" vertical="center"/>
    </xf>
    <xf numFmtId="178" fontId="15" fillId="0" borderId="4" xfId="0" applyNumberFormat="1" applyFont="1" applyBorder="1" applyAlignment="1">
      <alignment horizontal="center" vertical="center"/>
    </xf>
    <xf numFmtId="178" fontId="15" fillId="0" borderId="7" xfId="0" applyNumberFormat="1" applyFont="1" applyBorder="1" applyAlignment="1">
      <alignment horizontal="center" vertical="center"/>
    </xf>
    <xf numFmtId="178" fontId="15" fillId="0" borderId="5" xfId="0" applyNumberFormat="1" applyFont="1"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176" fontId="8" fillId="0" borderId="2" xfId="1" applyNumberFormat="1" applyFont="1" applyBorder="1" applyAlignment="1">
      <alignment horizontal="right" vertical="center"/>
    </xf>
    <xf numFmtId="176" fontId="8" fillId="0" borderId="3" xfId="1" applyNumberFormat="1" applyFont="1" applyBorder="1" applyAlignment="1">
      <alignment horizontal="right" vertical="center"/>
    </xf>
    <xf numFmtId="0" fontId="15" fillId="2" borderId="2"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3" xfId="0" applyFont="1" applyFill="1" applyBorder="1" applyAlignment="1">
      <alignment horizontal="center" vertical="center"/>
    </xf>
    <xf numFmtId="38" fontId="0" fillId="0" borderId="24" xfId="1" applyFont="1" applyBorder="1" applyAlignment="1">
      <alignment horizontal="center" vertical="center"/>
    </xf>
    <xf numFmtId="38" fontId="0" fillId="0" borderId="25" xfId="1" applyFont="1" applyBorder="1" applyAlignment="1">
      <alignment horizontal="center" vertical="center"/>
    </xf>
    <xf numFmtId="38" fontId="0" fillId="0" borderId="26" xfId="1"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177" fontId="15" fillId="2" borderId="2" xfId="0" applyNumberFormat="1" applyFont="1" applyFill="1" applyBorder="1" applyAlignment="1">
      <alignment horizontal="center" vertical="center"/>
    </xf>
    <xf numFmtId="177" fontId="15" fillId="2" borderId="19" xfId="0" applyNumberFormat="1" applyFont="1" applyFill="1" applyBorder="1" applyAlignment="1">
      <alignment horizontal="center" vertical="center"/>
    </xf>
    <xf numFmtId="177" fontId="15" fillId="2" borderId="3" xfId="0" applyNumberFormat="1" applyFont="1" applyFill="1" applyBorder="1" applyAlignment="1">
      <alignment horizontal="center" vertical="center"/>
    </xf>
    <xf numFmtId="180" fontId="15" fillId="0" borderId="7" xfId="0" applyNumberFormat="1" applyFont="1" applyBorder="1" applyAlignment="1">
      <alignment horizontal="center" vertical="center"/>
    </xf>
    <xf numFmtId="180" fontId="15" fillId="0" borderId="5" xfId="0" applyNumberFormat="1" applyFont="1" applyBorder="1" applyAlignment="1">
      <alignment horizontal="center" vertical="center"/>
    </xf>
    <xf numFmtId="177" fontId="15" fillId="0" borderId="4" xfId="0" applyNumberFormat="1" applyFont="1" applyBorder="1" applyAlignment="1">
      <alignment horizontal="center" vertical="center" wrapText="1"/>
    </xf>
    <xf numFmtId="177" fontId="15" fillId="0" borderId="7" xfId="0" applyNumberFormat="1" applyFont="1" applyBorder="1" applyAlignment="1">
      <alignment horizontal="center" vertical="center" wrapText="1"/>
    </xf>
    <xf numFmtId="177" fontId="15" fillId="0" borderId="5" xfId="0" applyNumberFormat="1" applyFont="1" applyBorder="1" applyAlignment="1">
      <alignment horizontal="center" vertical="center" wrapText="1"/>
    </xf>
    <xf numFmtId="180" fontId="15" fillId="0" borderId="4" xfId="0" applyNumberFormat="1" applyFont="1" applyBorder="1" applyAlignment="1">
      <alignment horizontal="center" vertical="center"/>
    </xf>
    <xf numFmtId="0" fontId="0" fillId="0" borderId="2" xfId="0" applyBorder="1" applyAlignment="1">
      <alignment horizontal="center" vertical="center" wrapText="1"/>
    </xf>
    <xf numFmtId="177" fontId="15" fillId="0" borderId="1" xfId="0" applyNumberFormat="1" applyFont="1" applyBorder="1" applyAlignment="1">
      <alignment horizontal="center" vertical="center"/>
    </xf>
    <xf numFmtId="178" fontId="15" fillId="0" borderId="1" xfId="0" applyNumberFormat="1" applyFont="1" applyBorder="1" applyAlignment="1">
      <alignment horizontal="center" vertical="center"/>
    </xf>
    <xf numFmtId="0" fontId="9" fillId="0" borderId="1" xfId="0" quotePrefix="1" applyFont="1" applyBorder="1" applyAlignment="1">
      <alignment horizontal="center" vertical="center"/>
    </xf>
    <xf numFmtId="0" fontId="9" fillId="0" borderId="1" xfId="0" applyFont="1" applyBorder="1" applyAlignment="1">
      <alignment horizontal="center" vertical="center"/>
    </xf>
    <xf numFmtId="38" fontId="0" fillId="0" borderId="24" xfId="1" applyFont="1" applyFill="1" applyBorder="1" applyAlignment="1">
      <alignment horizontal="center" vertical="center"/>
    </xf>
    <xf numFmtId="38" fontId="0" fillId="0" borderId="25" xfId="1" applyFont="1" applyFill="1" applyBorder="1" applyAlignment="1">
      <alignment horizontal="center" vertical="center"/>
    </xf>
    <xf numFmtId="38" fontId="0" fillId="0" borderId="26" xfId="1" applyFont="1"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cellXfs>
  <cellStyles count="8">
    <cellStyle name="パーセント 2" xfId="4" xr:uid="{B8CBDB76-80BE-4E4B-9F46-9CA1EFCE501D}"/>
    <cellStyle name="桁区切り" xfId="1" builtinId="6"/>
    <cellStyle name="桁区切り 2" xfId="3" xr:uid="{6B56F63E-65D0-4FF4-91FD-F772C2DC6DE2}"/>
    <cellStyle name="桁区切り 2 2" xfId="7" xr:uid="{4E6B2B30-5121-4547-8E4B-D622E29B5B7C}"/>
    <cellStyle name="桁区切り 3" xfId="5" xr:uid="{14F077E9-7EA1-497A-B30C-C19023AFF6DD}"/>
    <cellStyle name="標準" xfId="0" builtinId="0"/>
    <cellStyle name="標準 2" xfId="2" xr:uid="{658ADA6C-CAD7-4F89-8668-B9C3E535EAD6}"/>
    <cellStyle name="標準 2 2" xfId="6" xr:uid="{2CF6AB3C-17E1-4BC5-9488-2A28950829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2F3AD-9046-4364-804F-039FE859E256}">
  <sheetPr>
    <pageSetUpPr fitToPage="1"/>
  </sheetPr>
  <dimension ref="A1:L93"/>
  <sheetViews>
    <sheetView tabSelected="1" view="pageBreakPreview" zoomScaleNormal="100" zoomScaleSheetLayoutView="100" workbookViewId="0">
      <selection activeCell="M22" sqref="M22"/>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x14ac:dyDescent="0.15">
      <c r="A15" s="74" t="s">
        <v>3</v>
      </c>
      <c r="B15" s="75"/>
      <c r="C15" s="76" t="s">
        <v>100</v>
      </c>
      <c r="D15" s="77"/>
      <c r="E15" s="74" t="s">
        <v>75</v>
      </c>
      <c r="F15" s="75"/>
      <c r="G15" s="16"/>
      <c r="K15" s="18" t="s">
        <v>4</v>
      </c>
      <c r="L15" s="18" t="s">
        <v>69</v>
      </c>
    </row>
    <row r="16" spans="1:12" ht="65.25" customHeight="1" x14ac:dyDescent="0.15">
      <c r="A16" s="82" t="s">
        <v>5</v>
      </c>
      <c r="B16" s="83"/>
      <c r="C16" s="84" t="s">
        <v>99</v>
      </c>
      <c r="D16" s="85"/>
      <c r="E16" s="78"/>
      <c r="F16" s="79"/>
      <c r="G16" s="78"/>
      <c r="H16" s="79"/>
      <c r="I16" s="78"/>
      <c r="J16" s="79"/>
      <c r="K16" s="78"/>
      <c r="L16" s="79"/>
    </row>
    <row r="17" spans="1:12" ht="19.5" customHeight="1" x14ac:dyDescent="0.15">
      <c r="A17" s="74" t="s">
        <v>6</v>
      </c>
      <c r="B17" s="75"/>
      <c r="C17" s="80">
        <f>+I25</f>
        <v>4390</v>
      </c>
      <c r="D17" s="81"/>
      <c r="E17" s="80"/>
      <c r="F17" s="81"/>
      <c r="G17" s="80"/>
      <c r="H17" s="81"/>
      <c r="I17" s="80"/>
      <c r="J17" s="81"/>
      <c r="K17" s="80"/>
      <c r="L17" s="81"/>
    </row>
    <row r="18" spans="1:12" s="19" customFormat="1" x14ac:dyDescent="0.15">
      <c r="A18" s="19" t="s">
        <v>98</v>
      </c>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14">
        <f>H40</f>
        <v>1610</v>
      </c>
      <c r="C25" s="31">
        <v>0</v>
      </c>
      <c r="D25" s="14">
        <f>H50</f>
        <v>2780</v>
      </c>
      <c r="E25" s="32">
        <v>0</v>
      </c>
      <c r="F25" s="32">
        <v>0</v>
      </c>
      <c r="G25" s="32">
        <v>0</v>
      </c>
      <c r="H25" s="32">
        <v>0</v>
      </c>
      <c r="I25" s="96">
        <f>SUM(B25:H25)</f>
        <v>4390</v>
      </c>
      <c r="J25" s="97"/>
      <c r="L25" s="13"/>
    </row>
    <row r="26" spans="1:12" ht="13.5" customHeight="1" x14ac:dyDescent="0.15">
      <c r="A26" s="10" t="s">
        <v>22</v>
      </c>
      <c r="B26" s="15">
        <f>J40</f>
        <v>0</v>
      </c>
      <c r="C26" s="33">
        <v>0</v>
      </c>
      <c r="D26" s="45">
        <f>J50</f>
        <v>0</v>
      </c>
      <c r="E26" s="34">
        <v>0</v>
      </c>
      <c r="F26" s="34">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104" t="s">
        <v>40</v>
      </c>
      <c r="E30" s="88" t="s">
        <v>54</v>
      </c>
      <c r="F30" s="91">
        <v>2</v>
      </c>
      <c r="G30" s="35" t="s">
        <v>41</v>
      </c>
      <c r="H30" s="48">
        <v>260</v>
      </c>
      <c r="I30" s="24"/>
      <c r="J30" s="23">
        <f>H30*I30</f>
        <v>0</v>
      </c>
    </row>
    <row r="31" spans="1:12" ht="13.5" customHeight="1" thickBot="1" x14ac:dyDescent="0.2">
      <c r="D31" s="105"/>
      <c r="E31" s="89"/>
      <c r="F31" s="92"/>
      <c r="G31" s="35" t="s">
        <v>42</v>
      </c>
      <c r="H31" s="48">
        <v>210</v>
      </c>
      <c r="I31" s="24"/>
      <c r="J31" s="23">
        <f t="shared" ref="J31:J49" si="0">H31*I31</f>
        <v>0</v>
      </c>
    </row>
    <row r="32" spans="1:12" ht="13.5" customHeight="1" thickBot="1" x14ac:dyDescent="0.2">
      <c r="D32" s="105"/>
      <c r="E32" s="89"/>
      <c r="F32" s="92"/>
      <c r="G32" s="35" t="s">
        <v>43</v>
      </c>
      <c r="H32" s="48">
        <v>200</v>
      </c>
      <c r="I32" s="24"/>
      <c r="J32" s="23">
        <f t="shared" si="0"/>
        <v>0</v>
      </c>
    </row>
    <row r="33" spans="4:10" ht="13.5" customHeight="1" thickBot="1" x14ac:dyDescent="0.2">
      <c r="D33" s="105"/>
      <c r="E33" s="90"/>
      <c r="F33" s="93"/>
      <c r="G33" s="35" t="s">
        <v>55</v>
      </c>
      <c r="H33" s="48">
        <v>180</v>
      </c>
      <c r="I33" s="24"/>
      <c r="J33" s="23">
        <f t="shared" si="0"/>
        <v>0</v>
      </c>
    </row>
    <row r="34" spans="4:10" ht="13.5" customHeight="1" thickBot="1" x14ac:dyDescent="0.2">
      <c r="D34" s="105"/>
      <c r="E34" s="88" t="s">
        <v>52</v>
      </c>
      <c r="F34" s="91">
        <v>4</v>
      </c>
      <c r="G34" s="35" t="s">
        <v>73</v>
      </c>
      <c r="H34" s="48">
        <v>40</v>
      </c>
      <c r="I34" s="24"/>
      <c r="J34" s="23">
        <f t="shared" si="0"/>
        <v>0</v>
      </c>
    </row>
    <row r="35" spans="4:10" ht="13.5" customHeight="1" thickBot="1" x14ac:dyDescent="0.2">
      <c r="D35" s="105"/>
      <c r="E35" s="89"/>
      <c r="F35" s="92"/>
      <c r="G35" s="35" t="s">
        <v>60</v>
      </c>
      <c r="H35" s="48">
        <v>40</v>
      </c>
      <c r="I35" s="24"/>
      <c r="J35" s="23">
        <f t="shared" si="0"/>
        <v>0</v>
      </c>
    </row>
    <row r="36" spans="4:10" ht="13.5" customHeight="1" thickBot="1" x14ac:dyDescent="0.2">
      <c r="D36" s="105"/>
      <c r="E36" s="89"/>
      <c r="F36" s="92"/>
      <c r="G36" s="35" t="s">
        <v>41</v>
      </c>
      <c r="H36" s="48">
        <v>170</v>
      </c>
      <c r="I36" s="24"/>
      <c r="J36" s="23">
        <f t="shared" si="0"/>
        <v>0</v>
      </c>
    </row>
    <row r="37" spans="4:10" ht="13.5" customHeight="1" thickBot="1" x14ac:dyDescent="0.2">
      <c r="D37" s="105"/>
      <c r="E37" s="89"/>
      <c r="F37" s="92"/>
      <c r="G37" s="35" t="s">
        <v>42</v>
      </c>
      <c r="H37" s="48">
        <v>170</v>
      </c>
      <c r="I37" s="24"/>
      <c r="J37" s="23">
        <f t="shared" si="0"/>
        <v>0</v>
      </c>
    </row>
    <row r="38" spans="4:10" ht="13.5" customHeight="1" thickBot="1" x14ac:dyDescent="0.2">
      <c r="D38" s="105"/>
      <c r="E38" s="89"/>
      <c r="F38" s="92"/>
      <c r="G38" s="35" t="s">
        <v>43</v>
      </c>
      <c r="H38" s="48">
        <v>170</v>
      </c>
      <c r="I38" s="24"/>
      <c r="J38" s="23">
        <f t="shared" si="0"/>
        <v>0</v>
      </c>
    </row>
    <row r="39" spans="4:10" ht="13.5" customHeight="1" thickBot="1" x14ac:dyDescent="0.2">
      <c r="D39" s="105"/>
      <c r="E39" s="90"/>
      <c r="F39" s="93"/>
      <c r="G39" s="35" t="s">
        <v>55</v>
      </c>
      <c r="H39" s="48">
        <v>170</v>
      </c>
      <c r="I39" s="24"/>
      <c r="J39" s="23">
        <f t="shared" si="0"/>
        <v>0</v>
      </c>
    </row>
    <row r="40" spans="4:10" ht="13.5" customHeight="1" thickBot="1" x14ac:dyDescent="0.2">
      <c r="D40" s="106"/>
      <c r="E40" s="107" t="s">
        <v>48</v>
      </c>
      <c r="F40" s="108"/>
      <c r="G40" s="109"/>
      <c r="H40" s="51">
        <f>SUM(H30:H39)</f>
        <v>1610</v>
      </c>
      <c r="I40" s="30"/>
      <c r="J40" s="36">
        <f>SUM(J30:J39)</f>
        <v>0</v>
      </c>
    </row>
    <row r="41" spans="4:10" ht="13.5" customHeight="1" thickBot="1" x14ac:dyDescent="0.2">
      <c r="D41" s="104" t="s">
        <v>59</v>
      </c>
      <c r="E41" s="88" t="s">
        <v>52</v>
      </c>
      <c r="F41" s="91">
        <v>2</v>
      </c>
      <c r="G41" s="41">
        <v>16</v>
      </c>
      <c r="H41" s="48">
        <v>40</v>
      </c>
      <c r="I41" s="24"/>
      <c r="J41" s="23">
        <f t="shared" si="0"/>
        <v>0</v>
      </c>
    </row>
    <row r="42" spans="4:10" ht="13.5" customHeight="1" thickBot="1" x14ac:dyDescent="0.2">
      <c r="D42" s="105"/>
      <c r="E42" s="89"/>
      <c r="F42" s="92"/>
      <c r="G42" s="41" t="s">
        <v>61</v>
      </c>
      <c r="H42" s="48">
        <v>400</v>
      </c>
      <c r="I42" s="24"/>
      <c r="J42" s="23">
        <f t="shared" si="0"/>
        <v>0</v>
      </c>
    </row>
    <row r="43" spans="4:10" ht="13.5" customHeight="1" thickBot="1" x14ac:dyDescent="0.2">
      <c r="D43" s="105"/>
      <c r="E43" s="89"/>
      <c r="F43" s="92"/>
      <c r="G43" s="41" t="s">
        <v>43</v>
      </c>
      <c r="H43" s="48">
        <v>400</v>
      </c>
      <c r="I43" s="24"/>
      <c r="J43" s="23">
        <f t="shared" si="0"/>
        <v>0</v>
      </c>
    </row>
    <row r="44" spans="4:10" ht="13.5" customHeight="1" thickBot="1" x14ac:dyDescent="0.2">
      <c r="D44" s="105"/>
      <c r="E44" s="89"/>
      <c r="F44" s="93"/>
      <c r="G44" s="41" t="s">
        <v>55</v>
      </c>
      <c r="H44" s="48">
        <v>400</v>
      </c>
      <c r="I44" s="24"/>
      <c r="J44" s="23">
        <f t="shared" si="0"/>
        <v>0</v>
      </c>
    </row>
    <row r="45" spans="4:10" ht="13.5" customHeight="1" thickBot="1" x14ac:dyDescent="0.2">
      <c r="D45" s="105"/>
      <c r="E45" s="89"/>
      <c r="F45" s="91">
        <v>4</v>
      </c>
      <c r="G45" s="41" t="s">
        <v>74</v>
      </c>
      <c r="H45" s="48">
        <v>100</v>
      </c>
      <c r="I45" s="24"/>
      <c r="J45" s="23">
        <f t="shared" si="0"/>
        <v>0</v>
      </c>
    </row>
    <row r="46" spans="4:10" ht="13.5" customHeight="1" thickBot="1" x14ac:dyDescent="0.2">
      <c r="D46" s="105"/>
      <c r="E46" s="89"/>
      <c r="F46" s="92"/>
      <c r="G46" s="41">
        <v>16</v>
      </c>
      <c r="H46" s="48">
        <v>100</v>
      </c>
      <c r="I46" s="24"/>
      <c r="J46" s="23">
        <f t="shared" si="0"/>
        <v>0</v>
      </c>
    </row>
    <row r="47" spans="4:10" ht="13.5" customHeight="1" thickBot="1" x14ac:dyDescent="0.2">
      <c r="D47" s="105"/>
      <c r="E47" s="89"/>
      <c r="F47" s="92"/>
      <c r="G47" s="41" t="s">
        <v>61</v>
      </c>
      <c r="H47" s="48">
        <v>430</v>
      </c>
      <c r="I47" s="24"/>
      <c r="J47" s="23">
        <f t="shared" si="0"/>
        <v>0</v>
      </c>
    </row>
    <row r="48" spans="4:10" ht="13.5" customHeight="1" thickBot="1" x14ac:dyDescent="0.2">
      <c r="D48" s="105"/>
      <c r="E48" s="89"/>
      <c r="F48" s="92"/>
      <c r="G48" s="41" t="s">
        <v>43</v>
      </c>
      <c r="H48" s="48">
        <v>430</v>
      </c>
      <c r="I48" s="24"/>
      <c r="J48" s="23">
        <f t="shared" si="0"/>
        <v>0</v>
      </c>
    </row>
    <row r="49" spans="4:10" ht="13.5" customHeight="1" thickBot="1" x14ac:dyDescent="0.2">
      <c r="D49" s="105"/>
      <c r="E49" s="90"/>
      <c r="F49" s="93"/>
      <c r="G49" s="41" t="s">
        <v>55</v>
      </c>
      <c r="H49" s="48">
        <v>480</v>
      </c>
      <c r="I49" s="24"/>
      <c r="J49" s="23">
        <f t="shared" si="0"/>
        <v>0</v>
      </c>
    </row>
    <row r="50" spans="4:10" ht="13.5" customHeight="1" thickBot="1" x14ac:dyDescent="0.2">
      <c r="D50" s="105"/>
      <c r="E50" s="107" t="s">
        <v>48</v>
      </c>
      <c r="F50" s="108"/>
      <c r="G50" s="109"/>
      <c r="H50" s="51">
        <f>SUM(H41:H49)</f>
        <v>2780</v>
      </c>
      <c r="I50" s="30"/>
      <c r="J50" s="36">
        <f>SUM(J41:J49)</f>
        <v>0</v>
      </c>
    </row>
    <row r="51" spans="4:10" ht="13.5" customHeight="1" thickBot="1" x14ac:dyDescent="0.2">
      <c r="D51" s="98" t="s">
        <v>44</v>
      </c>
      <c r="E51" s="99"/>
      <c r="F51" s="99"/>
      <c r="G51" s="100"/>
      <c r="H51" s="51">
        <f>SUM(H50,H40)</f>
        <v>4390</v>
      </c>
      <c r="I51" s="30"/>
      <c r="J51" s="36">
        <f>SUM(J50,J40)</f>
        <v>0</v>
      </c>
    </row>
    <row r="52" spans="4:10" ht="13.5" customHeight="1" x14ac:dyDescent="0.15"/>
    <row r="53" spans="4:10" ht="13.5" customHeight="1" x14ac:dyDescent="0.15"/>
    <row r="54" spans="4:10" ht="13.5" customHeight="1" x14ac:dyDescent="0.15"/>
    <row r="55" spans="4:10" ht="13.5" customHeight="1" x14ac:dyDescent="0.15"/>
    <row r="56" spans="4:10" ht="13.5" customHeight="1" x14ac:dyDescent="0.15"/>
    <row r="57" spans="4:10" ht="13.5" customHeight="1" x14ac:dyDescent="0.15"/>
    <row r="58" spans="4:10" ht="13.5" customHeight="1" x14ac:dyDescent="0.15"/>
    <row r="59" spans="4:10" ht="13.5" customHeight="1" x14ac:dyDescent="0.15"/>
    <row r="60" spans="4:10" ht="13.5" customHeight="1" x14ac:dyDescent="0.15"/>
    <row r="61" spans="4:10" ht="13.5" customHeight="1" x14ac:dyDescent="0.15"/>
    <row r="62" spans="4:10" ht="13.5" customHeight="1" x14ac:dyDescent="0.15"/>
    <row r="63" spans="4:10" ht="13.5" customHeight="1" x14ac:dyDescent="0.15"/>
    <row r="64" spans="4:10"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sheetData>
  <mergeCells count="37">
    <mergeCell ref="D51:G51"/>
    <mergeCell ref="E30:E33"/>
    <mergeCell ref="F30:F33"/>
    <mergeCell ref="F34:F39"/>
    <mergeCell ref="E27:H27"/>
    <mergeCell ref="E41:E49"/>
    <mergeCell ref="F45:F49"/>
    <mergeCell ref="D30:D40"/>
    <mergeCell ref="E40:G40"/>
    <mergeCell ref="D41:D50"/>
    <mergeCell ref="E50:G50"/>
    <mergeCell ref="I27:J27"/>
    <mergeCell ref="E34:E39"/>
    <mergeCell ref="F41:F44"/>
    <mergeCell ref="B23:E23"/>
    <mergeCell ref="F23:H23"/>
    <mergeCell ref="I23:J23"/>
    <mergeCell ref="I24:J24"/>
    <mergeCell ref="I25:J25"/>
    <mergeCell ref="I26:J26"/>
    <mergeCell ref="K16:L16"/>
    <mergeCell ref="A17:B17"/>
    <mergeCell ref="C17:D17"/>
    <mergeCell ref="E17:F17"/>
    <mergeCell ref="G17:H17"/>
    <mergeCell ref="I17:J17"/>
    <mergeCell ref="K17:L17"/>
    <mergeCell ref="A16:B16"/>
    <mergeCell ref="C16:D16"/>
    <mergeCell ref="E16:F16"/>
    <mergeCell ref="G16:H16"/>
    <mergeCell ref="I16:J16"/>
    <mergeCell ref="K1:L1"/>
    <mergeCell ref="A6:L13"/>
    <mergeCell ref="A15:B15"/>
    <mergeCell ref="C15:D15"/>
    <mergeCell ref="E15:F15"/>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71C8A-1B58-4BD7-A11C-9F01D4BF4CC0}">
  <sheetPr>
    <pageSetUpPr fitToPage="1"/>
  </sheetPr>
  <dimension ref="A1:L114"/>
  <sheetViews>
    <sheetView view="pageBreakPreview" zoomScaleNormal="100" zoomScaleSheetLayoutView="100" workbookViewId="0">
      <selection activeCell="K25" sqref="K25"/>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x14ac:dyDescent="0.15">
      <c r="A15" s="74" t="s">
        <v>3</v>
      </c>
      <c r="B15" s="75"/>
      <c r="C15" s="119" t="s">
        <v>109</v>
      </c>
      <c r="D15" s="120"/>
      <c r="E15" s="74" t="s">
        <v>87</v>
      </c>
      <c r="F15" s="75"/>
      <c r="G15" s="16"/>
      <c r="K15" s="18" t="s">
        <v>4</v>
      </c>
      <c r="L15" s="18" t="s">
        <v>88</v>
      </c>
    </row>
    <row r="16" spans="1:12" ht="65.25" customHeight="1" x14ac:dyDescent="0.15">
      <c r="A16" s="82" t="s">
        <v>5</v>
      </c>
      <c r="B16" s="83"/>
      <c r="C16" s="84" t="s">
        <v>86</v>
      </c>
      <c r="D16" s="85"/>
      <c r="E16" s="78"/>
      <c r="F16" s="79"/>
      <c r="G16" s="78"/>
      <c r="H16" s="79"/>
      <c r="I16" s="78"/>
      <c r="J16" s="79"/>
      <c r="K16" s="78"/>
      <c r="L16" s="79"/>
    </row>
    <row r="17" spans="1:12" ht="19.5" customHeight="1" x14ac:dyDescent="0.15">
      <c r="A17" s="74" t="s">
        <v>6</v>
      </c>
      <c r="B17" s="75"/>
      <c r="C17" s="80">
        <f>+I25</f>
        <v>2600</v>
      </c>
      <c r="D17" s="81"/>
      <c r="E17" s="80"/>
      <c r="F17" s="81"/>
      <c r="G17" s="80"/>
      <c r="H17" s="81"/>
      <c r="I17" s="80"/>
      <c r="J17" s="81"/>
      <c r="K17" s="80"/>
      <c r="L17" s="81"/>
    </row>
    <row r="18" spans="1:12" s="19" customFormat="1" x14ac:dyDescent="0.15">
      <c r="A18" s="19" t="s">
        <v>90</v>
      </c>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14">
        <f>H48</f>
        <v>163</v>
      </c>
      <c r="C25" s="14">
        <f>H67</f>
        <v>187</v>
      </c>
      <c r="D25" s="31">
        <v>0</v>
      </c>
      <c r="E25" s="32">
        <v>0</v>
      </c>
      <c r="F25" s="42">
        <f>H71</f>
        <v>2250</v>
      </c>
      <c r="G25" s="32">
        <v>0</v>
      </c>
      <c r="H25" s="32">
        <v>0</v>
      </c>
      <c r="I25" s="96">
        <f>SUM(B25:H25)</f>
        <v>2600</v>
      </c>
      <c r="J25" s="97"/>
      <c r="L25" s="13"/>
    </row>
    <row r="26" spans="1:12" ht="13.5" customHeight="1" x14ac:dyDescent="0.15">
      <c r="A26" s="10" t="s">
        <v>22</v>
      </c>
      <c r="B26" s="45">
        <f>J48</f>
        <v>0</v>
      </c>
      <c r="C26" s="45">
        <f>J67</f>
        <v>0</v>
      </c>
      <c r="D26" s="33">
        <v>0</v>
      </c>
      <c r="E26" s="34">
        <v>0</v>
      </c>
      <c r="F26" s="43">
        <f>J71</f>
        <v>0</v>
      </c>
      <c r="G26" s="34">
        <v>0</v>
      </c>
      <c r="H26" s="34">
        <v>0</v>
      </c>
      <c r="I26" s="96">
        <f>SUM(B26:H26)</f>
        <v>0</v>
      </c>
      <c r="J26" s="97"/>
    </row>
    <row r="27" spans="1:12" ht="13.5" customHeight="1" x14ac:dyDescent="0.15">
      <c r="A27" s="11"/>
      <c r="B27" s="11"/>
      <c r="C27" s="12"/>
      <c r="D27" s="12"/>
      <c r="E27" s="121" t="s">
        <v>23</v>
      </c>
      <c r="F27" s="122"/>
      <c r="G27" s="122"/>
      <c r="H27" s="12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104" t="s">
        <v>47</v>
      </c>
      <c r="E30" s="117" t="s">
        <v>46</v>
      </c>
      <c r="F30" s="118">
        <v>2</v>
      </c>
      <c r="G30" s="35" t="s">
        <v>31</v>
      </c>
      <c r="H30" s="48">
        <v>5</v>
      </c>
      <c r="I30" s="24"/>
      <c r="J30" s="23">
        <f>H30*I30</f>
        <v>0</v>
      </c>
    </row>
    <row r="31" spans="1:12" ht="13.5" customHeight="1" thickBot="1" x14ac:dyDescent="0.2">
      <c r="D31" s="105"/>
      <c r="E31" s="117"/>
      <c r="F31" s="118"/>
      <c r="G31" s="35" t="s">
        <v>32</v>
      </c>
      <c r="H31" s="59">
        <v>11</v>
      </c>
      <c r="I31" s="24"/>
      <c r="J31" s="23">
        <f t="shared" ref="J31:J70" si="0">H31*I31</f>
        <v>0</v>
      </c>
    </row>
    <row r="32" spans="1:12" ht="13.5" customHeight="1" thickBot="1" x14ac:dyDescent="0.2">
      <c r="D32" s="105"/>
      <c r="E32" s="117"/>
      <c r="F32" s="118"/>
      <c r="G32" s="35" t="s">
        <v>33</v>
      </c>
      <c r="H32" s="59">
        <v>18</v>
      </c>
      <c r="I32" s="24"/>
      <c r="J32" s="23">
        <f t="shared" si="0"/>
        <v>0</v>
      </c>
    </row>
    <row r="33" spans="4:10" ht="13.5" customHeight="1" thickBot="1" x14ac:dyDescent="0.2">
      <c r="D33" s="105"/>
      <c r="E33" s="117"/>
      <c r="F33" s="118"/>
      <c r="G33" s="35" t="s">
        <v>34</v>
      </c>
      <c r="H33" s="59">
        <v>20</v>
      </c>
      <c r="I33" s="24"/>
      <c r="J33" s="23">
        <f t="shared" si="0"/>
        <v>0</v>
      </c>
    </row>
    <row r="34" spans="4:10" ht="13.5" customHeight="1" thickBot="1" x14ac:dyDescent="0.2">
      <c r="D34" s="105"/>
      <c r="E34" s="38" t="s">
        <v>49</v>
      </c>
      <c r="F34" s="91">
        <v>3</v>
      </c>
      <c r="G34" s="35" t="s">
        <v>50</v>
      </c>
      <c r="H34" s="59">
        <v>1</v>
      </c>
      <c r="I34" s="24"/>
      <c r="J34" s="23">
        <f t="shared" si="0"/>
        <v>0</v>
      </c>
    </row>
    <row r="35" spans="4:10" ht="13.5" customHeight="1" thickBot="1" x14ac:dyDescent="0.2">
      <c r="D35" s="105"/>
      <c r="E35" s="117" t="s">
        <v>35</v>
      </c>
      <c r="F35" s="92"/>
      <c r="G35" s="35" t="s">
        <v>31</v>
      </c>
      <c r="H35" s="59">
        <v>5</v>
      </c>
      <c r="I35" s="24"/>
      <c r="J35" s="23">
        <f t="shared" si="0"/>
        <v>0</v>
      </c>
    </row>
    <row r="36" spans="4:10" ht="13.5" customHeight="1" thickBot="1" x14ac:dyDescent="0.2">
      <c r="D36" s="105"/>
      <c r="E36" s="117"/>
      <c r="F36" s="92"/>
      <c r="G36" s="35" t="s">
        <v>32</v>
      </c>
      <c r="H36" s="59">
        <v>11</v>
      </c>
      <c r="I36" s="24"/>
      <c r="J36" s="23">
        <f t="shared" si="0"/>
        <v>0</v>
      </c>
    </row>
    <row r="37" spans="4:10" ht="13.5" customHeight="1" thickBot="1" x14ac:dyDescent="0.2">
      <c r="D37" s="105"/>
      <c r="E37" s="117" t="s">
        <v>36</v>
      </c>
      <c r="F37" s="92"/>
      <c r="G37" s="35" t="s">
        <v>33</v>
      </c>
      <c r="H37" s="59">
        <v>18</v>
      </c>
      <c r="I37" s="24"/>
      <c r="J37" s="23">
        <f t="shared" si="0"/>
        <v>0</v>
      </c>
    </row>
    <row r="38" spans="4:10" ht="13.5" customHeight="1" thickBot="1" x14ac:dyDescent="0.2">
      <c r="D38" s="105"/>
      <c r="E38" s="117"/>
      <c r="F38" s="92"/>
      <c r="G38" s="35" t="s">
        <v>34</v>
      </c>
      <c r="H38" s="59">
        <v>16</v>
      </c>
      <c r="I38" s="24"/>
      <c r="J38" s="23">
        <f t="shared" si="0"/>
        <v>0</v>
      </c>
    </row>
    <row r="39" spans="4:10" ht="13.5" customHeight="1" thickBot="1" x14ac:dyDescent="0.2">
      <c r="D39" s="105"/>
      <c r="E39" s="112" t="s">
        <v>51</v>
      </c>
      <c r="F39" s="92"/>
      <c r="G39" s="35" t="s">
        <v>41</v>
      </c>
      <c r="H39" s="59">
        <v>1</v>
      </c>
      <c r="I39" s="24"/>
      <c r="J39" s="23">
        <f t="shared" si="0"/>
        <v>0</v>
      </c>
    </row>
    <row r="40" spans="4:10" ht="13.5" customHeight="1" thickBot="1" x14ac:dyDescent="0.2">
      <c r="D40" s="105"/>
      <c r="E40" s="89"/>
      <c r="F40" s="92"/>
      <c r="G40" s="35" t="s">
        <v>42</v>
      </c>
      <c r="H40" s="59">
        <v>1</v>
      </c>
      <c r="I40" s="24"/>
      <c r="J40" s="23">
        <f t="shared" si="0"/>
        <v>0</v>
      </c>
    </row>
    <row r="41" spans="4:10" ht="13.5" customHeight="1" thickBot="1" x14ac:dyDescent="0.2">
      <c r="D41" s="105"/>
      <c r="E41" s="89"/>
      <c r="F41" s="92"/>
      <c r="G41" s="35" t="s">
        <v>43</v>
      </c>
      <c r="H41" s="59">
        <v>1</v>
      </c>
      <c r="I41" s="24"/>
      <c r="J41" s="23">
        <f t="shared" si="0"/>
        <v>0</v>
      </c>
    </row>
    <row r="42" spans="4:10" ht="13.5" customHeight="1" thickBot="1" x14ac:dyDescent="0.2">
      <c r="D42" s="105"/>
      <c r="E42" s="90"/>
      <c r="F42" s="93"/>
      <c r="G42" s="35" t="s">
        <v>34</v>
      </c>
      <c r="H42" s="59">
        <v>1</v>
      </c>
      <c r="I42" s="24"/>
      <c r="J42" s="23">
        <f t="shared" si="0"/>
        <v>0</v>
      </c>
    </row>
    <row r="43" spans="4:10" ht="13.5" customHeight="1" thickBot="1" x14ac:dyDescent="0.2">
      <c r="D43" s="105"/>
      <c r="E43" s="38" t="s">
        <v>49</v>
      </c>
      <c r="F43" s="118">
        <v>4</v>
      </c>
      <c r="G43" s="35" t="s">
        <v>50</v>
      </c>
      <c r="H43" s="59">
        <v>3</v>
      </c>
      <c r="I43" s="24"/>
      <c r="J43" s="23">
        <f t="shared" si="0"/>
        <v>0</v>
      </c>
    </row>
    <row r="44" spans="4:10" ht="13.5" customHeight="1" thickBot="1" x14ac:dyDescent="0.2">
      <c r="D44" s="105"/>
      <c r="E44" s="117" t="s">
        <v>36</v>
      </c>
      <c r="F44" s="118"/>
      <c r="G44" s="35" t="s">
        <v>31</v>
      </c>
      <c r="H44" s="59">
        <v>5</v>
      </c>
      <c r="I44" s="24"/>
      <c r="J44" s="23">
        <f t="shared" si="0"/>
        <v>0</v>
      </c>
    </row>
    <row r="45" spans="4:10" ht="13.5" customHeight="1" thickBot="1" x14ac:dyDescent="0.2">
      <c r="D45" s="105"/>
      <c r="E45" s="117"/>
      <c r="F45" s="118"/>
      <c r="G45" s="35" t="s">
        <v>32</v>
      </c>
      <c r="H45" s="59">
        <v>11</v>
      </c>
      <c r="I45" s="24"/>
      <c r="J45" s="23">
        <f t="shared" si="0"/>
        <v>0</v>
      </c>
    </row>
    <row r="46" spans="4:10" ht="13.5" customHeight="1" thickBot="1" x14ac:dyDescent="0.2">
      <c r="D46" s="105"/>
      <c r="E46" s="117"/>
      <c r="F46" s="118"/>
      <c r="G46" s="35" t="s">
        <v>33</v>
      </c>
      <c r="H46" s="59">
        <v>18</v>
      </c>
      <c r="I46" s="24"/>
      <c r="J46" s="23">
        <f t="shared" si="0"/>
        <v>0</v>
      </c>
    </row>
    <row r="47" spans="4:10" ht="13.5" customHeight="1" thickBot="1" x14ac:dyDescent="0.2">
      <c r="D47" s="105"/>
      <c r="E47" s="117"/>
      <c r="F47" s="118"/>
      <c r="G47" s="35" t="s">
        <v>34</v>
      </c>
      <c r="H47" s="59">
        <v>17</v>
      </c>
      <c r="I47" s="24"/>
      <c r="J47" s="23">
        <f t="shared" si="0"/>
        <v>0</v>
      </c>
    </row>
    <row r="48" spans="4:10" ht="13.5" customHeight="1" thickBot="1" x14ac:dyDescent="0.2">
      <c r="D48" s="106"/>
      <c r="E48" s="107" t="s">
        <v>71</v>
      </c>
      <c r="F48" s="108"/>
      <c r="G48" s="109"/>
      <c r="H48" s="60">
        <f>SUM(H30:H47)</f>
        <v>163</v>
      </c>
      <c r="I48" s="30"/>
      <c r="J48" s="36">
        <f>SUM(J30:J47)</f>
        <v>0</v>
      </c>
    </row>
    <row r="49" spans="4:10" ht="13.5" customHeight="1" thickBot="1" x14ac:dyDescent="0.2">
      <c r="D49" s="104" t="s">
        <v>37</v>
      </c>
      <c r="E49" s="117" t="s">
        <v>46</v>
      </c>
      <c r="F49" s="118">
        <v>2</v>
      </c>
      <c r="G49" s="35" t="s">
        <v>31</v>
      </c>
      <c r="H49" s="48">
        <v>10</v>
      </c>
      <c r="I49" s="24"/>
      <c r="J49" s="23">
        <f t="shared" si="0"/>
        <v>0</v>
      </c>
    </row>
    <row r="50" spans="4:10" ht="13.5" customHeight="1" thickBot="1" x14ac:dyDescent="0.2">
      <c r="D50" s="105"/>
      <c r="E50" s="117"/>
      <c r="F50" s="118"/>
      <c r="G50" s="35" t="s">
        <v>32</v>
      </c>
      <c r="H50" s="59">
        <v>12</v>
      </c>
      <c r="I50" s="24"/>
      <c r="J50" s="23">
        <f t="shared" si="0"/>
        <v>0</v>
      </c>
    </row>
    <row r="51" spans="4:10" ht="13.5" customHeight="1" thickBot="1" x14ac:dyDescent="0.2">
      <c r="D51" s="105"/>
      <c r="E51" s="117"/>
      <c r="F51" s="118"/>
      <c r="G51" s="35" t="s">
        <v>33</v>
      </c>
      <c r="H51" s="59">
        <v>12</v>
      </c>
      <c r="I51" s="24"/>
      <c r="J51" s="23">
        <f t="shared" si="0"/>
        <v>0</v>
      </c>
    </row>
    <row r="52" spans="4:10" ht="13.5" customHeight="1" thickBot="1" x14ac:dyDescent="0.2">
      <c r="D52" s="105"/>
      <c r="E52" s="117"/>
      <c r="F52" s="118"/>
      <c r="G52" s="35" t="s">
        <v>34</v>
      </c>
      <c r="H52" s="59">
        <v>34</v>
      </c>
      <c r="I52" s="24"/>
      <c r="J52" s="23">
        <f t="shared" si="0"/>
        <v>0</v>
      </c>
    </row>
    <row r="53" spans="4:10" ht="13.5" customHeight="1" thickBot="1" x14ac:dyDescent="0.2">
      <c r="D53" s="105"/>
      <c r="E53" s="38" t="s">
        <v>49</v>
      </c>
      <c r="F53" s="91">
        <v>3</v>
      </c>
      <c r="G53" s="35" t="s">
        <v>50</v>
      </c>
      <c r="H53" s="59">
        <v>5</v>
      </c>
      <c r="I53" s="24"/>
      <c r="J53" s="23">
        <f t="shared" si="0"/>
        <v>0</v>
      </c>
    </row>
    <row r="54" spans="4:10" ht="13.5" customHeight="1" thickBot="1" x14ac:dyDescent="0.2">
      <c r="D54" s="105"/>
      <c r="E54" s="117" t="s">
        <v>35</v>
      </c>
      <c r="F54" s="92"/>
      <c r="G54" s="35" t="s">
        <v>31</v>
      </c>
      <c r="H54" s="59">
        <v>10</v>
      </c>
      <c r="I54" s="24"/>
      <c r="J54" s="23">
        <f t="shared" si="0"/>
        <v>0</v>
      </c>
    </row>
    <row r="55" spans="4:10" ht="13.5" customHeight="1" thickBot="1" x14ac:dyDescent="0.2">
      <c r="D55" s="105"/>
      <c r="E55" s="117"/>
      <c r="F55" s="92"/>
      <c r="G55" s="35" t="s">
        <v>32</v>
      </c>
      <c r="H55" s="59">
        <v>12</v>
      </c>
      <c r="I55" s="24"/>
      <c r="J55" s="23">
        <f t="shared" si="0"/>
        <v>0</v>
      </c>
    </row>
    <row r="56" spans="4:10" ht="13.5" customHeight="1" thickBot="1" x14ac:dyDescent="0.2">
      <c r="D56" s="105"/>
      <c r="E56" s="117" t="s">
        <v>36</v>
      </c>
      <c r="F56" s="92"/>
      <c r="G56" s="35" t="s">
        <v>33</v>
      </c>
      <c r="H56" s="59">
        <v>12</v>
      </c>
      <c r="I56" s="24"/>
      <c r="J56" s="23">
        <f t="shared" si="0"/>
        <v>0</v>
      </c>
    </row>
    <row r="57" spans="4:10" ht="13.5" customHeight="1" thickBot="1" x14ac:dyDescent="0.2">
      <c r="D57" s="105"/>
      <c r="E57" s="117"/>
      <c r="F57" s="92"/>
      <c r="G57" s="35" t="s">
        <v>34</v>
      </c>
      <c r="H57" s="59">
        <v>12</v>
      </c>
      <c r="I57" s="24"/>
      <c r="J57" s="23">
        <f t="shared" si="0"/>
        <v>0</v>
      </c>
    </row>
    <row r="58" spans="4:10" ht="13.5" customHeight="1" thickBot="1" x14ac:dyDescent="0.2">
      <c r="D58" s="105"/>
      <c r="E58" s="112" t="s">
        <v>51</v>
      </c>
      <c r="F58" s="92"/>
      <c r="G58" s="35" t="s">
        <v>41</v>
      </c>
      <c r="H58" s="59">
        <v>1</v>
      </c>
      <c r="I58" s="24"/>
      <c r="J58" s="23">
        <f t="shared" si="0"/>
        <v>0</v>
      </c>
    </row>
    <row r="59" spans="4:10" ht="13.5" customHeight="1" thickBot="1" x14ac:dyDescent="0.2">
      <c r="D59" s="105"/>
      <c r="E59" s="89"/>
      <c r="F59" s="92"/>
      <c r="G59" s="35" t="s">
        <v>42</v>
      </c>
      <c r="H59" s="59">
        <v>1</v>
      </c>
      <c r="I59" s="24"/>
      <c r="J59" s="23">
        <f t="shared" si="0"/>
        <v>0</v>
      </c>
    </row>
    <row r="60" spans="4:10" ht="13.5" customHeight="1" thickBot="1" x14ac:dyDescent="0.2">
      <c r="D60" s="105"/>
      <c r="E60" s="89"/>
      <c r="F60" s="92"/>
      <c r="G60" s="35" t="s">
        <v>43</v>
      </c>
      <c r="H60" s="59">
        <v>1</v>
      </c>
      <c r="I60" s="24"/>
      <c r="J60" s="23">
        <f t="shared" si="0"/>
        <v>0</v>
      </c>
    </row>
    <row r="61" spans="4:10" ht="13.5" customHeight="1" thickBot="1" x14ac:dyDescent="0.2">
      <c r="D61" s="105"/>
      <c r="E61" s="90"/>
      <c r="F61" s="93"/>
      <c r="G61" s="35" t="s">
        <v>34</v>
      </c>
      <c r="H61" s="59">
        <v>1</v>
      </c>
      <c r="I61" s="24"/>
      <c r="J61" s="23">
        <f t="shared" si="0"/>
        <v>0</v>
      </c>
    </row>
    <row r="62" spans="4:10" ht="13.5" customHeight="1" thickBot="1" x14ac:dyDescent="0.2">
      <c r="D62" s="105"/>
      <c r="E62" s="38" t="s">
        <v>49</v>
      </c>
      <c r="F62" s="118">
        <v>4</v>
      </c>
      <c r="G62" s="35" t="s">
        <v>50</v>
      </c>
      <c r="H62" s="59">
        <v>4</v>
      </c>
      <c r="I62" s="24"/>
      <c r="J62" s="23">
        <f t="shared" si="0"/>
        <v>0</v>
      </c>
    </row>
    <row r="63" spans="4:10" ht="13.5" customHeight="1" thickBot="1" x14ac:dyDescent="0.2">
      <c r="D63" s="105"/>
      <c r="E63" s="117" t="s">
        <v>36</v>
      </c>
      <c r="F63" s="118"/>
      <c r="G63" s="35" t="s">
        <v>31</v>
      </c>
      <c r="H63" s="59">
        <v>9</v>
      </c>
      <c r="I63" s="24"/>
      <c r="J63" s="23">
        <f t="shared" si="0"/>
        <v>0</v>
      </c>
    </row>
    <row r="64" spans="4:10" ht="13.5" customHeight="1" thickBot="1" x14ac:dyDescent="0.2">
      <c r="D64" s="105"/>
      <c r="E64" s="117"/>
      <c r="F64" s="118"/>
      <c r="G64" s="35" t="s">
        <v>32</v>
      </c>
      <c r="H64" s="59">
        <v>11</v>
      </c>
      <c r="I64" s="24"/>
      <c r="J64" s="23">
        <f t="shared" si="0"/>
        <v>0</v>
      </c>
    </row>
    <row r="65" spans="4:10" ht="13.5" customHeight="1" thickBot="1" x14ac:dyDescent="0.2">
      <c r="D65" s="105"/>
      <c r="E65" s="117"/>
      <c r="F65" s="118"/>
      <c r="G65" s="35" t="s">
        <v>33</v>
      </c>
      <c r="H65" s="59">
        <v>11</v>
      </c>
      <c r="I65" s="24"/>
      <c r="J65" s="23">
        <f t="shared" si="0"/>
        <v>0</v>
      </c>
    </row>
    <row r="66" spans="4:10" ht="13.5" customHeight="1" thickBot="1" x14ac:dyDescent="0.2">
      <c r="D66" s="105"/>
      <c r="E66" s="117"/>
      <c r="F66" s="118"/>
      <c r="G66" s="35" t="s">
        <v>34</v>
      </c>
      <c r="H66" s="59">
        <v>29</v>
      </c>
      <c r="I66" s="24"/>
      <c r="J66" s="23">
        <f t="shared" si="0"/>
        <v>0</v>
      </c>
    </row>
    <row r="67" spans="4:10" ht="13.5" customHeight="1" thickBot="1" x14ac:dyDescent="0.2">
      <c r="D67" s="106"/>
      <c r="E67" s="107" t="s">
        <v>53</v>
      </c>
      <c r="F67" s="108"/>
      <c r="G67" s="109"/>
      <c r="H67" s="60">
        <f>SUM(H49:H66)</f>
        <v>187</v>
      </c>
      <c r="I67" s="30"/>
      <c r="J67" s="36">
        <f>SUM(J49:J66)</f>
        <v>0</v>
      </c>
    </row>
    <row r="68" spans="4:10" ht="13.5" customHeight="1" thickBot="1" x14ac:dyDescent="0.2">
      <c r="D68" s="104" t="s">
        <v>45</v>
      </c>
      <c r="E68" s="88" t="s">
        <v>38</v>
      </c>
      <c r="F68" s="39">
        <v>2</v>
      </c>
      <c r="G68" s="35" t="s">
        <v>85</v>
      </c>
      <c r="H68" s="59">
        <f>2250-SUM(H69:H70)</f>
        <v>2210</v>
      </c>
      <c r="I68" s="24"/>
      <c r="J68" s="23">
        <f t="shared" si="0"/>
        <v>0</v>
      </c>
    </row>
    <row r="69" spans="4:10" ht="13.5" customHeight="1" thickBot="1" x14ac:dyDescent="0.2">
      <c r="D69" s="105"/>
      <c r="E69" s="124"/>
      <c r="F69" s="39">
        <v>3</v>
      </c>
      <c r="G69" s="35" t="s">
        <v>85</v>
      </c>
      <c r="H69" s="59">
        <v>20</v>
      </c>
      <c r="I69" s="24"/>
      <c r="J69" s="23">
        <f t="shared" si="0"/>
        <v>0</v>
      </c>
    </row>
    <row r="70" spans="4:10" ht="13.5" customHeight="1" thickBot="1" x14ac:dyDescent="0.2">
      <c r="D70" s="105"/>
      <c r="E70" s="125"/>
      <c r="F70" s="39">
        <v>4</v>
      </c>
      <c r="G70" s="35" t="s">
        <v>85</v>
      </c>
      <c r="H70" s="59">
        <v>20</v>
      </c>
      <c r="I70" s="24"/>
      <c r="J70" s="23">
        <f t="shared" si="0"/>
        <v>0</v>
      </c>
    </row>
    <row r="71" spans="4:10" ht="13.5" customHeight="1" thickBot="1" x14ac:dyDescent="0.2">
      <c r="D71" s="106"/>
      <c r="E71" s="107" t="s">
        <v>48</v>
      </c>
      <c r="F71" s="108"/>
      <c r="G71" s="109"/>
      <c r="H71" s="60">
        <f>SUM(H68:H70)</f>
        <v>2250</v>
      </c>
      <c r="I71" s="30"/>
      <c r="J71" s="36">
        <f>SUM(J68:J70)</f>
        <v>0</v>
      </c>
    </row>
    <row r="72" spans="4:10" ht="13.5" customHeight="1" thickBot="1" x14ac:dyDescent="0.2">
      <c r="D72" s="98" t="s">
        <v>44</v>
      </c>
      <c r="E72" s="99"/>
      <c r="F72" s="99"/>
      <c r="G72" s="100"/>
      <c r="H72" s="51">
        <f>SUM(H71,H67,H48)</f>
        <v>2600</v>
      </c>
      <c r="I72" s="30"/>
      <c r="J72" s="36">
        <f>SUM(J71,J67,J48)</f>
        <v>0</v>
      </c>
    </row>
    <row r="73" spans="4:10" ht="13.5" customHeight="1" x14ac:dyDescent="0.15">
      <c r="H73" s="58"/>
    </row>
    <row r="74" spans="4:10" ht="13.5" customHeight="1" x14ac:dyDescent="0.15"/>
    <row r="75" spans="4:10" ht="13.5" customHeight="1" x14ac:dyDescent="0.15"/>
    <row r="76" spans="4:10" ht="13.5" customHeight="1" x14ac:dyDescent="0.15"/>
    <row r="77" spans="4:10" ht="13.5" customHeight="1" x14ac:dyDescent="0.15"/>
    <row r="78" spans="4:10" ht="13.5" customHeight="1" x14ac:dyDescent="0.15"/>
    <row r="79" spans="4:10" ht="13.5" customHeight="1" x14ac:dyDescent="0.15"/>
    <row r="80" spans="4:1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sheetData>
  <mergeCells count="49">
    <mergeCell ref="F62:F66"/>
    <mergeCell ref="E71:G71"/>
    <mergeCell ref="E67:G67"/>
    <mergeCell ref="E63:E66"/>
    <mergeCell ref="E68:E70"/>
    <mergeCell ref="E44:E47"/>
    <mergeCell ref="E49:E52"/>
    <mergeCell ref="F49:F52"/>
    <mergeCell ref="F53:F61"/>
    <mergeCell ref="E54:E55"/>
    <mergeCell ref="E56:E57"/>
    <mergeCell ref="E58:E61"/>
    <mergeCell ref="I25:J25"/>
    <mergeCell ref="E27:H27"/>
    <mergeCell ref="I27:J27"/>
    <mergeCell ref="D72:G72"/>
    <mergeCell ref="E30:E33"/>
    <mergeCell ref="F30:F33"/>
    <mergeCell ref="F34:F42"/>
    <mergeCell ref="E35:E36"/>
    <mergeCell ref="E37:E38"/>
    <mergeCell ref="E39:E42"/>
    <mergeCell ref="E48:G48"/>
    <mergeCell ref="D30:D48"/>
    <mergeCell ref="D49:D67"/>
    <mergeCell ref="D68:D71"/>
    <mergeCell ref="I26:J26"/>
    <mergeCell ref="F43:F47"/>
    <mergeCell ref="C16:D16"/>
    <mergeCell ref="E16:F16"/>
    <mergeCell ref="G16:H16"/>
    <mergeCell ref="I16:J16"/>
    <mergeCell ref="I24:J24"/>
    <mergeCell ref="B23:E23"/>
    <mergeCell ref="F23:H23"/>
    <mergeCell ref="I23:J23"/>
    <mergeCell ref="K1:L1"/>
    <mergeCell ref="A6:L13"/>
    <mergeCell ref="A15:B15"/>
    <mergeCell ref="C15:D15"/>
    <mergeCell ref="E15:F15"/>
    <mergeCell ref="K16:L16"/>
    <mergeCell ref="A17:B17"/>
    <mergeCell ref="C17:D17"/>
    <mergeCell ref="E17:F17"/>
    <mergeCell ref="G17:H17"/>
    <mergeCell ref="I17:J17"/>
    <mergeCell ref="K17:L17"/>
    <mergeCell ref="A16:B16"/>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BE07C-A090-4E77-93A8-E83A9A0E7065}">
  <sheetPr>
    <pageSetUpPr fitToPage="1"/>
  </sheetPr>
  <dimension ref="A1:L75"/>
  <sheetViews>
    <sheetView view="pageBreakPreview" zoomScaleNormal="100" zoomScaleSheetLayoutView="100" workbookViewId="0">
      <selection activeCell="G20" sqref="G20"/>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x14ac:dyDescent="0.15">
      <c r="A15" s="74" t="s">
        <v>3</v>
      </c>
      <c r="B15" s="75"/>
      <c r="C15" s="76" t="s">
        <v>101</v>
      </c>
      <c r="D15" s="77"/>
      <c r="E15" s="74" t="s">
        <v>75</v>
      </c>
      <c r="F15" s="75"/>
      <c r="G15" s="16"/>
      <c r="K15" s="18" t="s">
        <v>4</v>
      </c>
      <c r="L15" s="18" t="s">
        <v>69</v>
      </c>
    </row>
    <row r="16" spans="1:12" ht="65.25" customHeight="1" x14ac:dyDescent="0.15">
      <c r="A16" s="82" t="s">
        <v>5</v>
      </c>
      <c r="B16" s="83"/>
      <c r="C16" s="84" t="s">
        <v>99</v>
      </c>
      <c r="D16" s="85"/>
      <c r="E16" s="78"/>
      <c r="F16" s="79"/>
      <c r="G16" s="78"/>
      <c r="H16" s="79"/>
      <c r="I16" s="78"/>
      <c r="J16" s="79"/>
      <c r="K16" s="78"/>
      <c r="L16" s="79"/>
    </row>
    <row r="17" spans="1:12" ht="19.5" customHeight="1" x14ac:dyDescent="0.15">
      <c r="A17" s="74" t="s">
        <v>6</v>
      </c>
      <c r="B17" s="75"/>
      <c r="C17" s="80">
        <f>+I25</f>
        <v>3150</v>
      </c>
      <c r="D17" s="81"/>
      <c r="E17" s="80"/>
      <c r="F17" s="81"/>
      <c r="G17" s="80"/>
      <c r="H17" s="81"/>
      <c r="I17" s="80"/>
      <c r="J17" s="81"/>
      <c r="K17" s="80"/>
      <c r="L17" s="81"/>
    </row>
    <row r="18" spans="1:12" s="19" customFormat="1" x14ac:dyDescent="0.15">
      <c r="A18" s="19" t="s">
        <v>77</v>
      </c>
      <c r="C18" s="27"/>
      <c r="D18" s="27"/>
      <c r="E18" s="27"/>
      <c r="F18" s="27"/>
      <c r="G18" s="27"/>
      <c r="H18" s="27"/>
      <c r="I18" s="27"/>
      <c r="J18" s="27"/>
      <c r="K18" s="27"/>
      <c r="L18" s="27"/>
    </row>
    <row r="19" spans="1:12" x14ac:dyDescent="0.15">
      <c r="A19" s="19" t="s">
        <v>98</v>
      </c>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31">
        <v>0</v>
      </c>
      <c r="C25" s="31">
        <v>0</v>
      </c>
      <c r="D25" s="31">
        <v>0</v>
      </c>
      <c r="E25" s="32">
        <v>0</v>
      </c>
      <c r="F25" s="42">
        <f>H30</f>
        <v>3070</v>
      </c>
      <c r="G25" s="42">
        <f>H31</f>
        <v>10</v>
      </c>
      <c r="H25" s="42">
        <f>H32</f>
        <v>70</v>
      </c>
      <c r="I25" s="96">
        <f>SUM(B25:H25)</f>
        <v>3150</v>
      </c>
      <c r="J25" s="97"/>
      <c r="L25" s="13"/>
    </row>
    <row r="26" spans="1:12" ht="13.5" customHeight="1" x14ac:dyDescent="0.15">
      <c r="A26" s="10" t="s">
        <v>22</v>
      </c>
      <c r="B26" s="33">
        <v>0</v>
      </c>
      <c r="C26" s="33">
        <v>0</v>
      </c>
      <c r="D26" s="33">
        <v>0</v>
      </c>
      <c r="E26" s="34">
        <v>0</v>
      </c>
      <c r="F26" s="43">
        <f>J30</f>
        <v>0</v>
      </c>
      <c r="G26" s="43">
        <f>J31</f>
        <v>0</v>
      </c>
      <c r="H26" s="43">
        <f>J32</f>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37" t="s">
        <v>56</v>
      </c>
      <c r="E30" s="88" t="s">
        <v>38</v>
      </c>
      <c r="F30" s="91">
        <v>2</v>
      </c>
      <c r="G30" s="35" t="s">
        <v>39</v>
      </c>
      <c r="H30" s="22">
        <v>3070</v>
      </c>
      <c r="I30" s="24"/>
      <c r="J30" s="23">
        <f>H30*I30</f>
        <v>0</v>
      </c>
    </row>
    <row r="31" spans="1:12" ht="13.5" customHeight="1" thickBot="1" x14ac:dyDescent="0.2">
      <c r="D31" s="37" t="s">
        <v>76</v>
      </c>
      <c r="E31" s="89"/>
      <c r="F31" s="92"/>
      <c r="G31" s="35" t="s">
        <v>39</v>
      </c>
      <c r="H31" s="22">
        <v>10</v>
      </c>
      <c r="I31" s="24"/>
      <c r="J31" s="23">
        <f>H31*I31</f>
        <v>0</v>
      </c>
    </row>
    <row r="32" spans="1:12" ht="13.5" customHeight="1" thickBot="1" x14ac:dyDescent="0.2">
      <c r="D32" s="37" t="s">
        <v>57</v>
      </c>
      <c r="E32" s="90"/>
      <c r="F32" s="93"/>
      <c r="G32" s="35" t="s">
        <v>39</v>
      </c>
      <c r="H32" s="22">
        <v>70</v>
      </c>
      <c r="I32" s="24"/>
      <c r="J32" s="23">
        <f>H32*I32</f>
        <v>0</v>
      </c>
    </row>
    <row r="33" spans="4:10" ht="13.5" customHeight="1" thickBot="1" x14ac:dyDescent="0.2">
      <c r="D33" s="98" t="s">
        <v>44</v>
      </c>
      <c r="E33" s="99"/>
      <c r="F33" s="99"/>
      <c r="G33" s="100"/>
      <c r="H33" s="51">
        <f>SUM(H30:H32)</f>
        <v>3150</v>
      </c>
      <c r="I33" s="30"/>
      <c r="J33" s="36">
        <f>SUM(J30:J32)</f>
        <v>0</v>
      </c>
    </row>
    <row r="34" spans="4:10" ht="13.5" customHeight="1" x14ac:dyDescent="0.15"/>
    <row r="35" spans="4:10" ht="13.5" customHeight="1" x14ac:dyDescent="0.15"/>
    <row r="36" spans="4:10" ht="13.5" customHeight="1" x14ac:dyDescent="0.15"/>
    <row r="37" spans="4:10" ht="13.5" customHeight="1" x14ac:dyDescent="0.15"/>
    <row r="38" spans="4:10" ht="13.5" customHeight="1" x14ac:dyDescent="0.15"/>
    <row r="39" spans="4:10" ht="13.5" customHeight="1" x14ac:dyDescent="0.15"/>
    <row r="40" spans="4:10" ht="13.5" customHeight="1" x14ac:dyDescent="0.15"/>
    <row r="41" spans="4:10" ht="13.5" customHeight="1" x14ac:dyDescent="0.15"/>
    <row r="42" spans="4:10" ht="13.5" customHeight="1" x14ac:dyDescent="0.15"/>
    <row r="43" spans="4:10" ht="13.5" customHeight="1" x14ac:dyDescent="0.15"/>
    <row r="44" spans="4:10" ht="13.5" customHeight="1" x14ac:dyDescent="0.15"/>
    <row r="45" spans="4:10" ht="13.5" customHeight="1" x14ac:dyDescent="0.15"/>
    <row r="46" spans="4:10" ht="13.5" customHeight="1" x14ac:dyDescent="0.15"/>
    <row r="47" spans="4:10" ht="13.5" customHeight="1" x14ac:dyDescent="0.15"/>
    <row r="48" spans="4:1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sheetData>
  <mergeCells count="28">
    <mergeCell ref="I26:J26"/>
    <mergeCell ref="D33:G33"/>
    <mergeCell ref="E27:H27"/>
    <mergeCell ref="I27:J27"/>
    <mergeCell ref="E30:E32"/>
    <mergeCell ref="F30:F32"/>
    <mergeCell ref="I24:J24"/>
    <mergeCell ref="B23:E23"/>
    <mergeCell ref="F23:H23"/>
    <mergeCell ref="I23:J23"/>
    <mergeCell ref="I25:J25"/>
    <mergeCell ref="K1:L1"/>
    <mergeCell ref="A6:L13"/>
    <mergeCell ref="A15:B15"/>
    <mergeCell ref="C15:D15"/>
    <mergeCell ref="E15:F15"/>
    <mergeCell ref="K16:L16"/>
    <mergeCell ref="A17:B17"/>
    <mergeCell ref="C17:D17"/>
    <mergeCell ref="E17:F17"/>
    <mergeCell ref="G17:H17"/>
    <mergeCell ref="I17:J17"/>
    <mergeCell ref="K17:L17"/>
    <mergeCell ref="A16:B16"/>
    <mergeCell ref="C16:D16"/>
    <mergeCell ref="E16:F16"/>
    <mergeCell ref="G16:H16"/>
    <mergeCell ref="I16:J16"/>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EE939-C584-4648-AB83-6D675E228C49}">
  <sheetPr>
    <pageSetUpPr fitToPage="1"/>
  </sheetPr>
  <dimension ref="A1:L86"/>
  <sheetViews>
    <sheetView view="pageBreakPreview" topLeftCell="A13" zoomScaleNormal="100" zoomScaleSheetLayoutView="100" workbookViewId="0">
      <selection activeCell="I30" sqref="I30:I43"/>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x14ac:dyDescent="0.15">
      <c r="A15" s="74" t="s">
        <v>3</v>
      </c>
      <c r="B15" s="75"/>
      <c r="C15" s="76" t="s">
        <v>102</v>
      </c>
      <c r="D15" s="77"/>
      <c r="E15" s="74" t="s">
        <v>79</v>
      </c>
      <c r="F15" s="75"/>
      <c r="G15" s="16"/>
      <c r="K15" s="18" t="s">
        <v>4</v>
      </c>
      <c r="L15" s="18" t="s">
        <v>70</v>
      </c>
    </row>
    <row r="16" spans="1:12" ht="65.25" customHeight="1" x14ac:dyDescent="0.15">
      <c r="A16" s="82" t="s">
        <v>5</v>
      </c>
      <c r="B16" s="83"/>
      <c r="C16" s="84" t="s">
        <v>91</v>
      </c>
      <c r="D16" s="85"/>
      <c r="E16" s="78"/>
      <c r="F16" s="79"/>
      <c r="G16" s="78"/>
      <c r="H16" s="79"/>
      <c r="I16" s="78"/>
      <c r="J16" s="79"/>
      <c r="K16" s="78"/>
      <c r="L16" s="79"/>
    </row>
    <row r="17" spans="1:12" ht="19.5" customHeight="1" x14ac:dyDescent="0.15">
      <c r="A17" s="74" t="s">
        <v>6</v>
      </c>
      <c r="B17" s="75"/>
      <c r="C17" s="80">
        <f>+I25</f>
        <v>3000</v>
      </c>
      <c r="D17" s="81"/>
      <c r="E17" s="80"/>
      <c r="F17" s="81"/>
      <c r="G17" s="80"/>
      <c r="H17" s="81"/>
      <c r="I17" s="80"/>
      <c r="J17" s="81"/>
      <c r="K17" s="80"/>
      <c r="L17" s="81"/>
    </row>
    <row r="18" spans="1:12" s="19" customFormat="1" x14ac:dyDescent="0.15">
      <c r="A18" s="19" t="s">
        <v>92</v>
      </c>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14">
        <f>H44</f>
        <v>3000</v>
      </c>
      <c r="C25" s="31">
        <v>0</v>
      </c>
      <c r="D25" s="31">
        <v>0</v>
      </c>
      <c r="E25" s="32">
        <v>0</v>
      </c>
      <c r="F25" s="32">
        <v>0</v>
      </c>
      <c r="G25" s="32">
        <v>0</v>
      </c>
      <c r="H25" s="32">
        <v>0</v>
      </c>
      <c r="I25" s="96">
        <f>SUM(B25:H25)</f>
        <v>3000</v>
      </c>
      <c r="J25" s="97"/>
      <c r="L25" s="13"/>
    </row>
    <row r="26" spans="1:12" ht="13.5" customHeight="1" x14ac:dyDescent="0.15">
      <c r="A26" s="10" t="s">
        <v>22</v>
      </c>
      <c r="B26" s="15">
        <f>J44</f>
        <v>0</v>
      </c>
      <c r="C26" s="33">
        <v>0</v>
      </c>
      <c r="D26" s="33">
        <v>0</v>
      </c>
      <c r="E26" s="34">
        <v>0</v>
      </c>
      <c r="F26" s="34">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105" t="s">
        <v>40</v>
      </c>
      <c r="E30" s="89" t="s">
        <v>46</v>
      </c>
      <c r="F30" s="110">
        <v>2</v>
      </c>
      <c r="G30" s="52" t="s">
        <v>31</v>
      </c>
      <c r="H30" s="54">
        <v>200</v>
      </c>
      <c r="I30" s="24"/>
      <c r="J30" s="56">
        <f>H30*I30</f>
        <v>0</v>
      </c>
    </row>
    <row r="31" spans="1:12" ht="13.5" customHeight="1" thickBot="1" x14ac:dyDescent="0.2">
      <c r="D31" s="105"/>
      <c r="E31" s="89"/>
      <c r="F31" s="110"/>
      <c r="G31" s="47" t="s">
        <v>32</v>
      </c>
      <c r="H31" s="46">
        <v>200</v>
      </c>
      <c r="I31" s="24"/>
      <c r="J31" s="56">
        <f t="shared" ref="J31:J42" si="0">H31*I31</f>
        <v>0</v>
      </c>
    </row>
    <row r="32" spans="1:12" ht="13.5" customHeight="1" thickBot="1" x14ac:dyDescent="0.2">
      <c r="D32" s="105"/>
      <c r="E32" s="89"/>
      <c r="F32" s="110"/>
      <c r="G32" s="47" t="s">
        <v>33</v>
      </c>
      <c r="H32" s="46">
        <v>200</v>
      </c>
      <c r="I32" s="24"/>
      <c r="J32" s="56">
        <f t="shared" si="0"/>
        <v>0</v>
      </c>
    </row>
    <row r="33" spans="4:10" ht="13.5" customHeight="1" thickBot="1" x14ac:dyDescent="0.2">
      <c r="D33" s="105"/>
      <c r="E33" s="90"/>
      <c r="F33" s="111"/>
      <c r="G33" s="47" t="s">
        <v>34</v>
      </c>
      <c r="H33" s="46">
        <v>200</v>
      </c>
      <c r="I33" s="24"/>
      <c r="J33" s="56">
        <f t="shared" si="0"/>
        <v>0</v>
      </c>
    </row>
    <row r="34" spans="4:10" ht="13.5" customHeight="1" thickBot="1" x14ac:dyDescent="0.2">
      <c r="D34" s="105"/>
      <c r="E34" s="38" t="s">
        <v>63</v>
      </c>
      <c r="F34" s="115">
        <v>3</v>
      </c>
      <c r="G34" s="47" t="s">
        <v>50</v>
      </c>
      <c r="H34" s="46">
        <v>50</v>
      </c>
      <c r="I34" s="24"/>
      <c r="J34" s="56">
        <f t="shared" si="0"/>
        <v>0</v>
      </c>
    </row>
    <row r="35" spans="4:10" ht="13.5" customHeight="1" thickBot="1" x14ac:dyDescent="0.2">
      <c r="D35" s="105"/>
      <c r="E35" s="112" t="s">
        <v>78</v>
      </c>
      <c r="F35" s="110"/>
      <c r="G35" s="47" t="s">
        <v>41</v>
      </c>
      <c r="H35" s="46">
        <v>300</v>
      </c>
      <c r="I35" s="24"/>
      <c r="J35" s="56">
        <f t="shared" si="0"/>
        <v>0</v>
      </c>
    </row>
    <row r="36" spans="4:10" ht="13.5" customHeight="1" thickBot="1" x14ac:dyDescent="0.2">
      <c r="D36" s="105"/>
      <c r="E36" s="113"/>
      <c r="F36" s="110"/>
      <c r="G36" s="47" t="s">
        <v>42</v>
      </c>
      <c r="H36" s="46">
        <v>400</v>
      </c>
      <c r="I36" s="24"/>
      <c r="J36" s="56">
        <f t="shared" si="0"/>
        <v>0</v>
      </c>
    </row>
    <row r="37" spans="4:10" ht="13.5" customHeight="1" thickBot="1" x14ac:dyDescent="0.2">
      <c r="D37" s="105"/>
      <c r="E37" s="113"/>
      <c r="F37" s="110"/>
      <c r="G37" s="47" t="s">
        <v>43</v>
      </c>
      <c r="H37" s="46">
        <v>400</v>
      </c>
      <c r="I37" s="24"/>
      <c r="J37" s="56">
        <f t="shared" si="0"/>
        <v>0</v>
      </c>
    </row>
    <row r="38" spans="4:10" ht="13.5" customHeight="1" thickBot="1" x14ac:dyDescent="0.2">
      <c r="D38" s="105"/>
      <c r="E38" s="114"/>
      <c r="F38" s="111"/>
      <c r="G38" s="47" t="s">
        <v>34</v>
      </c>
      <c r="H38" s="46">
        <v>300</v>
      </c>
      <c r="I38" s="24"/>
      <c r="J38" s="56">
        <f t="shared" si="0"/>
        <v>0</v>
      </c>
    </row>
    <row r="39" spans="4:10" ht="13.5" customHeight="1" thickBot="1" x14ac:dyDescent="0.2">
      <c r="D39" s="105"/>
      <c r="E39" s="38" t="s">
        <v>63</v>
      </c>
      <c r="F39" s="115">
        <v>4</v>
      </c>
      <c r="G39" s="47" t="s">
        <v>60</v>
      </c>
      <c r="H39" s="46">
        <v>50</v>
      </c>
      <c r="I39" s="24"/>
      <c r="J39" s="56">
        <f t="shared" si="0"/>
        <v>0</v>
      </c>
    </row>
    <row r="40" spans="4:10" ht="13.5" customHeight="1" thickBot="1" x14ac:dyDescent="0.2">
      <c r="D40" s="105"/>
      <c r="E40" s="112" t="s">
        <v>78</v>
      </c>
      <c r="F40" s="110"/>
      <c r="G40" s="47" t="s">
        <v>41</v>
      </c>
      <c r="H40" s="46">
        <v>200</v>
      </c>
      <c r="I40" s="24"/>
      <c r="J40" s="56">
        <f t="shared" si="0"/>
        <v>0</v>
      </c>
    </row>
    <row r="41" spans="4:10" ht="13.5" customHeight="1" thickBot="1" x14ac:dyDescent="0.2">
      <c r="D41" s="105"/>
      <c r="E41" s="113"/>
      <c r="F41" s="110"/>
      <c r="G41" s="47" t="s">
        <v>42</v>
      </c>
      <c r="H41" s="46">
        <v>200</v>
      </c>
      <c r="I41" s="24"/>
      <c r="J41" s="56">
        <f t="shared" si="0"/>
        <v>0</v>
      </c>
    </row>
    <row r="42" spans="4:10" ht="13.5" customHeight="1" thickBot="1" x14ac:dyDescent="0.2">
      <c r="D42" s="105"/>
      <c r="E42" s="113"/>
      <c r="F42" s="110"/>
      <c r="G42" s="47" t="s">
        <v>43</v>
      </c>
      <c r="H42" s="46">
        <v>200</v>
      </c>
      <c r="I42" s="24"/>
      <c r="J42" s="56">
        <f t="shared" si="0"/>
        <v>0</v>
      </c>
    </row>
    <row r="43" spans="4:10" ht="13.5" customHeight="1" thickBot="1" x14ac:dyDescent="0.2">
      <c r="D43" s="105"/>
      <c r="E43" s="113"/>
      <c r="F43" s="110"/>
      <c r="G43" s="53" t="s">
        <v>34</v>
      </c>
      <c r="H43" s="55">
        <v>100</v>
      </c>
      <c r="I43" s="24"/>
      <c r="J43" s="49">
        <f>H43*I43</f>
        <v>0</v>
      </c>
    </row>
    <row r="44" spans="4:10" ht="13.5" customHeight="1" thickBot="1" x14ac:dyDescent="0.2">
      <c r="D44" s="98" t="s">
        <v>44</v>
      </c>
      <c r="E44" s="99"/>
      <c r="F44" s="99"/>
      <c r="G44" s="100"/>
      <c r="H44" s="51">
        <f>SUM(H30:H43)</f>
        <v>3000</v>
      </c>
      <c r="I44" s="30"/>
      <c r="J44" s="50">
        <f>SUM(J30:J43)</f>
        <v>0</v>
      </c>
    </row>
    <row r="45" spans="4:10" ht="13.5" customHeight="1" x14ac:dyDescent="0.15"/>
    <row r="46" spans="4:10" ht="13.5" customHeight="1" x14ac:dyDescent="0.15"/>
    <row r="47" spans="4:10" ht="13.5" customHeight="1" x14ac:dyDescent="0.15"/>
    <row r="48" spans="4:1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sheetData>
  <mergeCells count="33">
    <mergeCell ref="E35:E38"/>
    <mergeCell ref="D44:G44"/>
    <mergeCell ref="D30:D43"/>
    <mergeCell ref="F34:F38"/>
    <mergeCell ref="F39:F43"/>
    <mergeCell ref="E40:E43"/>
    <mergeCell ref="E27:H27"/>
    <mergeCell ref="I27:J27"/>
    <mergeCell ref="E30:E33"/>
    <mergeCell ref="F30:F33"/>
    <mergeCell ref="I26:J26"/>
    <mergeCell ref="I24:J24"/>
    <mergeCell ref="B23:E23"/>
    <mergeCell ref="F23:H23"/>
    <mergeCell ref="I23:J23"/>
    <mergeCell ref="I25:J25"/>
    <mergeCell ref="K1:L1"/>
    <mergeCell ref="A6:L13"/>
    <mergeCell ref="A15:B15"/>
    <mergeCell ref="C15:D15"/>
    <mergeCell ref="E15:F15"/>
    <mergeCell ref="K16:L16"/>
    <mergeCell ref="A17:B17"/>
    <mergeCell ref="C17:D17"/>
    <mergeCell ref="E17:F17"/>
    <mergeCell ref="G17:H17"/>
    <mergeCell ref="I17:J17"/>
    <mergeCell ref="K17:L17"/>
    <mergeCell ref="A16:B16"/>
    <mergeCell ref="C16:D16"/>
    <mergeCell ref="E16:F16"/>
    <mergeCell ref="G16:H16"/>
    <mergeCell ref="I16:J16"/>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C321B-8061-405D-A03C-FE0703CA267C}">
  <sheetPr>
    <pageSetUpPr fitToPage="1"/>
  </sheetPr>
  <dimension ref="A1:L73"/>
  <sheetViews>
    <sheetView view="pageBreakPreview" zoomScaleNormal="100" zoomScaleSheetLayoutView="100" workbookViewId="0">
      <selection activeCell="L20" sqref="L20"/>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x14ac:dyDescent="0.15">
      <c r="A15" s="74" t="s">
        <v>3</v>
      </c>
      <c r="B15" s="75"/>
      <c r="C15" s="76" t="s">
        <v>103</v>
      </c>
      <c r="D15" s="77"/>
      <c r="E15" s="74" t="s">
        <v>79</v>
      </c>
      <c r="F15" s="75"/>
      <c r="G15" s="16"/>
      <c r="K15" s="18" t="s">
        <v>4</v>
      </c>
      <c r="L15" s="18" t="s">
        <v>70</v>
      </c>
    </row>
    <row r="16" spans="1:12" ht="65.25" customHeight="1" x14ac:dyDescent="0.15">
      <c r="A16" s="82" t="s">
        <v>5</v>
      </c>
      <c r="B16" s="83"/>
      <c r="C16" s="84" t="s">
        <v>93</v>
      </c>
      <c r="D16" s="85"/>
      <c r="E16" s="78"/>
      <c r="F16" s="79"/>
      <c r="G16" s="78"/>
      <c r="H16" s="79"/>
      <c r="I16" s="78"/>
      <c r="J16" s="79"/>
      <c r="K16" s="78"/>
      <c r="L16" s="79"/>
    </row>
    <row r="17" spans="1:12" ht="19.5" customHeight="1" x14ac:dyDescent="0.15">
      <c r="A17" s="74" t="s">
        <v>6</v>
      </c>
      <c r="B17" s="75"/>
      <c r="C17" s="80">
        <f>+I25</f>
        <v>3200</v>
      </c>
      <c r="D17" s="81"/>
      <c r="E17" s="80"/>
      <c r="F17" s="81"/>
      <c r="G17" s="80"/>
      <c r="H17" s="81"/>
      <c r="I17" s="80"/>
      <c r="J17" s="81"/>
      <c r="K17" s="80"/>
      <c r="L17" s="81"/>
    </row>
    <row r="18" spans="1:12" s="19" customFormat="1" x14ac:dyDescent="0.15">
      <c r="A18" s="19" t="s">
        <v>77</v>
      </c>
      <c r="C18" s="27"/>
      <c r="D18" s="27"/>
      <c r="E18" s="27"/>
      <c r="F18" s="27"/>
      <c r="G18" s="27"/>
      <c r="H18" s="27"/>
      <c r="I18" s="27"/>
      <c r="J18" s="27"/>
      <c r="K18" s="27"/>
      <c r="L18" s="27"/>
    </row>
    <row r="19" spans="1:12" x14ac:dyDescent="0.15">
      <c r="A19" s="19" t="s">
        <v>92</v>
      </c>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31">
        <v>0</v>
      </c>
      <c r="C25" s="31">
        <v>0</v>
      </c>
      <c r="D25" s="31">
        <v>0</v>
      </c>
      <c r="E25" s="32">
        <v>0</v>
      </c>
      <c r="F25" s="42">
        <f>H30</f>
        <v>3200</v>
      </c>
      <c r="G25" s="32">
        <v>0</v>
      </c>
      <c r="H25" s="32">
        <v>0</v>
      </c>
      <c r="I25" s="96">
        <f>SUM(B25:H25)</f>
        <v>3200</v>
      </c>
      <c r="J25" s="97"/>
      <c r="L25" s="13"/>
    </row>
    <row r="26" spans="1:12" ht="13.5" customHeight="1" x14ac:dyDescent="0.15">
      <c r="A26" s="10" t="s">
        <v>22</v>
      </c>
      <c r="B26" s="33">
        <v>0</v>
      </c>
      <c r="C26" s="33">
        <v>0</v>
      </c>
      <c r="D26" s="33">
        <v>0</v>
      </c>
      <c r="E26" s="34">
        <v>0</v>
      </c>
      <c r="F26" s="43">
        <f>J30</f>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37" t="s">
        <v>56</v>
      </c>
      <c r="E30" s="37" t="s">
        <v>38</v>
      </c>
      <c r="F30" s="29" t="s">
        <v>64</v>
      </c>
      <c r="G30" s="35" t="s">
        <v>39</v>
      </c>
      <c r="H30" s="46">
        <v>3200</v>
      </c>
      <c r="I30" s="24"/>
      <c r="J30" s="23">
        <f>H30*I30</f>
        <v>0</v>
      </c>
    </row>
    <row r="31" spans="1:12" ht="13.5" customHeight="1" thickBot="1" x14ac:dyDescent="0.2">
      <c r="D31" s="98" t="s">
        <v>44</v>
      </c>
      <c r="E31" s="99"/>
      <c r="F31" s="99"/>
      <c r="G31" s="100"/>
      <c r="H31" s="51">
        <f>SUM(H30:H30)</f>
        <v>3200</v>
      </c>
      <c r="I31" s="30"/>
      <c r="J31" s="36">
        <f>SUM(J30:J30)</f>
        <v>0</v>
      </c>
    </row>
    <row r="32" spans="1:1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sheetData>
  <mergeCells count="26">
    <mergeCell ref="E27:H27"/>
    <mergeCell ref="I27:J27"/>
    <mergeCell ref="D31:G31"/>
    <mergeCell ref="B23:E23"/>
    <mergeCell ref="F23:H23"/>
    <mergeCell ref="I23:J23"/>
    <mergeCell ref="I24:J24"/>
    <mergeCell ref="I25:J25"/>
    <mergeCell ref="I26:J26"/>
    <mergeCell ref="K16:L16"/>
    <mergeCell ref="A17:B17"/>
    <mergeCell ref="C17:D17"/>
    <mergeCell ref="E17:F17"/>
    <mergeCell ref="G17:H17"/>
    <mergeCell ref="I17:J17"/>
    <mergeCell ref="K17:L17"/>
    <mergeCell ref="A16:B16"/>
    <mergeCell ref="C16:D16"/>
    <mergeCell ref="E16:F16"/>
    <mergeCell ref="G16:H16"/>
    <mergeCell ref="I16:J16"/>
    <mergeCell ref="K1:L1"/>
    <mergeCell ref="A6:L13"/>
    <mergeCell ref="A15:B15"/>
    <mergeCell ref="C15:D15"/>
    <mergeCell ref="E15:F15"/>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D2FED-B6C7-40DA-B2E4-FA8274EB9B98}">
  <sheetPr>
    <pageSetUpPr fitToPage="1"/>
  </sheetPr>
  <dimension ref="A1:L84"/>
  <sheetViews>
    <sheetView view="pageBreakPreview" topLeftCell="A13" zoomScaleNormal="100" zoomScaleSheetLayoutView="100" workbookViewId="0">
      <selection activeCell="I30" sqref="I30:I41"/>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ht="27.75" customHeight="1" x14ac:dyDescent="0.15">
      <c r="A15" s="74" t="s">
        <v>3</v>
      </c>
      <c r="B15" s="75"/>
      <c r="C15" s="76" t="s">
        <v>104</v>
      </c>
      <c r="D15" s="77"/>
      <c r="E15" s="116" t="s">
        <v>97</v>
      </c>
      <c r="F15" s="75"/>
      <c r="G15" s="16"/>
      <c r="K15" s="18" t="s">
        <v>4</v>
      </c>
      <c r="L15" s="18" t="s">
        <v>96</v>
      </c>
    </row>
    <row r="16" spans="1:12" ht="65.25" customHeight="1" x14ac:dyDescent="0.15">
      <c r="A16" s="82" t="s">
        <v>5</v>
      </c>
      <c r="B16" s="83"/>
      <c r="C16" s="84" t="s">
        <v>94</v>
      </c>
      <c r="D16" s="85"/>
      <c r="E16" s="78"/>
      <c r="F16" s="79"/>
      <c r="G16" s="78"/>
      <c r="H16" s="79"/>
      <c r="I16" s="78"/>
      <c r="J16" s="79"/>
      <c r="K16" s="78"/>
      <c r="L16" s="79"/>
    </row>
    <row r="17" spans="1:12" ht="19.5" customHeight="1" x14ac:dyDescent="0.15">
      <c r="A17" s="74" t="s">
        <v>6</v>
      </c>
      <c r="B17" s="75"/>
      <c r="C17" s="80">
        <f>+I25</f>
        <v>400</v>
      </c>
      <c r="D17" s="81"/>
      <c r="E17" s="80"/>
      <c r="F17" s="81"/>
      <c r="G17" s="80"/>
      <c r="H17" s="81"/>
      <c r="I17" s="80"/>
      <c r="J17" s="81"/>
      <c r="K17" s="80"/>
      <c r="L17" s="81"/>
    </row>
    <row r="18" spans="1:12" s="19" customFormat="1" x14ac:dyDescent="0.15">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14">
        <f>H42</f>
        <v>400</v>
      </c>
      <c r="C25" s="31">
        <v>0</v>
      </c>
      <c r="D25" s="31">
        <v>0</v>
      </c>
      <c r="E25" s="32">
        <v>0</v>
      </c>
      <c r="F25" s="32">
        <v>0</v>
      </c>
      <c r="G25" s="32">
        <v>0</v>
      </c>
      <c r="H25" s="32">
        <v>0</v>
      </c>
      <c r="I25" s="96">
        <f>SUM(B25:H25)</f>
        <v>400</v>
      </c>
      <c r="J25" s="97"/>
      <c r="L25" s="13"/>
    </row>
    <row r="26" spans="1:12" ht="13.5" customHeight="1" x14ac:dyDescent="0.15">
      <c r="A26" s="10" t="s">
        <v>22</v>
      </c>
      <c r="B26" s="15">
        <f>J42</f>
        <v>0</v>
      </c>
      <c r="C26" s="33">
        <v>0</v>
      </c>
      <c r="D26" s="33">
        <v>0</v>
      </c>
      <c r="E26" s="34">
        <v>0</v>
      </c>
      <c r="F26" s="34">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104" t="s">
        <v>40</v>
      </c>
      <c r="E30" s="88" t="s">
        <v>58</v>
      </c>
      <c r="F30" s="91">
        <v>2</v>
      </c>
      <c r="G30" s="35" t="s">
        <v>31</v>
      </c>
      <c r="H30" s="40">
        <v>30</v>
      </c>
      <c r="I30" s="24"/>
      <c r="J30" s="56">
        <f>H30*I30</f>
        <v>0</v>
      </c>
    </row>
    <row r="31" spans="1:12" ht="13.5" customHeight="1" thickBot="1" x14ac:dyDescent="0.2">
      <c r="D31" s="105"/>
      <c r="E31" s="89"/>
      <c r="F31" s="92"/>
      <c r="G31" s="35" t="s">
        <v>32</v>
      </c>
      <c r="H31" s="40">
        <v>40</v>
      </c>
      <c r="I31" s="24"/>
      <c r="J31" s="56">
        <f t="shared" ref="J31:J41" si="0">H31*I31</f>
        <v>0</v>
      </c>
    </row>
    <row r="32" spans="1:12" ht="13.5" customHeight="1" thickBot="1" x14ac:dyDescent="0.2">
      <c r="D32" s="105"/>
      <c r="E32" s="89"/>
      <c r="F32" s="92"/>
      <c r="G32" s="35" t="s">
        <v>33</v>
      </c>
      <c r="H32" s="40">
        <v>50</v>
      </c>
      <c r="I32" s="24"/>
      <c r="J32" s="56">
        <f t="shared" si="0"/>
        <v>0</v>
      </c>
    </row>
    <row r="33" spans="4:10" ht="13.5" customHeight="1" thickBot="1" x14ac:dyDescent="0.2">
      <c r="D33" s="105"/>
      <c r="E33" s="90"/>
      <c r="F33" s="93"/>
      <c r="G33" s="35" t="s">
        <v>80</v>
      </c>
      <c r="H33" s="40">
        <v>40</v>
      </c>
      <c r="I33" s="24"/>
      <c r="J33" s="56">
        <f t="shared" si="0"/>
        <v>0</v>
      </c>
    </row>
    <row r="34" spans="4:10" ht="13.5" customHeight="1" thickBot="1" x14ac:dyDescent="0.2">
      <c r="D34" s="105"/>
      <c r="E34" s="88" t="s">
        <v>52</v>
      </c>
      <c r="F34" s="92">
        <v>4</v>
      </c>
      <c r="G34" s="35" t="s">
        <v>31</v>
      </c>
      <c r="H34" s="40">
        <v>20</v>
      </c>
      <c r="I34" s="24"/>
      <c r="J34" s="56">
        <f>H34*I34</f>
        <v>0</v>
      </c>
    </row>
    <row r="35" spans="4:10" ht="13.5" customHeight="1" thickBot="1" x14ac:dyDescent="0.2">
      <c r="D35" s="105"/>
      <c r="E35" s="89"/>
      <c r="F35" s="92"/>
      <c r="G35" s="35" t="s">
        <v>32</v>
      </c>
      <c r="H35" s="40">
        <v>40</v>
      </c>
      <c r="I35" s="24"/>
      <c r="J35" s="56">
        <f>H35*I35</f>
        <v>0</v>
      </c>
    </row>
    <row r="36" spans="4:10" ht="13.5" customHeight="1" thickBot="1" x14ac:dyDescent="0.2">
      <c r="D36" s="105"/>
      <c r="E36" s="89"/>
      <c r="F36" s="92"/>
      <c r="G36" s="35" t="s">
        <v>33</v>
      </c>
      <c r="H36" s="40">
        <v>40</v>
      </c>
      <c r="I36" s="24"/>
      <c r="J36" s="56">
        <f>H36*I36</f>
        <v>0</v>
      </c>
    </row>
    <row r="37" spans="4:10" ht="13.5" customHeight="1" thickBot="1" x14ac:dyDescent="0.2">
      <c r="D37" s="105"/>
      <c r="E37" s="90"/>
      <c r="F37" s="93"/>
      <c r="G37" s="35" t="s">
        <v>34</v>
      </c>
      <c r="H37" s="40">
        <v>40</v>
      </c>
      <c r="I37" s="24"/>
      <c r="J37" s="56">
        <f>H37*I37</f>
        <v>0</v>
      </c>
    </row>
    <row r="38" spans="4:10" ht="13.5" customHeight="1" thickBot="1" x14ac:dyDescent="0.2">
      <c r="D38" s="105"/>
      <c r="E38" s="112" t="s">
        <v>95</v>
      </c>
      <c r="F38" s="92">
        <v>4</v>
      </c>
      <c r="G38" s="35" t="s">
        <v>31</v>
      </c>
      <c r="H38" s="40">
        <v>20</v>
      </c>
      <c r="I38" s="24"/>
      <c r="J38" s="56">
        <f>H38*I38</f>
        <v>0</v>
      </c>
    </row>
    <row r="39" spans="4:10" ht="13.5" customHeight="1" thickBot="1" x14ac:dyDescent="0.2">
      <c r="D39" s="105"/>
      <c r="E39" s="89"/>
      <c r="F39" s="92"/>
      <c r="G39" s="35" t="s">
        <v>32</v>
      </c>
      <c r="H39" s="40">
        <v>30</v>
      </c>
      <c r="I39" s="24"/>
      <c r="J39" s="56">
        <f t="shared" si="0"/>
        <v>0</v>
      </c>
    </row>
    <row r="40" spans="4:10" ht="13.5" customHeight="1" thickBot="1" x14ac:dyDescent="0.2">
      <c r="D40" s="105"/>
      <c r="E40" s="89"/>
      <c r="F40" s="92"/>
      <c r="G40" s="35" t="s">
        <v>33</v>
      </c>
      <c r="H40" s="40">
        <v>30</v>
      </c>
      <c r="I40" s="24"/>
      <c r="J40" s="56">
        <f t="shared" si="0"/>
        <v>0</v>
      </c>
    </row>
    <row r="41" spans="4:10" ht="13.5" customHeight="1" thickBot="1" x14ac:dyDescent="0.2">
      <c r="D41" s="106"/>
      <c r="E41" s="90"/>
      <c r="F41" s="93"/>
      <c r="G41" s="35" t="s">
        <v>34</v>
      </c>
      <c r="H41" s="40">
        <v>20</v>
      </c>
      <c r="I41" s="24"/>
      <c r="J41" s="56">
        <f t="shared" si="0"/>
        <v>0</v>
      </c>
    </row>
    <row r="42" spans="4:10" ht="13.5" customHeight="1" thickBot="1" x14ac:dyDescent="0.2">
      <c r="D42" s="98" t="s">
        <v>44</v>
      </c>
      <c r="E42" s="99"/>
      <c r="F42" s="99"/>
      <c r="G42" s="100"/>
      <c r="H42" s="51">
        <f>SUM(H30:H41)</f>
        <v>400</v>
      </c>
      <c r="I42" s="30"/>
      <c r="J42" s="50">
        <f>SUM(J30:J41)</f>
        <v>0</v>
      </c>
    </row>
    <row r="43" spans="4:10" ht="13.5" customHeight="1" x14ac:dyDescent="0.15"/>
    <row r="44" spans="4:10" ht="13.5" customHeight="1" x14ac:dyDescent="0.15"/>
    <row r="45" spans="4:10" ht="13.5" customHeight="1" x14ac:dyDescent="0.15"/>
    <row r="46" spans="4:10" ht="13.5" customHeight="1" x14ac:dyDescent="0.15"/>
    <row r="47" spans="4:10" ht="13.5" customHeight="1" x14ac:dyDescent="0.15"/>
    <row r="48" spans="4:1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sheetData>
  <mergeCells count="33">
    <mergeCell ref="D42:G42"/>
    <mergeCell ref="E30:E33"/>
    <mergeCell ref="F30:F33"/>
    <mergeCell ref="D30:D41"/>
    <mergeCell ref="E34:E37"/>
    <mergeCell ref="F34:F37"/>
    <mergeCell ref="E38:E41"/>
    <mergeCell ref="F38:F41"/>
    <mergeCell ref="E27:H27"/>
    <mergeCell ref="I27:J27"/>
    <mergeCell ref="B23:E23"/>
    <mergeCell ref="F23:H23"/>
    <mergeCell ref="I23:J23"/>
    <mergeCell ref="I24:J24"/>
    <mergeCell ref="I25:J25"/>
    <mergeCell ref="I26:J26"/>
    <mergeCell ref="K16:L16"/>
    <mergeCell ref="A17:B17"/>
    <mergeCell ref="C17:D17"/>
    <mergeCell ref="E17:F17"/>
    <mergeCell ref="G17:H17"/>
    <mergeCell ref="I17:J17"/>
    <mergeCell ref="K17:L17"/>
    <mergeCell ref="A16:B16"/>
    <mergeCell ref="C16:D16"/>
    <mergeCell ref="E16:F16"/>
    <mergeCell ref="G16:H16"/>
    <mergeCell ref="I16:J16"/>
    <mergeCell ref="K1:L1"/>
    <mergeCell ref="A6:L13"/>
    <mergeCell ref="A15:B15"/>
    <mergeCell ref="C15:D15"/>
    <mergeCell ref="E15:F15"/>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051C-A8CE-40D4-BE85-A47E7E16A310}">
  <sheetPr>
    <pageSetUpPr fitToPage="1"/>
  </sheetPr>
  <dimension ref="A1:L84"/>
  <sheetViews>
    <sheetView view="pageBreakPreview" topLeftCell="A10" zoomScaleNormal="100" zoomScaleSheetLayoutView="100" workbookViewId="0">
      <selection activeCell="L31" sqref="L31"/>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ht="36.75" customHeight="1" x14ac:dyDescent="0.15">
      <c r="A15" s="74" t="s">
        <v>3</v>
      </c>
      <c r="B15" s="75"/>
      <c r="C15" s="76" t="s">
        <v>104</v>
      </c>
      <c r="D15" s="77"/>
      <c r="E15" s="116" t="s">
        <v>107</v>
      </c>
      <c r="F15" s="75"/>
      <c r="G15" s="16"/>
      <c r="K15" s="18" t="s">
        <v>4</v>
      </c>
      <c r="L15" s="18" t="s">
        <v>68</v>
      </c>
    </row>
    <row r="16" spans="1:12" ht="65.25" customHeight="1" x14ac:dyDescent="0.15">
      <c r="A16" s="82" t="s">
        <v>5</v>
      </c>
      <c r="B16" s="83"/>
      <c r="C16" s="84" t="s">
        <v>67</v>
      </c>
      <c r="D16" s="85"/>
      <c r="E16" s="78"/>
      <c r="F16" s="79"/>
      <c r="G16" s="78"/>
      <c r="H16" s="79"/>
      <c r="I16" s="78"/>
      <c r="J16" s="79"/>
      <c r="K16" s="78"/>
      <c r="L16" s="79"/>
    </row>
    <row r="17" spans="1:12" ht="19.5" customHeight="1" x14ac:dyDescent="0.15">
      <c r="A17" s="74" t="s">
        <v>6</v>
      </c>
      <c r="B17" s="75"/>
      <c r="C17" s="80">
        <f>+I25</f>
        <v>1500</v>
      </c>
      <c r="D17" s="81"/>
      <c r="E17" s="80"/>
      <c r="F17" s="81"/>
      <c r="G17" s="80"/>
      <c r="H17" s="81"/>
      <c r="I17" s="80"/>
      <c r="J17" s="81"/>
      <c r="K17" s="80"/>
      <c r="L17" s="81"/>
    </row>
    <row r="18" spans="1:12" s="19" customFormat="1" x14ac:dyDescent="0.15">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14">
        <f>H42</f>
        <v>1500</v>
      </c>
      <c r="C25" s="31">
        <v>0</v>
      </c>
      <c r="D25" s="31">
        <v>0</v>
      </c>
      <c r="E25" s="32">
        <v>0</v>
      </c>
      <c r="F25" s="32">
        <v>0</v>
      </c>
      <c r="G25" s="32">
        <v>0</v>
      </c>
      <c r="H25" s="32">
        <v>0</v>
      </c>
      <c r="I25" s="96">
        <f>SUM(B25:H25)</f>
        <v>1500</v>
      </c>
      <c r="J25" s="97"/>
      <c r="L25" s="13"/>
    </row>
    <row r="26" spans="1:12" ht="13.5" customHeight="1" x14ac:dyDescent="0.15">
      <c r="A26" s="10" t="s">
        <v>22</v>
      </c>
      <c r="B26" s="15">
        <f>J42</f>
        <v>0</v>
      </c>
      <c r="C26" s="33">
        <v>0</v>
      </c>
      <c r="D26" s="33">
        <v>0</v>
      </c>
      <c r="E26" s="34">
        <v>0</v>
      </c>
      <c r="F26" s="34">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104" t="s">
        <v>47</v>
      </c>
      <c r="E30" s="117" t="s">
        <v>46</v>
      </c>
      <c r="F30" s="118">
        <v>2</v>
      </c>
      <c r="G30" s="35" t="s">
        <v>31</v>
      </c>
      <c r="H30" s="22">
        <v>10</v>
      </c>
      <c r="I30" s="24"/>
      <c r="J30" s="56">
        <f>H30*I30</f>
        <v>0</v>
      </c>
    </row>
    <row r="31" spans="1:12" ht="13.5" customHeight="1" thickBot="1" x14ac:dyDescent="0.2">
      <c r="D31" s="105"/>
      <c r="E31" s="117"/>
      <c r="F31" s="118"/>
      <c r="G31" s="35" t="s">
        <v>32</v>
      </c>
      <c r="H31" s="44">
        <v>10</v>
      </c>
      <c r="I31" s="24"/>
      <c r="J31" s="56">
        <f t="shared" ref="J31:J41" si="0">H31*I31</f>
        <v>0</v>
      </c>
    </row>
    <row r="32" spans="1:12" ht="13.5" customHeight="1" thickBot="1" x14ac:dyDescent="0.2">
      <c r="D32" s="105"/>
      <c r="E32" s="117"/>
      <c r="F32" s="118"/>
      <c r="G32" s="35" t="s">
        <v>33</v>
      </c>
      <c r="H32" s="44">
        <v>20</v>
      </c>
      <c r="I32" s="24"/>
      <c r="J32" s="56">
        <f t="shared" si="0"/>
        <v>0</v>
      </c>
    </row>
    <row r="33" spans="4:10" ht="13.5" customHeight="1" thickBot="1" x14ac:dyDescent="0.2">
      <c r="D33" s="105"/>
      <c r="E33" s="117"/>
      <c r="F33" s="118"/>
      <c r="G33" s="35" t="s">
        <v>34</v>
      </c>
      <c r="H33" s="44">
        <v>10</v>
      </c>
      <c r="I33" s="24"/>
      <c r="J33" s="56">
        <f t="shared" si="0"/>
        <v>0</v>
      </c>
    </row>
    <row r="34" spans="4:10" ht="13.5" customHeight="1" thickBot="1" x14ac:dyDescent="0.2">
      <c r="D34" s="105"/>
      <c r="E34" s="88" t="s">
        <v>36</v>
      </c>
      <c r="F34" s="91">
        <v>4</v>
      </c>
      <c r="G34" s="35" t="s">
        <v>31</v>
      </c>
      <c r="H34" s="44">
        <v>150</v>
      </c>
      <c r="I34" s="24"/>
      <c r="J34" s="56">
        <f t="shared" si="0"/>
        <v>0</v>
      </c>
    </row>
    <row r="35" spans="4:10" ht="13.5" customHeight="1" thickBot="1" x14ac:dyDescent="0.2">
      <c r="D35" s="105"/>
      <c r="E35" s="89"/>
      <c r="F35" s="92"/>
      <c r="G35" s="35" t="s">
        <v>32</v>
      </c>
      <c r="H35" s="44">
        <v>250</v>
      </c>
      <c r="I35" s="24"/>
      <c r="J35" s="56">
        <f t="shared" si="0"/>
        <v>0</v>
      </c>
    </row>
    <row r="36" spans="4:10" ht="13.5" customHeight="1" thickBot="1" x14ac:dyDescent="0.2">
      <c r="D36" s="105"/>
      <c r="E36" s="89"/>
      <c r="F36" s="92"/>
      <c r="G36" s="35" t="s">
        <v>33</v>
      </c>
      <c r="H36" s="44">
        <v>250</v>
      </c>
      <c r="I36" s="24"/>
      <c r="J36" s="56">
        <f t="shared" si="0"/>
        <v>0</v>
      </c>
    </row>
    <row r="37" spans="4:10" ht="13.5" customHeight="1" thickBot="1" x14ac:dyDescent="0.2">
      <c r="D37" s="105"/>
      <c r="E37" s="90"/>
      <c r="F37" s="92"/>
      <c r="G37" s="35" t="s">
        <v>34</v>
      </c>
      <c r="H37" s="44">
        <v>150</v>
      </c>
      <c r="I37" s="24"/>
      <c r="J37" s="56">
        <f t="shared" si="0"/>
        <v>0</v>
      </c>
    </row>
    <row r="38" spans="4:10" ht="13.5" customHeight="1" thickBot="1" x14ac:dyDescent="0.2">
      <c r="D38" s="105"/>
      <c r="E38" s="117" t="s">
        <v>89</v>
      </c>
      <c r="F38" s="92"/>
      <c r="G38" s="35" t="s">
        <v>31</v>
      </c>
      <c r="H38" s="44">
        <v>50</v>
      </c>
      <c r="I38" s="24"/>
      <c r="J38" s="56">
        <f t="shared" si="0"/>
        <v>0</v>
      </c>
    </row>
    <row r="39" spans="4:10" ht="13.5" customHeight="1" thickBot="1" x14ac:dyDescent="0.2">
      <c r="D39" s="105"/>
      <c r="E39" s="117"/>
      <c r="F39" s="92"/>
      <c r="G39" s="35" t="s">
        <v>32</v>
      </c>
      <c r="H39" s="44">
        <v>250</v>
      </c>
      <c r="I39" s="24"/>
      <c r="J39" s="56">
        <f t="shared" si="0"/>
        <v>0</v>
      </c>
    </row>
    <row r="40" spans="4:10" ht="13.5" customHeight="1" thickBot="1" x14ac:dyDescent="0.2">
      <c r="D40" s="105"/>
      <c r="E40" s="117"/>
      <c r="F40" s="92"/>
      <c r="G40" s="35" t="s">
        <v>33</v>
      </c>
      <c r="H40" s="44">
        <v>200</v>
      </c>
      <c r="I40" s="24"/>
      <c r="J40" s="56">
        <f t="shared" si="0"/>
        <v>0</v>
      </c>
    </row>
    <row r="41" spans="4:10" ht="13.5" customHeight="1" thickBot="1" x14ac:dyDescent="0.2">
      <c r="D41" s="105"/>
      <c r="E41" s="117"/>
      <c r="F41" s="93"/>
      <c r="G41" s="35" t="s">
        <v>34</v>
      </c>
      <c r="H41" s="44">
        <v>150</v>
      </c>
      <c r="I41" s="24"/>
      <c r="J41" s="49">
        <f t="shared" si="0"/>
        <v>0</v>
      </c>
    </row>
    <row r="42" spans="4:10" ht="13.5" customHeight="1" thickBot="1" x14ac:dyDescent="0.2">
      <c r="D42" s="98" t="s">
        <v>44</v>
      </c>
      <c r="E42" s="99"/>
      <c r="F42" s="99"/>
      <c r="G42" s="100"/>
      <c r="H42" s="51">
        <f>SUM(H30:H41)</f>
        <v>1500</v>
      </c>
      <c r="I42" s="30"/>
      <c r="J42" s="50">
        <f>SUM(J30:J41)</f>
        <v>0</v>
      </c>
    </row>
    <row r="43" spans="4:10" ht="13.5" customHeight="1" x14ac:dyDescent="0.15"/>
    <row r="44" spans="4:10" ht="13.5" customHeight="1" x14ac:dyDescent="0.15"/>
    <row r="45" spans="4:10" ht="13.5" customHeight="1" x14ac:dyDescent="0.15"/>
    <row r="46" spans="4:10" ht="13.5" customHeight="1" x14ac:dyDescent="0.15"/>
    <row r="47" spans="4:10" ht="13.5" customHeight="1" x14ac:dyDescent="0.15"/>
    <row r="48" spans="4:1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sheetData>
  <mergeCells count="32">
    <mergeCell ref="I26:J26"/>
    <mergeCell ref="D42:G42"/>
    <mergeCell ref="E27:H27"/>
    <mergeCell ref="I27:J27"/>
    <mergeCell ref="D30:D41"/>
    <mergeCell ref="E30:E33"/>
    <mergeCell ref="F30:F33"/>
    <mergeCell ref="E34:E37"/>
    <mergeCell ref="E38:E41"/>
    <mergeCell ref="F34:F41"/>
    <mergeCell ref="I24:J24"/>
    <mergeCell ref="B23:E23"/>
    <mergeCell ref="F23:H23"/>
    <mergeCell ref="I23:J23"/>
    <mergeCell ref="I25:J25"/>
    <mergeCell ref="K1:L1"/>
    <mergeCell ref="A6:L13"/>
    <mergeCell ref="A15:B15"/>
    <mergeCell ref="C15:D15"/>
    <mergeCell ref="E15:F15"/>
    <mergeCell ref="K16:L16"/>
    <mergeCell ref="A17:B17"/>
    <mergeCell ref="C17:D17"/>
    <mergeCell ref="E17:F17"/>
    <mergeCell ref="G17:H17"/>
    <mergeCell ref="I17:J17"/>
    <mergeCell ref="K17:L17"/>
    <mergeCell ref="A16:B16"/>
    <mergeCell ref="C16:D16"/>
    <mergeCell ref="E16:F16"/>
    <mergeCell ref="G16:H16"/>
    <mergeCell ref="I16:J16"/>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F4575-4656-40D0-967C-8B527C0050D8}">
  <sheetPr>
    <pageSetUpPr fitToPage="1"/>
  </sheetPr>
  <dimension ref="A1:L73"/>
  <sheetViews>
    <sheetView view="pageBreakPreview" zoomScaleNormal="100" zoomScaleSheetLayoutView="100" workbookViewId="0">
      <selection activeCell="L29" sqref="L29"/>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ht="35.25" customHeight="1" x14ac:dyDescent="0.15">
      <c r="A15" s="74" t="s">
        <v>3</v>
      </c>
      <c r="B15" s="75"/>
      <c r="C15" s="76" t="s">
        <v>105</v>
      </c>
      <c r="D15" s="77"/>
      <c r="E15" s="116" t="s">
        <v>97</v>
      </c>
      <c r="F15" s="75"/>
      <c r="G15" s="16"/>
      <c r="K15" s="18" t="s">
        <v>4</v>
      </c>
      <c r="L15" s="18" t="s">
        <v>96</v>
      </c>
    </row>
    <row r="16" spans="1:12" ht="65.25" customHeight="1" x14ac:dyDescent="0.15">
      <c r="A16" s="82" t="s">
        <v>5</v>
      </c>
      <c r="B16" s="83"/>
      <c r="C16" s="84" t="s">
        <v>94</v>
      </c>
      <c r="D16" s="85"/>
      <c r="E16" s="78"/>
      <c r="F16" s="79"/>
      <c r="G16" s="78"/>
      <c r="H16" s="79"/>
      <c r="I16" s="78"/>
      <c r="J16" s="79"/>
      <c r="K16" s="78"/>
      <c r="L16" s="79"/>
    </row>
    <row r="17" spans="1:12" ht="19.5" customHeight="1" x14ac:dyDescent="0.15">
      <c r="A17" s="74" t="s">
        <v>6</v>
      </c>
      <c r="B17" s="75"/>
      <c r="C17" s="80">
        <f>+I25</f>
        <v>600</v>
      </c>
      <c r="D17" s="81"/>
      <c r="E17" s="80"/>
      <c r="F17" s="81"/>
      <c r="G17" s="80"/>
      <c r="H17" s="81"/>
      <c r="I17" s="80"/>
      <c r="J17" s="81"/>
      <c r="K17" s="80"/>
      <c r="L17" s="81"/>
    </row>
    <row r="18" spans="1:12" s="19" customFormat="1" x14ac:dyDescent="0.15">
      <c r="A18" s="19" t="s">
        <v>77</v>
      </c>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31">
        <v>0</v>
      </c>
      <c r="C25" s="31">
        <v>0</v>
      </c>
      <c r="D25" s="31">
        <v>0</v>
      </c>
      <c r="E25" s="32">
        <v>0</v>
      </c>
      <c r="F25" s="42">
        <f>H30</f>
        <v>600</v>
      </c>
      <c r="G25" s="32">
        <v>0</v>
      </c>
      <c r="H25" s="32">
        <v>0</v>
      </c>
      <c r="I25" s="96">
        <f>SUM(B25:H25)</f>
        <v>600</v>
      </c>
      <c r="J25" s="97"/>
      <c r="L25" s="13"/>
    </row>
    <row r="26" spans="1:12" ht="13.5" customHeight="1" x14ac:dyDescent="0.15">
      <c r="A26" s="10" t="s">
        <v>22</v>
      </c>
      <c r="B26" s="33">
        <v>0</v>
      </c>
      <c r="C26" s="33">
        <v>0</v>
      </c>
      <c r="D26" s="33">
        <v>0</v>
      </c>
      <c r="E26" s="34">
        <v>0</v>
      </c>
      <c r="F26" s="43">
        <f>J30</f>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37" t="s">
        <v>56</v>
      </c>
      <c r="E30" s="38" t="s">
        <v>38</v>
      </c>
      <c r="F30" s="39">
        <v>2</v>
      </c>
      <c r="G30" s="35" t="s">
        <v>39</v>
      </c>
      <c r="H30" s="48">
        <v>600</v>
      </c>
      <c r="I30" s="24"/>
      <c r="J30" s="23">
        <f>H30*I30</f>
        <v>0</v>
      </c>
    </row>
    <row r="31" spans="1:12" ht="13.5" customHeight="1" thickBot="1" x14ac:dyDescent="0.2">
      <c r="D31" s="98" t="s">
        <v>44</v>
      </c>
      <c r="E31" s="99"/>
      <c r="F31" s="99"/>
      <c r="G31" s="100"/>
      <c r="H31" s="51">
        <f>SUM(H30:H30)</f>
        <v>600</v>
      </c>
      <c r="I31" s="30"/>
      <c r="J31" s="36">
        <f>SUM(J30:J30)</f>
        <v>0</v>
      </c>
    </row>
    <row r="32" spans="1:1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sheetData>
  <mergeCells count="26">
    <mergeCell ref="E27:H27"/>
    <mergeCell ref="I27:J27"/>
    <mergeCell ref="D31:G31"/>
    <mergeCell ref="B23:E23"/>
    <mergeCell ref="F23:H23"/>
    <mergeCell ref="I23:J23"/>
    <mergeCell ref="I24:J24"/>
    <mergeCell ref="I25:J25"/>
    <mergeCell ref="I26:J26"/>
    <mergeCell ref="K16:L16"/>
    <mergeCell ref="A17:B17"/>
    <mergeCell ref="C17:D17"/>
    <mergeCell ref="E17:F17"/>
    <mergeCell ref="G17:H17"/>
    <mergeCell ref="I17:J17"/>
    <mergeCell ref="K17:L17"/>
    <mergeCell ref="A16:B16"/>
    <mergeCell ref="C16:D16"/>
    <mergeCell ref="E16:F16"/>
    <mergeCell ref="G16:H16"/>
    <mergeCell ref="I16:J16"/>
    <mergeCell ref="K1:L1"/>
    <mergeCell ref="A6:L13"/>
    <mergeCell ref="A15:B15"/>
    <mergeCell ref="C15:D15"/>
    <mergeCell ref="E15:F15"/>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C75F-D4C9-49BE-B4C3-9A4AE11A88CC}">
  <sheetPr>
    <pageSetUpPr fitToPage="1"/>
  </sheetPr>
  <dimension ref="A1:L84"/>
  <sheetViews>
    <sheetView view="pageBreakPreview" zoomScaleNormal="100" zoomScaleSheetLayoutView="100" workbookViewId="0">
      <selection activeCell="K29" sqref="K29"/>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ht="36.75" customHeight="1" x14ac:dyDescent="0.15">
      <c r="A15" s="74" t="s">
        <v>3</v>
      </c>
      <c r="B15" s="75"/>
      <c r="C15" s="76" t="s">
        <v>105</v>
      </c>
      <c r="D15" s="77"/>
      <c r="E15" s="116" t="s">
        <v>106</v>
      </c>
      <c r="F15" s="75"/>
      <c r="G15" s="16"/>
      <c r="K15" s="18" t="s">
        <v>4</v>
      </c>
      <c r="L15" s="18" t="s">
        <v>68</v>
      </c>
    </row>
    <row r="16" spans="1:12" ht="65.25" customHeight="1" x14ac:dyDescent="0.15">
      <c r="A16" s="82" t="s">
        <v>5</v>
      </c>
      <c r="B16" s="83"/>
      <c r="C16" s="84" t="s">
        <v>67</v>
      </c>
      <c r="D16" s="85"/>
      <c r="E16" s="78"/>
      <c r="F16" s="79"/>
      <c r="G16" s="78"/>
      <c r="H16" s="79"/>
      <c r="I16" s="78"/>
      <c r="J16" s="79"/>
      <c r="K16" s="78"/>
      <c r="L16" s="79"/>
    </row>
    <row r="17" spans="1:12" ht="19.5" customHeight="1" x14ac:dyDescent="0.15">
      <c r="A17" s="74" t="s">
        <v>6</v>
      </c>
      <c r="B17" s="75"/>
      <c r="C17" s="80">
        <f>+I25</f>
        <v>1500</v>
      </c>
      <c r="D17" s="81"/>
      <c r="E17" s="80"/>
      <c r="F17" s="81"/>
      <c r="G17" s="80"/>
      <c r="H17" s="81"/>
      <c r="I17" s="80"/>
      <c r="J17" s="81"/>
      <c r="K17" s="80"/>
      <c r="L17" s="81"/>
    </row>
    <row r="18" spans="1:12" s="19" customFormat="1" x14ac:dyDescent="0.15">
      <c r="A18" s="19" t="s">
        <v>77</v>
      </c>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31">
        <v>0</v>
      </c>
      <c r="C25" s="31">
        <v>0</v>
      </c>
      <c r="D25" s="31">
        <v>0</v>
      </c>
      <c r="E25" s="32">
        <v>0</v>
      </c>
      <c r="F25" s="42">
        <f>H30</f>
        <v>1500</v>
      </c>
      <c r="G25" s="32">
        <v>0</v>
      </c>
      <c r="H25" s="32">
        <v>0</v>
      </c>
      <c r="I25" s="96">
        <f>SUM(B25:H25)</f>
        <v>1500</v>
      </c>
      <c r="J25" s="97"/>
      <c r="L25" s="13"/>
    </row>
    <row r="26" spans="1:12" ht="13.5" customHeight="1" x14ac:dyDescent="0.15">
      <c r="A26" s="10" t="s">
        <v>22</v>
      </c>
      <c r="B26" s="33">
        <v>0</v>
      </c>
      <c r="C26" s="33">
        <v>0</v>
      </c>
      <c r="D26" s="33">
        <v>0</v>
      </c>
      <c r="E26" s="34">
        <v>0</v>
      </c>
      <c r="F26" s="43">
        <f>J30</f>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37" t="s">
        <v>56</v>
      </c>
      <c r="E30" s="38" t="s">
        <v>38</v>
      </c>
      <c r="F30" s="39">
        <v>2</v>
      </c>
      <c r="G30" s="35" t="s">
        <v>39</v>
      </c>
      <c r="H30" s="48">
        <v>1500</v>
      </c>
      <c r="I30" s="24"/>
      <c r="J30" s="23">
        <f>H30*I30</f>
        <v>0</v>
      </c>
    </row>
    <row r="31" spans="1:12" ht="13.5" customHeight="1" thickBot="1" x14ac:dyDescent="0.2">
      <c r="D31" s="98" t="s">
        <v>44</v>
      </c>
      <c r="E31" s="99"/>
      <c r="F31" s="99"/>
      <c r="G31" s="100"/>
      <c r="H31" s="51">
        <f>SUM(H30:H30)</f>
        <v>1500</v>
      </c>
      <c r="I31" s="30"/>
      <c r="J31" s="36">
        <f>SUM(J30:J30)</f>
        <v>0</v>
      </c>
    </row>
    <row r="32" spans="1:1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sheetData>
  <mergeCells count="26">
    <mergeCell ref="E27:H27"/>
    <mergeCell ref="I27:J27"/>
    <mergeCell ref="D31:G31"/>
    <mergeCell ref="B23:E23"/>
    <mergeCell ref="F23:H23"/>
    <mergeCell ref="I23:J23"/>
    <mergeCell ref="I24:J24"/>
    <mergeCell ref="I25:J25"/>
    <mergeCell ref="I26:J26"/>
    <mergeCell ref="K16:L16"/>
    <mergeCell ref="A17:B17"/>
    <mergeCell ref="C17:D17"/>
    <mergeCell ref="E17:F17"/>
    <mergeCell ref="G17:H17"/>
    <mergeCell ref="I17:J17"/>
    <mergeCell ref="K17:L17"/>
    <mergeCell ref="A16:B16"/>
    <mergeCell ref="C16:D16"/>
    <mergeCell ref="E16:F16"/>
    <mergeCell ref="G16:H16"/>
    <mergeCell ref="I16:J16"/>
    <mergeCell ref="K1:L1"/>
    <mergeCell ref="A6:L13"/>
    <mergeCell ref="A15:B15"/>
    <mergeCell ref="C15:D15"/>
    <mergeCell ref="E15:F15"/>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E43B-C76E-4BD9-9A88-23AFF86B1286}">
  <sheetPr>
    <pageSetUpPr fitToPage="1"/>
  </sheetPr>
  <dimension ref="A1:L83"/>
  <sheetViews>
    <sheetView view="pageBreakPreview" topLeftCell="A7" zoomScaleNormal="100" zoomScaleSheetLayoutView="100" workbookViewId="0">
      <selection activeCell="L34" sqref="L34"/>
    </sheetView>
  </sheetViews>
  <sheetFormatPr defaultRowHeight="13.5" x14ac:dyDescent="0.15"/>
  <cols>
    <col min="1" max="2" width="10.625" customWidth="1"/>
    <col min="3" max="4" width="11" customWidth="1"/>
    <col min="5" max="6" width="10.625" customWidth="1"/>
    <col min="7" max="7" width="11.875" customWidth="1"/>
    <col min="8" max="13" width="10.625" customWidth="1"/>
    <col min="14" max="14" width="2.375" customWidth="1"/>
  </cols>
  <sheetData>
    <row r="1" spans="1:12" x14ac:dyDescent="0.15">
      <c r="A1" s="6"/>
      <c r="B1" s="6"/>
      <c r="K1" s="61" t="s">
        <v>0</v>
      </c>
      <c r="L1" s="61"/>
    </row>
    <row r="2" spans="1:12" x14ac:dyDescent="0.15">
      <c r="A2" s="5"/>
      <c r="B2" s="5"/>
      <c r="L2" s="3"/>
    </row>
    <row r="3" spans="1:12" x14ac:dyDescent="0.15">
      <c r="A3" s="1" t="s">
        <v>1</v>
      </c>
      <c r="B3" s="1"/>
    </row>
    <row r="4" spans="1:12" x14ac:dyDescent="0.15">
      <c r="A4" s="9"/>
      <c r="B4" s="9"/>
    </row>
    <row r="5" spans="1:12" x14ac:dyDescent="0.15">
      <c r="A5" s="9"/>
      <c r="B5" s="9"/>
    </row>
    <row r="6" spans="1:12" ht="13.15" customHeight="1" x14ac:dyDescent="0.15">
      <c r="A6" s="62" t="s">
        <v>2</v>
      </c>
      <c r="B6" s="63"/>
      <c r="C6" s="64"/>
      <c r="D6" s="64"/>
      <c r="E6" s="64"/>
      <c r="F6" s="64"/>
      <c r="G6" s="64"/>
      <c r="H6" s="64"/>
      <c r="I6" s="64"/>
      <c r="J6" s="64"/>
      <c r="K6" s="64"/>
      <c r="L6" s="65"/>
    </row>
    <row r="7" spans="1:12" ht="13.5" customHeight="1" x14ac:dyDescent="0.15">
      <c r="A7" s="66"/>
      <c r="B7" s="67"/>
      <c r="C7" s="68"/>
      <c r="D7" s="68"/>
      <c r="E7" s="68"/>
      <c r="F7" s="68"/>
      <c r="G7" s="68"/>
      <c r="H7" s="68"/>
      <c r="I7" s="68"/>
      <c r="J7" s="68"/>
      <c r="K7" s="68"/>
      <c r="L7" s="69"/>
    </row>
    <row r="8" spans="1:12" ht="13.5" customHeight="1" x14ac:dyDescent="0.15">
      <c r="A8" s="66"/>
      <c r="B8" s="67"/>
      <c r="C8" s="68"/>
      <c r="D8" s="68"/>
      <c r="E8" s="68"/>
      <c r="F8" s="68"/>
      <c r="G8" s="68"/>
      <c r="H8" s="68"/>
      <c r="I8" s="68"/>
      <c r="J8" s="68"/>
      <c r="K8" s="68"/>
      <c r="L8" s="69"/>
    </row>
    <row r="9" spans="1:12" x14ac:dyDescent="0.15">
      <c r="A9" s="66"/>
      <c r="B9" s="67"/>
      <c r="C9" s="68"/>
      <c r="D9" s="68"/>
      <c r="E9" s="68"/>
      <c r="F9" s="68"/>
      <c r="G9" s="68"/>
      <c r="H9" s="68"/>
      <c r="I9" s="68"/>
      <c r="J9" s="68"/>
      <c r="K9" s="68"/>
      <c r="L9" s="69"/>
    </row>
    <row r="10" spans="1:12" x14ac:dyDescent="0.15">
      <c r="A10" s="66"/>
      <c r="B10" s="67"/>
      <c r="C10" s="68"/>
      <c r="D10" s="68"/>
      <c r="E10" s="68"/>
      <c r="F10" s="68"/>
      <c r="G10" s="68"/>
      <c r="H10" s="68"/>
      <c r="I10" s="68"/>
      <c r="J10" s="68"/>
      <c r="K10" s="68"/>
      <c r="L10" s="69"/>
    </row>
    <row r="11" spans="1:12" x14ac:dyDescent="0.15">
      <c r="A11" s="66"/>
      <c r="B11" s="67"/>
      <c r="C11" s="68"/>
      <c r="D11" s="68"/>
      <c r="E11" s="68"/>
      <c r="F11" s="68"/>
      <c r="G11" s="68"/>
      <c r="H11" s="68"/>
      <c r="I11" s="68"/>
      <c r="J11" s="68"/>
      <c r="K11" s="68"/>
      <c r="L11" s="69"/>
    </row>
    <row r="12" spans="1:12" x14ac:dyDescent="0.15">
      <c r="A12" s="66"/>
      <c r="B12" s="67"/>
      <c r="C12" s="68"/>
      <c r="D12" s="68"/>
      <c r="E12" s="68"/>
      <c r="F12" s="68"/>
      <c r="G12" s="68"/>
      <c r="H12" s="68"/>
      <c r="I12" s="68"/>
      <c r="J12" s="68"/>
      <c r="K12" s="68"/>
      <c r="L12" s="69"/>
    </row>
    <row r="13" spans="1:12" x14ac:dyDescent="0.15">
      <c r="A13" s="70"/>
      <c r="B13" s="71"/>
      <c r="C13" s="72"/>
      <c r="D13" s="72"/>
      <c r="E13" s="72"/>
      <c r="F13" s="72"/>
      <c r="G13" s="72"/>
      <c r="H13" s="72"/>
      <c r="I13" s="72"/>
      <c r="J13" s="72"/>
      <c r="K13" s="72"/>
      <c r="L13" s="73"/>
    </row>
    <row r="15" spans="1:12" x14ac:dyDescent="0.15">
      <c r="A15" s="74" t="s">
        <v>3</v>
      </c>
      <c r="B15" s="75"/>
      <c r="C15" s="119" t="s">
        <v>108</v>
      </c>
      <c r="D15" s="120"/>
      <c r="E15" s="74" t="s">
        <v>84</v>
      </c>
      <c r="F15" s="75"/>
      <c r="G15" s="16"/>
      <c r="K15" s="18" t="s">
        <v>4</v>
      </c>
      <c r="L15" s="18" t="s">
        <v>83</v>
      </c>
    </row>
    <row r="16" spans="1:12" ht="65.25" customHeight="1" x14ac:dyDescent="0.15">
      <c r="A16" s="82" t="s">
        <v>5</v>
      </c>
      <c r="B16" s="83"/>
      <c r="C16" s="84" t="s">
        <v>82</v>
      </c>
      <c r="D16" s="85"/>
      <c r="E16" s="78"/>
      <c r="F16" s="79"/>
      <c r="G16" s="78"/>
      <c r="H16" s="79"/>
      <c r="I16" s="78"/>
      <c r="J16" s="79"/>
      <c r="K16" s="78"/>
      <c r="L16" s="79"/>
    </row>
    <row r="17" spans="1:12" ht="19.5" customHeight="1" x14ac:dyDescent="0.15">
      <c r="A17" s="74" t="s">
        <v>6</v>
      </c>
      <c r="B17" s="75"/>
      <c r="C17" s="80">
        <f>+I25</f>
        <v>1000</v>
      </c>
      <c r="D17" s="81"/>
      <c r="E17" s="80"/>
      <c r="F17" s="81"/>
      <c r="G17" s="80"/>
      <c r="H17" s="81"/>
      <c r="I17" s="80"/>
      <c r="J17" s="81"/>
      <c r="K17" s="80"/>
      <c r="L17" s="81"/>
    </row>
    <row r="18" spans="1:12" s="19" customFormat="1" x14ac:dyDescent="0.15">
      <c r="A18" s="19" t="s">
        <v>77</v>
      </c>
      <c r="C18" s="27"/>
      <c r="D18" s="27"/>
      <c r="E18" s="27"/>
      <c r="F18" s="27"/>
      <c r="G18" s="27"/>
      <c r="H18" s="27"/>
      <c r="I18" s="27"/>
      <c r="J18" s="27"/>
      <c r="K18" s="27"/>
      <c r="L18" s="27"/>
    </row>
    <row r="19" spans="1:12" x14ac:dyDescent="0.15">
      <c r="A19" s="19"/>
      <c r="B19" s="25"/>
      <c r="C19" s="26"/>
      <c r="D19" s="26"/>
      <c r="E19" s="26"/>
      <c r="F19" s="26"/>
      <c r="G19" s="26"/>
      <c r="H19" s="26"/>
      <c r="I19" s="4"/>
      <c r="J19" s="4"/>
      <c r="K19" s="4"/>
      <c r="L19" s="4"/>
    </row>
    <row r="20" spans="1:12" x14ac:dyDescent="0.15">
      <c r="A20" s="17"/>
      <c r="C20" s="4"/>
      <c r="D20" s="4"/>
      <c r="E20" s="4"/>
      <c r="F20" s="4"/>
      <c r="G20" s="4"/>
      <c r="H20" s="4"/>
      <c r="I20" s="4"/>
      <c r="J20" s="4"/>
      <c r="K20" s="4"/>
      <c r="L20" s="4"/>
    </row>
    <row r="21" spans="1:12" x14ac:dyDescent="0.15">
      <c r="A21" s="17"/>
      <c r="C21" s="4"/>
      <c r="D21" s="4"/>
      <c r="E21" s="4"/>
      <c r="F21" s="4"/>
      <c r="G21" s="4"/>
      <c r="H21" s="4"/>
      <c r="I21" s="4"/>
      <c r="J21" s="4"/>
      <c r="K21" s="4"/>
      <c r="L21" s="4"/>
    </row>
    <row r="22" spans="1:12" x14ac:dyDescent="0.15">
      <c r="A22" t="s">
        <v>7</v>
      </c>
      <c r="F22" s="8" t="s">
        <v>8</v>
      </c>
    </row>
    <row r="23" spans="1:12" ht="13.5" customHeight="1" x14ac:dyDescent="0.15">
      <c r="A23" s="10" t="s">
        <v>9</v>
      </c>
      <c r="B23" s="61" t="s">
        <v>10</v>
      </c>
      <c r="C23" s="61"/>
      <c r="D23" s="61"/>
      <c r="E23" s="61"/>
      <c r="F23" s="61" t="s">
        <v>11</v>
      </c>
      <c r="G23" s="61"/>
      <c r="H23" s="61"/>
      <c r="I23" s="61" t="s">
        <v>12</v>
      </c>
      <c r="J23" s="61"/>
    </row>
    <row r="24" spans="1:12" ht="13.5" customHeight="1" x14ac:dyDescent="0.15">
      <c r="A24" s="10" t="s">
        <v>13</v>
      </c>
      <c r="B24" s="18" t="s">
        <v>14</v>
      </c>
      <c r="C24" s="18" t="s">
        <v>15</v>
      </c>
      <c r="D24" s="7" t="s">
        <v>16</v>
      </c>
      <c r="E24" s="7" t="s">
        <v>17</v>
      </c>
      <c r="F24" s="7" t="s">
        <v>18</v>
      </c>
      <c r="G24" s="7" t="s">
        <v>19</v>
      </c>
      <c r="H24" s="7" t="s">
        <v>20</v>
      </c>
      <c r="I24" s="94"/>
      <c r="J24" s="95"/>
    </row>
    <row r="25" spans="1:12" ht="13.5" customHeight="1" x14ac:dyDescent="0.15">
      <c r="A25" s="10" t="s">
        <v>21</v>
      </c>
      <c r="B25" s="14">
        <f>H34</f>
        <v>10</v>
      </c>
      <c r="C25" s="14">
        <f>H39</f>
        <v>10</v>
      </c>
      <c r="D25" s="31">
        <v>0</v>
      </c>
      <c r="E25" s="32">
        <v>0</v>
      </c>
      <c r="F25" s="42">
        <f>H40</f>
        <v>980</v>
      </c>
      <c r="G25" s="32">
        <v>0</v>
      </c>
      <c r="H25" s="32">
        <v>0</v>
      </c>
      <c r="I25" s="96">
        <f>SUM(B25:H25)</f>
        <v>1000</v>
      </c>
      <c r="J25" s="97"/>
      <c r="L25" s="13"/>
    </row>
    <row r="26" spans="1:12" ht="13.5" customHeight="1" x14ac:dyDescent="0.15">
      <c r="A26" s="10" t="s">
        <v>22</v>
      </c>
      <c r="B26" s="15">
        <f>J34</f>
        <v>0</v>
      </c>
      <c r="C26" s="45">
        <f>J39</f>
        <v>0</v>
      </c>
      <c r="D26" s="33">
        <v>0</v>
      </c>
      <c r="E26" s="34">
        <v>0</v>
      </c>
      <c r="F26" s="43">
        <f>J40</f>
        <v>0</v>
      </c>
      <c r="G26" s="34">
        <v>0</v>
      </c>
      <c r="H26" s="34">
        <v>0</v>
      </c>
      <c r="I26" s="96">
        <f>SUM(B26:H26)</f>
        <v>0</v>
      </c>
      <c r="J26" s="97"/>
    </row>
    <row r="27" spans="1:12" ht="13.5" customHeight="1" x14ac:dyDescent="0.15">
      <c r="A27" s="11"/>
      <c r="B27" s="11"/>
      <c r="C27" s="12"/>
      <c r="D27" s="12"/>
      <c r="E27" s="101" t="s">
        <v>23</v>
      </c>
      <c r="F27" s="102"/>
      <c r="G27" s="102"/>
      <c r="H27" s="103"/>
      <c r="I27" s="86">
        <f>IF(ISERROR(I26/I25)," ",(I26/I25))</f>
        <v>0</v>
      </c>
      <c r="J27" s="87" t="str">
        <f>IF(ISERROR(#REF!/J28)," ",(#REF!/J28))</f>
        <v xml:space="preserve"> </v>
      </c>
    </row>
    <row r="28" spans="1:12" ht="13.5" customHeight="1" x14ac:dyDescent="0.15">
      <c r="A28" s="2"/>
      <c r="B28" s="2"/>
      <c r="G28" s="28"/>
      <c r="H28" s="28"/>
      <c r="I28" s="28"/>
      <c r="J28" s="28"/>
      <c r="K28" s="28"/>
    </row>
    <row r="29" spans="1:12" ht="13.5" customHeight="1" thickBot="1" x14ac:dyDescent="0.2">
      <c r="D29" s="20" t="s">
        <v>24</v>
      </c>
      <c r="E29" s="20" t="s">
        <v>25</v>
      </c>
      <c r="F29" s="20" t="s">
        <v>26</v>
      </c>
      <c r="G29" s="20" t="s">
        <v>27</v>
      </c>
      <c r="H29" s="20" t="s">
        <v>28</v>
      </c>
      <c r="I29" s="21" t="s">
        <v>29</v>
      </c>
      <c r="J29" s="20" t="s">
        <v>30</v>
      </c>
    </row>
    <row r="30" spans="1:12" ht="13.5" customHeight="1" thickBot="1" x14ac:dyDescent="0.2">
      <c r="D30" s="104" t="s">
        <v>40</v>
      </c>
      <c r="E30" s="88" t="s">
        <v>65</v>
      </c>
      <c r="F30" s="91">
        <v>4</v>
      </c>
      <c r="G30" s="35" t="s">
        <v>41</v>
      </c>
      <c r="H30" s="48">
        <v>2</v>
      </c>
      <c r="I30" s="24"/>
      <c r="J30" s="56">
        <f>H30*I30</f>
        <v>0</v>
      </c>
    </row>
    <row r="31" spans="1:12" ht="13.5" customHeight="1" thickBot="1" x14ac:dyDescent="0.2">
      <c r="D31" s="105"/>
      <c r="E31" s="89"/>
      <c r="F31" s="92"/>
      <c r="G31" s="35" t="s">
        <v>42</v>
      </c>
      <c r="H31" s="48">
        <v>2</v>
      </c>
      <c r="I31" s="24"/>
      <c r="J31" s="56">
        <f t="shared" ref="J31:J40" si="0">H31*I31</f>
        <v>0</v>
      </c>
    </row>
    <row r="32" spans="1:12" ht="13.5" customHeight="1" thickBot="1" x14ac:dyDescent="0.2">
      <c r="D32" s="105"/>
      <c r="E32" s="89"/>
      <c r="F32" s="92"/>
      <c r="G32" s="35" t="s">
        <v>43</v>
      </c>
      <c r="H32" s="48">
        <v>4</v>
      </c>
      <c r="I32" s="24"/>
      <c r="J32" s="56">
        <f t="shared" si="0"/>
        <v>0</v>
      </c>
    </row>
    <row r="33" spans="4:10" ht="13.5" customHeight="1" thickBot="1" x14ac:dyDescent="0.2">
      <c r="D33" s="105"/>
      <c r="E33" s="90"/>
      <c r="F33" s="93"/>
      <c r="G33" s="35" t="s">
        <v>34</v>
      </c>
      <c r="H33" s="48">
        <v>2</v>
      </c>
      <c r="I33" s="24"/>
      <c r="J33" s="56">
        <f t="shared" si="0"/>
        <v>0</v>
      </c>
    </row>
    <row r="34" spans="4:10" ht="13.5" customHeight="1" thickBot="1" x14ac:dyDescent="0.2">
      <c r="D34" s="106"/>
      <c r="E34" s="107" t="s">
        <v>71</v>
      </c>
      <c r="F34" s="108"/>
      <c r="G34" s="109"/>
      <c r="H34" s="51">
        <f>SUM(H30:H33)</f>
        <v>10</v>
      </c>
      <c r="I34" s="30"/>
      <c r="J34" s="57">
        <f>SUM(J30:J33)</f>
        <v>0</v>
      </c>
    </row>
    <row r="35" spans="4:10" ht="13.5" customHeight="1" thickBot="1" x14ac:dyDescent="0.2">
      <c r="D35" s="104" t="s">
        <v>37</v>
      </c>
      <c r="E35" s="88" t="s">
        <v>65</v>
      </c>
      <c r="F35" s="91">
        <v>4</v>
      </c>
      <c r="G35" s="35" t="s">
        <v>41</v>
      </c>
      <c r="H35" s="48">
        <v>2</v>
      </c>
      <c r="I35" s="24"/>
      <c r="J35" s="56">
        <f t="shared" si="0"/>
        <v>0</v>
      </c>
    </row>
    <row r="36" spans="4:10" ht="13.5" customHeight="1" thickBot="1" x14ac:dyDescent="0.2">
      <c r="D36" s="105"/>
      <c r="E36" s="89"/>
      <c r="F36" s="92"/>
      <c r="G36" s="35" t="s">
        <v>42</v>
      </c>
      <c r="H36" s="48">
        <v>4</v>
      </c>
      <c r="I36" s="24"/>
      <c r="J36" s="56">
        <f t="shared" si="0"/>
        <v>0</v>
      </c>
    </row>
    <row r="37" spans="4:10" ht="13.5" customHeight="1" thickBot="1" x14ac:dyDescent="0.2">
      <c r="D37" s="105"/>
      <c r="E37" s="89"/>
      <c r="F37" s="92"/>
      <c r="G37" s="35" t="s">
        <v>43</v>
      </c>
      <c r="H37" s="48">
        <v>2</v>
      </c>
      <c r="I37" s="24"/>
      <c r="J37" s="56">
        <f t="shared" si="0"/>
        <v>0</v>
      </c>
    </row>
    <row r="38" spans="4:10" ht="13.5" customHeight="1" thickBot="1" x14ac:dyDescent="0.2">
      <c r="D38" s="105"/>
      <c r="E38" s="90"/>
      <c r="F38" s="93"/>
      <c r="G38" s="35" t="s">
        <v>34</v>
      </c>
      <c r="H38" s="48">
        <v>2</v>
      </c>
      <c r="I38" s="24"/>
      <c r="J38" s="56">
        <f t="shared" si="0"/>
        <v>0</v>
      </c>
    </row>
    <row r="39" spans="4:10" ht="13.5" customHeight="1" thickBot="1" x14ac:dyDescent="0.2">
      <c r="D39" s="106"/>
      <c r="E39" s="107" t="s">
        <v>81</v>
      </c>
      <c r="F39" s="108"/>
      <c r="G39" s="109"/>
      <c r="H39" s="51">
        <f>SUM(H35:H38)</f>
        <v>10</v>
      </c>
      <c r="I39" s="30"/>
      <c r="J39" s="57">
        <f>SUM(J35:J38)</f>
        <v>0</v>
      </c>
    </row>
    <row r="40" spans="4:10" ht="13.5" customHeight="1" thickBot="1" x14ac:dyDescent="0.2">
      <c r="D40" s="37" t="s">
        <v>66</v>
      </c>
      <c r="E40" s="38" t="s">
        <v>62</v>
      </c>
      <c r="F40" s="39" t="s">
        <v>72</v>
      </c>
      <c r="G40" s="35" t="s">
        <v>39</v>
      </c>
      <c r="H40" s="48">
        <v>980</v>
      </c>
      <c r="I40" s="24"/>
      <c r="J40" s="56">
        <f t="shared" si="0"/>
        <v>0</v>
      </c>
    </row>
    <row r="41" spans="4:10" ht="13.5" customHeight="1" thickBot="1" x14ac:dyDescent="0.2">
      <c r="D41" s="98" t="s">
        <v>44</v>
      </c>
      <c r="E41" s="99"/>
      <c r="F41" s="99"/>
      <c r="G41" s="100"/>
      <c r="H41" s="51">
        <f>SUM(H34,H39,H40)</f>
        <v>1000</v>
      </c>
      <c r="I41" s="30"/>
      <c r="J41" s="50">
        <f>SUM(J34,J39,J40)</f>
        <v>0</v>
      </c>
    </row>
    <row r="42" spans="4:10" ht="13.5" customHeight="1" x14ac:dyDescent="0.15"/>
    <row r="43" spans="4:10" ht="13.5" customHeight="1" x14ac:dyDescent="0.15"/>
    <row r="44" spans="4:10" ht="13.5" customHeight="1" x14ac:dyDescent="0.15"/>
    <row r="45" spans="4:10" ht="13.5" customHeight="1" x14ac:dyDescent="0.15"/>
    <row r="46" spans="4:10" ht="13.5" customHeight="1" x14ac:dyDescent="0.15"/>
    <row r="47" spans="4:10" ht="13.5" customHeight="1" x14ac:dyDescent="0.15"/>
    <row r="48" spans="4:1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sheetData>
  <mergeCells count="34">
    <mergeCell ref="E34:G34"/>
    <mergeCell ref="D41:G41"/>
    <mergeCell ref="E30:E33"/>
    <mergeCell ref="E35:E38"/>
    <mergeCell ref="F30:F33"/>
    <mergeCell ref="F35:F38"/>
    <mergeCell ref="D35:D39"/>
    <mergeCell ref="D30:D34"/>
    <mergeCell ref="E39:G39"/>
    <mergeCell ref="E27:H27"/>
    <mergeCell ref="I27:J27"/>
    <mergeCell ref="B23:E23"/>
    <mergeCell ref="F23:H23"/>
    <mergeCell ref="I23:J23"/>
    <mergeCell ref="I24:J24"/>
    <mergeCell ref="I25:J25"/>
    <mergeCell ref="I26:J26"/>
    <mergeCell ref="K16:L16"/>
    <mergeCell ref="A17:B17"/>
    <mergeCell ref="C17:D17"/>
    <mergeCell ref="E17:F17"/>
    <mergeCell ref="G17:H17"/>
    <mergeCell ref="I17:J17"/>
    <mergeCell ref="K17:L17"/>
    <mergeCell ref="A16:B16"/>
    <mergeCell ref="C16:D16"/>
    <mergeCell ref="E16:F16"/>
    <mergeCell ref="G16:H16"/>
    <mergeCell ref="I16:J16"/>
    <mergeCell ref="K1:L1"/>
    <mergeCell ref="A6:L13"/>
    <mergeCell ref="A15:B15"/>
    <mergeCell ref="C15:D15"/>
    <mergeCell ref="E15:F15"/>
  </mergeCells>
  <phoneticPr fontId="2"/>
  <printOptions horizontalCentered="1"/>
  <pageMargins left="0.70866141732283472" right="0.70866141732283472" top="0.74803149606299213" bottom="0.74803149606299213" header="0.31496062992125984" footer="0.31496062992125984"/>
  <pageSetup paperSize="9" scale="6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abc598-006e-42ba-91b5-e11ba33b7311" xsi:nil="true"/>
    <lcf76f155ced4ddcb4097134ff3c332f xmlns="4252e000-a2d7-4819-9575-7ad5d049fcb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82F53209D5434FB9F1F626099235EB" ma:contentTypeVersion="11" ma:contentTypeDescription="新しいドキュメントを作成します。" ma:contentTypeScope="" ma:versionID="37863f5798b167c570bc410e6b4cfea0">
  <xsd:schema xmlns:xsd="http://www.w3.org/2001/XMLSchema" xmlns:xs="http://www.w3.org/2001/XMLSchema" xmlns:p="http://schemas.microsoft.com/office/2006/metadata/properties" xmlns:ns2="4252e000-a2d7-4819-9575-7ad5d049fcbd" xmlns:ns3="30abc598-006e-42ba-91b5-e11ba33b7311" targetNamespace="http://schemas.microsoft.com/office/2006/metadata/properties" ma:root="true" ma:fieldsID="e15dfb59842d40e744596797a2a34f00" ns2:_="" ns3:_="">
    <xsd:import namespace="4252e000-a2d7-4819-9575-7ad5d049fcbd"/>
    <xsd:import namespace="30abc598-006e-42ba-91b5-e11ba33b73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52e000-a2d7-4819-9575-7ad5d049f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abc598-006e-42ba-91b5-e11ba33b73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c0e18fb-94f6-448c-81a0-68415951fbe1}" ma:internalName="TaxCatchAll" ma:showField="CatchAllData" ma:web="30abc598-006e-42ba-91b5-e11ba33b7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A8E34-089F-4299-88ED-2355D4A24409}">
  <ds:schemaRefs>
    <ds:schemaRef ds:uri="http://schemas.microsoft.com/sharepoint/v3/contenttype/forms"/>
  </ds:schemaRefs>
</ds:datastoreItem>
</file>

<file path=customXml/itemProps2.xml><?xml version="1.0" encoding="utf-8"?>
<ds:datastoreItem xmlns:ds="http://schemas.openxmlformats.org/officeDocument/2006/customXml" ds:itemID="{B41B768C-6814-4120-9DD7-9886C02C40FB}">
  <ds:schemaRefs>
    <ds:schemaRef ds:uri="http://schemas.microsoft.com/office/2006/metadata/properties"/>
    <ds:schemaRef ds:uri="http://schemas.microsoft.com/office/infopath/2007/PartnerControls"/>
    <ds:schemaRef ds:uri="30abc598-006e-42ba-91b5-e11ba33b7311"/>
    <ds:schemaRef ds:uri="4252e000-a2d7-4819-9575-7ad5d049fcbd"/>
  </ds:schemaRefs>
</ds:datastoreItem>
</file>

<file path=customXml/itemProps3.xml><?xml version="1.0" encoding="utf-8"?>
<ds:datastoreItem xmlns:ds="http://schemas.openxmlformats.org/officeDocument/2006/customXml" ds:itemID="{99AE20B8-0B44-4750-A40D-53A52AF5C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52e000-a2d7-4819-9575-7ad5d049fcbd"/>
    <ds:schemaRef ds:uri="30abc598-006e-42ba-91b5-e11ba33b7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０１会津</vt:lpstr>
      <vt:lpstr>０２会津</vt:lpstr>
      <vt:lpstr>０３群馬</vt:lpstr>
      <vt:lpstr>０４群馬</vt:lpstr>
      <vt:lpstr>０５下越</vt:lpstr>
      <vt:lpstr>０５村上</vt:lpstr>
      <vt:lpstr>０６下越</vt:lpstr>
      <vt:lpstr>０６村上</vt:lpstr>
      <vt:lpstr>０７伊豆</vt:lpstr>
      <vt:lpstr>０８千葉</vt:lpstr>
      <vt:lpstr>'０１会津'!Print_Area</vt:lpstr>
      <vt:lpstr>'０２会津'!Print_Area</vt:lpstr>
      <vt:lpstr>'０３群馬'!Print_Area</vt:lpstr>
      <vt:lpstr>'０４群馬'!Print_Area</vt:lpstr>
      <vt:lpstr>'０５下越'!Print_Area</vt:lpstr>
      <vt:lpstr>'０５村上'!Print_Area</vt:lpstr>
      <vt:lpstr>'０６下越'!Print_Area</vt:lpstr>
      <vt:lpstr>'０６村上'!Print_Area</vt:lpstr>
      <vt:lpstr>'０７伊豆'!Print_Area</vt:lpstr>
      <vt:lpstr>'０８千葉'!Print_Area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2026-04-23T04:44:03Z</cp:lastPrinted>
  <dcterms:created xsi:type="dcterms:W3CDTF">2017-12-01T06:36:37Z</dcterms:created>
  <dcterms:modified xsi:type="dcterms:W3CDTF">2026-04-30T00:57:07Z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0x0101000482F53209D5434FB9F1F626099235EB</vt:lpwstr>
  </property>
  <property fmtid="{D5CDD505-2E9C-101B-9397-08002B2CF9AE}" pid="3" name="MediaServiceImageTags">
    <vt:lpwstr/>
  </property>
</Properties>
</file>