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24226"/>
  <xr:revisionPtr revIDLastSave="2" documentId="13_ncr:1_{E70FDD59-9956-4A34-94A5-72A0A2A0B1C6}" xr6:coauthVersionLast="47" xr6:coauthVersionMax="47" xr10:uidLastSave="{36E990DE-BF4D-476D-B356-C01765A368D2}"/>
  <bookViews>
    <workbookView xWindow="-120" yWindow="-120" windowWidth="29040" windowHeight="15720" xr2:uid="{2894BE0B-0415-4EF1-8FA7-B9F2CBCEC176}"/>
  </bookViews>
  <sheets>
    <sheet name="入札内訳書　公告" sheetId="22" r:id="rId1"/>
  </sheets>
  <definedNames>
    <definedName name="_xlnm.Print_Area" localSheetId="0">'入札内訳書　公告'!$A$1:$L$44</definedName>
    <definedName name="台帳１">#REF!</definedName>
    <definedName name="台帳２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31" i="22" l="1"/>
  <c r="J31" i="22"/>
  <c r="I31" i="22"/>
  <c r="G31" i="22"/>
  <c r="F31" i="22"/>
  <c r="E31" i="22"/>
  <c r="K27" i="22"/>
  <c r="J27" i="22"/>
  <c r="I27" i="22"/>
  <c r="H27" i="22"/>
  <c r="G27" i="22"/>
  <c r="F27" i="22"/>
  <c r="E27" i="22"/>
  <c r="I11" i="22"/>
  <c r="H11" i="22"/>
  <c r="G11" i="22"/>
  <c r="F11" i="22"/>
  <c r="E11" i="22"/>
  <c r="J11" i="22"/>
  <c r="K11" i="22"/>
  <c r="J39" i="22"/>
  <c r="I39" i="22"/>
  <c r="H39" i="22"/>
  <c r="G39" i="22"/>
  <c r="F39" i="22"/>
  <c r="E39" i="22"/>
  <c r="J36" i="22"/>
  <c r="I36" i="22"/>
  <c r="H36" i="22"/>
  <c r="G36" i="22"/>
  <c r="F36" i="22"/>
  <c r="E36" i="22"/>
  <c r="K42" i="22" l="1"/>
  <c r="K43" i="22" s="1"/>
  <c r="K41" i="22"/>
  <c r="K44" i="22" l="1"/>
</calcChain>
</file>

<file path=xl/sharedStrings.xml><?xml version="1.0" encoding="utf-8"?>
<sst xmlns="http://schemas.openxmlformats.org/spreadsheetml/2006/main" count="106" uniqueCount="64">
  <si>
    <t>重量税：３・５ナンバーは車両重量、それ以外は総重量で決まる</t>
    <rPh sb="0" eb="3">
      <t>ジュウリョウゼイ</t>
    </rPh>
    <rPh sb="12" eb="16">
      <t>シャリョウジュウリョウ</t>
    </rPh>
    <rPh sb="19" eb="21">
      <t>イガイ</t>
    </rPh>
    <rPh sb="22" eb="25">
      <t>ソウジュウリョウ</t>
    </rPh>
    <rPh sb="26" eb="27">
      <t>キ</t>
    </rPh>
    <phoneticPr fontId="2"/>
  </si>
  <si>
    <t>東京神奈川森林管理署</t>
    <rPh sb="0" eb="10">
      <t>トウキョウカナガワシンリンカンリショ</t>
    </rPh>
    <phoneticPr fontId="2"/>
  </si>
  <si>
    <t>箱根森林事務所</t>
    <rPh sb="0" eb="7">
      <t>ハコネシンリンジムショ</t>
    </rPh>
    <phoneticPr fontId="2"/>
  </si>
  <si>
    <t>高尾森林事務所</t>
    <rPh sb="0" eb="7">
      <t>タカオシンリンジムショ</t>
    </rPh>
    <phoneticPr fontId="2"/>
  </si>
  <si>
    <t>世附・丹沢森林事務所</t>
    <rPh sb="0" eb="1">
      <t>ヨ</t>
    </rPh>
    <rPh sb="1" eb="2">
      <t>フ</t>
    </rPh>
    <rPh sb="3" eb="5">
      <t>タンザワ</t>
    </rPh>
    <rPh sb="5" eb="7">
      <t>シンリン</t>
    </rPh>
    <rPh sb="7" eb="9">
      <t>ジム</t>
    </rPh>
    <rPh sb="9" eb="10">
      <t>ショ</t>
    </rPh>
    <phoneticPr fontId="2"/>
  </si>
  <si>
    <t>津久井森林事務所</t>
    <rPh sb="0" eb="8">
      <t>ツクイシンリンジムショ</t>
    </rPh>
    <phoneticPr fontId="2"/>
  </si>
  <si>
    <t>自家用（２年）</t>
    <rPh sb="0" eb="3">
      <t>ジカヨウ</t>
    </rPh>
    <rPh sb="5" eb="6">
      <t>ネン</t>
    </rPh>
    <phoneticPr fontId="2"/>
  </si>
  <si>
    <t>自家用（１年）</t>
    <rPh sb="0" eb="3">
      <t>ジカヨウ</t>
    </rPh>
    <rPh sb="5" eb="6">
      <t>ネン</t>
    </rPh>
    <phoneticPr fontId="2"/>
  </si>
  <si>
    <t>小型　貨物自動車</t>
    <rPh sb="0" eb="2">
      <t>コガタ</t>
    </rPh>
    <rPh sb="3" eb="5">
      <t>カモツ</t>
    </rPh>
    <rPh sb="5" eb="8">
      <t>ジドウシャ</t>
    </rPh>
    <phoneticPr fontId="2"/>
  </si>
  <si>
    <t>検査対象 軽自動車</t>
    <rPh sb="0" eb="2">
      <t>ケンサ</t>
    </rPh>
    <rPh sb="2" eb="4">
      <t>タイショウ</t>
    </rPh>
    <rPh sb="5" eb="9">
      <t>ケイジドウシャ</t>
    </rPh>
    <phoneticPr fontId="2"/>
  </si>
  <si>
    <t>高尾森林ふれあい推進
センター</t>
    <rPh sb="0" eb="4">
      <t>タカオシンリン</t>
    </rPh>
    <rPh sb="8" eb="10">
      <t>スイシン</t>
    </rPh>
    <phoneticPr fontId="2"/>
  </si>
  <si>
    <t>エンジン及び下回りスチーム洗浄</t>
    <phoneticPr fontId="2"/>
  </si>
  <si>
    <t>室内及び外回り清掃</t>
    <phoneticPr fontId="2"/>
  </si>
  <si>
    <t>保安確認検査料</t>
    <phoneticPr fontId="2"/>
  </si>
  <si>
    <t>車両陸送</t>
    <phoneticPr fontId="2"/>
  </si>
  <si>
    <t>代車</t>
    <phoneticPr fontId="2"/>
  </si>
  <si>
    <t>継続検査代行</t>
    <phoneticPr fontId="2"/>
  </si>
  <si>
    <t>１２ヶ月点検基本料</t>
    <phoneticPr fontId="2"/>
  </si>
  <si>
    <t>車内及び外回り洗浄</t>
    <phoneticPr fontId="2"/>
  </si>
  <si>
    <t>合計</t>
    <rPh sb="0" eb="2">
      <t>ゴウケイ</t>
    </rPh>
    <phoneticPr fontId="2"/>
  </si>
  <si>
    <t>車検作業代</t>
    <rPh sb="0" eb="2">
      <t>シャケン</t>
    </rPh>
    <rPh sb="2" eb="4">
      <t>サギョウ</t>
    </rPh>
    <rPh sb="4" eb="5">
      <t>ダイ</t>
    </rPh>
    <phoneticPr fontId="2"/>
  </si>
  <si>
    <t>点検作業代</t>
    <rPh sb="0" eb="5">
      <t>テンケンサギョウダイ</t>
    </rPh>
    <phoneticPr fontId="2"/>
  </si>
  <si>
    <t>車両種別</t>
    <rPh sb="0" eb="4">
      <t>シャリョウシュベツ</t>
    </rPh>
    <phoneticPr fontId="2"/>
  </si>
  <si>
    <t>対象台数</t>
    <rPh sb="0" eb="2">
      <t>タイショウ</t>
    </rPh>
    <rPh sb="2" eb="4">
      <t>ダイスウ</t>
    </rPh>
    <phoneticPr fontId="2"/>
  </si>
  <si>
    <t>車両引渡及び納車場所</t>
    <rPh sb="0" eb="2">
      <t>シャリョウ</t>
    </rPh>
    <rPh sb="2" eb="4">
      <t>ヒキワタシ</t>
    </rPh>
    <rPh sb="4" eb="5">
      <t>オヨ</t>
    </rPh>
    <rPh sb="6" eb="8">
      <t>ノウシャ</t>
    </rPh>
    <rPh sb="8" eb="10">
      <t>バショ</t>
    </rPh>
    <phoneticPr fontId="2"/>
  </si>
  <si>
    <t>ODB検査料</t>
    <rPh sb="3" eb="6">
      <t>ケンサリョウ</t>
    </rPh>
    <phoneticPr fontId="2"/>
  </si>
  <si>
    <t>-</t>
    <phoneticPr fontId="2"/>
  </si>
  <si>
    <t>消費税</t>
    <rPh sb="0" eb="3">
      <t>ショウヒゼイ</t>
    </rPh>
    <phoneticPr fontId="2"/>
  </si>
  <si>
    <t>（A）</t>
    <phoneticPr fontId="2"/>
  </si>
  <si>
    <t>法定費用</t>
    <rPh sb="0" eb="2">
      <t>ホウテイ</t>
    </rPh>
    <rPh sb="2" eb="4">
      <t>ヒヨウ</t>
    </rPh>
    <phoneticPr fontId="2"/>
  </si>
  <si>
    <t>（B）+（C)+(D)+（E)</t>
    <phoneticPr fontId="2"/>
  </si>
  <si>
    <t>作業代等</t>
    <rPh sb="0" eb="3">
      <t>サギョウダイ</t>
    </rPh>
    <rPh sb="3" eb="4">
      <t>トウ</t>
    </rPh>
    <phoneticPr fontId="2"/>
  </si>
  <si>
    <t>｛（B）+（C)+(D)+（E)｝×0.1</t>
    <phoneticPr fontId="2"/>
  </si>
  <si>
    <t>継続検査
（車検）
（B)</t>
    <phoneticPr fontId="2"/>
  </si>
  <si>
    <t>定期点検
（C)</t>
    <phoneticPr fontId="2"/>
  </si>
  <si>
    <t>車両陸送
（D)</t>
    <phoneticPr fontId="2"/>
  </si>
  <si>
    <t>代車
（E)</t>
    <phoneticPr fontId="2"/>
  </si>
  <si>
    <t>２４ヶ月点検基本料(12ヶ月点検基本料)</t>
    <phoneticPr fontId="2"/>
  </si>
  <si>
    <t>①</t>
    <phoneticPr fontId="2"/>
  </si>
  <si>
    <t>②</t>
    <phoneticPr fontId="2"/>
  </si>
  <si>
    <t>③</t>
    <phoneticPr fontId="2"/>
  </si>
  <si>
    <t>④</t>
    <phoneticPr fontId="2"/>
  </si>
  <si>
    <t>⑤</t>
    <phoneticPr fontId="2"/>
  </si>
  <si>
    <t>⑥</t>
    <phoneticPr fontId="2"/>
  </si>
  <si>
    <r>
      <t>　計</t>
    </r>
    <r>
      <rPr>
        <sz val="10"/>
        <rFont val="ＭＳ Ｐゴシック"/>
        <family val="3"/>
        <charset val="128"/>
      </rPr>
      <t>　（台数×料金）</t>
    </r>
    <rPh sb="1" eb="2">
      <t>ケイ</t>
    </rPh>
    <rPh sb="4" eb="6">
      <t>ダイスウ</t>
    </rPh>
    <rPh sb="7" eb="9">
      <t>リョウキン</t>
    </rPh>
    <phoneticPr fontId="2"/>
  </si>
  <si>
    <t>小型乗用車</t>
    <rPh sb="0" eb="2">
      <t>コガタ</t>
    </rPh>
    <rPh sb="2" eb="5">
      <t>ジョウヨウシャ</t>
    </rPh>
    <phoneticPr fontId="2"/>
  </si>
  <si>
    <t>普通乗用車</t>
    <rPh sb="0" eb="5">
      <t>フツウジョウヨウシャ</t>
    </rPh>
    <phoneticPr fontId="2"/>
  </si>
  <si>
    <t>⑦</t>
    <phoneticPr fontId="2"/>
  </si>
  <si>
    <t>　計</t>
    <rPh sb="1" eb="2">
      <t>ケイ</t>
    </rPh>
    <phoneticPr fontId="2"/>
  </si>
  <si>
    <t>重量税（対象車両の合計金額）</t>
    <rPh sb="0" eb="3">
      <t>ジュウリョウゼイ</t>
    </rPh>
    <rPh sb="4" eb="6">
      <t>タイショウ</t>
    </rPh>
    <rPh sb="6" eb="8">
      <t>シャリョウ</t>
    </rPh>
    <rPh sb="9" eb="13">
      <t>ゴウケイキンガク</t>
    </rPh>
    <phoneticPr fontId="2"/>
  </si>
  <si>
    <t>自賠責（対象車両の合計金額）</t>
    <rPh sb="0" eb="3">
      <t>ジバイセキ</t>
    </rPh>
    <phoneticPr fontId="2"/>
  </si>
  <si>
    <t>５ナンバー（１３年経過）</t>
    <rPh sb="8" eb="11">
      <t>ネンケイカ</t>
    </rPh>
    <phoneticPr fontId="2"/>
  </si>
  <si>
    <t>４ナンバー（13年経過）</t>
    <phoneticPr fontId="2"/>
  </si>
  <si>
    <t>５ナンバー</t>
    <phoneticPr fontId="2"/>
  </si>
  <si>
    <t>３ナンバー（１３年経過）</t>
    <rPh sb="8" eb="11">
      <t>ネンケイカ</t>
    </rPh>
    <phoneticPr fontId="2"/>
  </si>
  <si>
    <t>３ナンバー</t>
    <phoneticPr fontId="2"/>
  </si>
  <si>
    <t>４ナンバー</t>
    <phoneticPr fontId="2"/>
  </si>
  <si>
    <t>４ナンバー（１３年経過）</t>
    <phoneticPr fontId="2"/>
  </si>
  <si>
    <t>法定費用</t>
    <rPh sb="0" eb="4">
      <t>ホウテイヒヨウ</t>
    </rPh>
    <phoneticPr fontId="2"/>
  </si>
  <si>
    <t>単価表</t>
    <rPh sb="0" eb="3">
      <t>タンカヒョウ</t>
    </rPh>
    <phoneticPr fontId="2"/>
  </si>
  <si>
    <t>入札内訳書</t>
    <rPh sb="0" eb="5">
      <t>ニュウサツウチワケショ</t>
    </rPh>
    <phoneticPr fontId="2"/>
  </si>
  <si>
    <t>下回り塗装</t>
    <phoneticPr fontId="2"/>
  </si>
  <si>
    <t>２４ヶ月点検
法定費用
（A)</t>
    <rPh sb="3" eb="4">
      <t>ゲツ</t>
    </rPh>
    <rPh sb="4" eb="6">
      <t>テンケン</t>
    </rPh>
    <rPh sb="7" eb="11">
      <t>ホウテイヒヨウ</t>
    </rPh>
    <phoneticPr fontId="2"/>
  </si>
  <si>
    <t>※個々の車両の重量税・自賠責は「自動車点検等委託車両及び整備内容等一覧表」を参照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</si>
</sst>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&quot;台&quot;"/>
    <numFmt numFmtId="177" formatCode="#,##0&quot;円&quot;;\-#,##0&quot;円&quot;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8"/>
      <name val="ＭＳ Ｐゴシック"/>
      <family val="3"/>
      <charset val="128"/>
    </font>
    <font>
      <b/>
      <sz val="10"/>
      <color theme="0" tint="-0.34998626667073579"/>
      <name val="ＭＳ Ｐゴシック"/>
      <family val="3"/>
      <charset val="128"/>
    </font>
    <font>
      <sz val="10"/>
      <color theme="0"/>
      <name val="ＭＳ Ｐゴシック"/>
      <family val="3"/>
      <charset val="128"/>
    </font>
    <font>
      <b/>
      <sz val="16"/>
      <color theme="1"/>
      <name val="ＭＳ Ｐゴシック"/>
      <family val="3"/>
      <charset val="128"/>
    </font>
    <font>
      <b/>
      <sz val="16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5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</cellStyleXfs>
  <cellXfs count="12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176" fontId="3" fillId="0" borderId="1" xfId="0" applyNumberFormat="1" applyFont="1" applyBorder="1">
      <alignment vertical="center"/>
    </xf>
    <xf numFmtId="177" fontId="8" fillId="0" borderId="3" xfId="0" applyNumberFormat="1" applyFont="1" applyBorder="1">
      <alignment vertical="center"/>
    </xf>
    <xf numFmtId="0" fontId="4" fillId="0" borderId="1" xfId="0" applyFont="1" applyBorder="1">
      <alignment vertical="center"/>
    </xf>
    <xf numFmtId="0" fontId="4" fillId="0" borderId="3" xfId="0" applyFont="1" applyBorder="1">
      <alignment vertical="center"/>
    </xf>
    <xf numFmtId="0" fontId="7" fillId="0" borderId="0" xfId="0" applyFont="1">
      <alignment vertical="center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center"/>
    </xf>
    <xf numFmtId="0" fontId="4" fillId="0" borderId="11" xfId="0" applyFont="1" applyBorder="1">
      <alignment vertical="center"/>
    </xf>
    <xf numFmtId="0" fontId="4" fillId="0" borderId="4" xfId="0" applyFont="1" applyBorder="1">
      <alignment vertical="center"/>
    </xf>
    <xf numFmtId="177" fontId="4" fillId="0" borderId="12" xfId="0" applyNumberFormat="1" applyFont="1" applyBorder="1">
      <alignment vertical="center"/>
    </xf>
    <xf numFmtId="0" fontId="4" fillId="0" borderId="5" xfId="0" applyFont="1" applyBorder="1">
      <alignment vertical="center"/>
    </xf>
    <xf numFmtId="0" fontId="4" fillId="0" borderId="13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8" xfId="0" applyFont="1" applyBorder="1">
      <alignment vertical="center"/>
    </xf>
    <xf numFmtId="177" fontId="4" fillId="0" borderId="6" xfId="0" applyNumberFormat="1" applyFont="1" applyBorder="1">
      <alignment vertical="center"/>
    </xf>
    <xf numFmtId="177" fontId="4" fillId="0" borderId="10" xfId="0" applyNumberFormat="1" applyFont="1" applyBorder="1">
      <alignment vertical="center"/>
    </xf>
    <xf numFmtId="177" fontId="4" fillId="0" borderId="9" xfId="0" applyNumberFormat="1" applyFont="1" applyBorder="1">
      <alignment vertical="center"/>
    </xf>
    <xf numFmtId="176" fontId="3" fillId="0" borderId="0" xfId="0" applyNumberFormat="1" applyFont="1">
      <alignment vertical="center"/>
    </xf>
    <xf numFmtId="177" fontId="8" fillId="0" borderId="0" xfId="0" applyNumberFormat="1" applyFont="1">
      <alignment vertical="center"/>
    </xf>
    <xf numFmtId="177" fontId="6" fillId="0" borderId="0" xfId="0" applyNumberFormat="1" applyFont="1">
      <alignment vertical="center"/>
    </xf>
    <xf numFmtId="0" fontId="9" fillId="3" borderId="0" xfId="0" applyFont="1" applyFill="1" applyAlignment="1">
      <alignment horizontal="left" vertical="center" wrapText="1" shrinkToFit="1"/>
    </xf>
    <xf numFmtId="0" fontId="0" fillId="2" borderId="11" xfId="0" applyFill="1" applyBorder="1">
      <alignment vertical="center"/>
    </xf>
    <xf numFmtId="0" fontId="3" fillId="2" borderId="4" xfId="0" applyFont="1" applyFill="1" applyBorder="1" applyAlignment="1">
      <alignment horizontal="left" vertical="center" wrapText="1" shrinkToFit="1"/>
    </xf>
    <xf numFmtId="0" fontId="3" fillId="2" borderId="12" xfId="0" applyFont="1" applyFill="1" applyBorder="1" applyAlignment="1">
      <alignment horizontal="left" vertical="center" wrapText="1" shrinkToFit="1"/>
    </xf>
    <xf numFmtId="176" fontId="3" fillId="0" borderId="6" xfId="0" applyNumberFormat="1" applyFont="1" applyBorder="1">
      <alignment vertical="center"/>
    </xf>
    <xf numFmtId="177" fontId="8" fillId="0" borderId="10" xfId="0" applyNumberFormat="1" applyFont="1" applyBorder="1">
      <alignment vertical="center"/>
    </xf>
    <xf numFmtId="0" fontId="6" fillId="2" borderId="8" xfId="0" applyFont="1" applyFill="1" applyBorder="1">
      <alignment vertical="center"/>
    </xf>
    <xf numFmtId="0" fontId="7" fillId="2" borderId="8" xfId="0" applyFont="1" applyFill="1" applyBorder="1">
      <alignment vertical="center"/>
    </xf>
    <xf numFmtId="177" fontId="6" fillId="0" borderId="8" xfId="0" applyNumberFormat="1" applyFont="1" applyBorder="1">
      <alignment vertical="center"/>
    </xf>
    <xf numFmtId="177" fontId="6" fillId="0" borderId="9" xfId="0" applyNumberFormat="1" applyFont="1" applyBorder="1">
      <alignment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14" xfId="0" applyFont="1" applyFill="1" applyBorder="1">
      <alignment vertical="center"/>
    </xf>
    <xf numFmtId="0" fontId="3" fillId="2" borderId="18" xfId="0" applyFont="1" applyFill="1" applyBorder="1">
      <alignment vertical="center"/>
    </xf>
    <xf numFmtId="0" fontId="3" fillId="2" borderId="14" xfId="0" applyFont="1" applyFill="1" applyBorder="1" applyAlignment="1">
      <alignment vertical="center" wrapText="1"/>
    </xf>
    <xf numFmtId="177" fontId="6" fillId="0" borderId="0" xfId="1" applyNumberFormat="1" applyFont="1" applyBorder="1">
      <alignment vertical="center"/>
    </xf>
    <xf numFmtId="0" fontId="3" fillId="2" borderId="5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horizontal="center" vertical="center" wrapText="1"/>
    </xf>
    <xf numFmtId="177" fontId="3" fillId="0" borderId="5" xfId="0" applyNumberFormat="1" applyFont="1" applyBorder="1">
      <alignment vertical="center"/>
    </xf>
    <xf numFmtId="177" fontId="3" fillId="0" borderId="6" xfId="0" applyNumberFormat="1" applyFont="1" applyBorder="1">
      <alignment vertical="center"/>
    </xf>
    <xf numFmtId="177" fontId="3" fillId="0" borderId="13" xfId="0" applyNumberFormat="1" applyFont="1" applyBorder="1">
      <alignment vertical="center"/>
    </xf>
    <xf numFmtId="177" fontId="3" fillId="0" borderId="10" xfId="0" applyNumberFormat="1" applyFont="1" applyBorder="1">
      <alignment vertical="center"/>
    </xf>
    <xf numFmtId="177" fontId="8" fillId="0" borderId="5" xfId="0" applyNumberFormat="1" applyFont="1" applyBorder="1" applyAlignment="1">
      <alignment horizontal="right" vertical="center"/>
    </xf>
    <xf numFmtId="177" fontId="8" fillId="0" borderId="6" xfId="0" applyNumberFormat="1" applyFont="1" applyBorder="1" applyAlignment="1">
      <alignment horizontal="right" vertical="center"/>
    </xf>
    <xf numFmtId="177" fontId="8" fillId="0" borderId="5" xfId="0" applyNumberFormat="1" applyFont="1" applyBorder="1">
      <alignment vertical="center"/>
    </xf>
    <xf numFmtId="177" fontId="8" fillId="0" borderId="6" xfId="0" applyNumberFormat="1" applyFont="1" applyBorder="1">
      <alignment vertical="center"/>
    </xf>
    <xf numFmtId="177" fontId="6" fillId="0" borderId="5" xfId="0" applyNumberFormat="1" applyFont="1" applyBorder="1" applyAlignment="1">
      <alignment horizontal="right" vertical="center"/>
    </xf>
    <xf numFmtId="177" fontId="6" fillId="0" borderId="6" xfId="0" applyNumberFormat="1" applyFont="1" applyBorder="1" applyAlignment="1">
      <alignment horizontal="right" vertical="center"/>
    </xf>
    <xf numFmtId="177" fontId="8" fillId="0" borderId="13" xfId="0" applyNumberFormat="1" applyFont="1" applyBorder="1">
      <alignment vertical="center"/>
    </xf>
    <xf numFmtId="177" fontId="8" fillId="0" borderId="5" xfId="1" applyNumberFormat="1" applyFont="1" applyBorder="1" applyAlignment="1">
      <alignment horizontal="right" vertical="center"/>
    </xf>
    <xf numFmtId="177" fontId="8" fillId="0" borderId="6" xfId="1" applyNumberFormat="1" applyFont="1" applyBorder="1" applyAlignment="1">
      <alignment horizontal="right" vertical="center"/>
    </xf>
    <xf numFmtId="177" fontId="8" fillId="0" borderId="13" xfId="1" applyNumberFormat="1" applyFont="1" applyBorder="1" applyAlignment="1">
      <alignment horizontal="right" vertical="center"/>
    </xf>
    <xf numFmtId="177" fontId="8" fillId="0" borderId="10" xfId="1" applyNumberFormat="1" applyFont="1" applyBorder="1" applyAlignment="1">
      <alignment horizontal="right" vertical="center"/>
    </xf>
    <xf numFmtId="177" fontId="6" fillId="0" borderId="7" xfId="1" applyNumberFormat="1" applyFont="1" applyBorder="1">
      <alignment vertical="center"/>
    </xf>
    <xf numFmtId="177" fontId="6" fillId="0" borderId="9" xfId="1" applyNumberFormat="1" applyFont="1" applyBorder="1">
      <alignment vertical="center"/>
    </xf>
    <xf numFmtId="0" fontId="3" fillId="2" borderId="22" xfId="0" applyFont="1" applyFill="1" applyBorder="1" applyAlignment="1">
      <alignment vertical="center" wrapText="1"/>
    </xf>
    <xf numFmtId="0" fontId="3" fillId="2" borderId="23" xfId="0" applyFont="1" applyFill="1" applyBorder="1" applyAlignment="1">
      <alignment vertical="center" wrapText="1"/>
    </xf>
    <xf numFmtId="0" fontId="3" fillId="2" borderId="23" xfId="0" applyFont="1" applyFill="1" applyBorder="1" applyAlignment="1">
      <alignment horizontal="center" vertical="center" wrapText="1"/>
    </xf>
    <xf numFmtId="177" fontId="3" fillId="0" borderId="23" xfId="0" applyNumberFormat="1" applyFont="1" applyBorder="1">
      <alignment vertical="center"/>
    </xf>
    <xf numFmtId="177" fontId="3" fillId="0" borderId="24" xfId="0" applyNumberFormat="1" applyFont="1" applyBorder="1">
      <alignment vertical="center"/>
    </xf>
    <xf numFmtId="177" fontId="8" fillId="0" borderId="23" xfId="0" applyNumberFormat="1" applyFont="1" applyBorder="1" applyAlignment="1">
      <alignment horizontal="right" vertical="center"/>
    </xf>
    <xf numFmtId="177" fontId="8" fillId="0" borderId="23" xfId="0" applyNumberFormat="1" applyFont="1" applyBorder="1">
      <alignment vertical="center"/>
    </xf>
    <xf numFmtId="177" fontId="6" fillId="0" borderId="23" xfId="0" applyNumberFormat="1" applyFont="1" applyBorder="1" applyAlignment="1">
      <alignment horizontal="right" vertical="center"/>
    </xf>
    <xf numFmtId="177" fontId="8" fillId="0" borderId="24" xfId="0" applyNumberFormat="1" applyFont="1" applyBorder="1">
      <alignment vertical="center"/>
    </xf>
    <xf numFmtId="177" fontId="8" fillId="0" borderId="23" xfId="1" applyNumberFormat="1" applyFont="1" applyBorder="1" applyAlignment="1">
      <alignment horizontal="right" vertical="center"/>
    </xf>
    <xf numFmtId="177" fontId="8" fillId="0" borderId="24" xfId="1" applyNumberFormat="1" applyFont="1" applyBorder="1" applyAlignment="1">
      <alignment horizontal="right" vertical="center"/>
    </xf>
    <xf numFmtId="177" fontId="6" fillId="0" borderId="26" xfId="1" applyNumberFormat="1" applyFont="1" applyBorder="1">
      <alignment vertical="center"/>
    </xf>
    <xf numFmtId="176" fontId="3" fillId="0" borderId="21" xfId="0" applyNumberFormat="1" applyFont="1" applyBorder="1">
      <alignment vertical="center"/>
    </xf>
    <xf numFmtId="176" fontId="3" fillId="0" borderId="16" xfId="0" applyNumberFormat="1" applyFont="1" applyBorder="1">
      <alignment vertical="center"/>
    </xf>
    <xf numFmtId="176" fontId="3" fillId="0" borderId="25" xfId="0" applyNumberFormat="1" applyFont="1" applyBorder="1">
      <alignment vertical="center"/>
    </xf>
    <xf numFmtId="0" fontId="6" fillId="3" borderId="0" xfId="0" applyFont="1" applyFill="1" applyAlignment="1">
      <alignment horizontal="left" vertical="center"/>
    </xf>
    <xf numFmtId="0" fontId="3" fillId="3" borderId="0" xfId="0" applyFont="1" applyFill="1" applyAlignment="1">
      <alignment horizontal="left" vertical="center"/>
    </xf>
    <xf numFmtId="177" fontId="6" fillId="3" borderId="0" xfId="1" applyNumberFormat="1" applyFont="1" applyFill="1" applyBorder="1" applyAlignment="1">
      <alignment horizontal="left" vertical="center"/>
    </xf>
    <xf numFmtId="0" fontId="7" fillId="2" borderId="31" xfId="0" applyFont="1" applyFill="1" applyBorder="1">
      <alignment vertical="center"/>
    </xf>
    <xf numFmtId="176" fontId="3" fillId="0" borderId="21" xfId="0" applyNumberFormat="1" applyFont="1" applyBorder="1" applyAlignment="1">
      <alignment vertical="center" wrapText="1"/>
    </xf>
    <xf numFmtId="176" fontId="3" fillId="0" borderId="16" xfId="0" applyNumberFormat="1" applyFont="1" applyBorder="1" applyAlignment="1">
      <alignment vertical="center" wrapText="1"/>
    </xf>
    <xf numFmtId="176" fontId="3" fillId="0" borderId="25" xfId="0" applyNumberFormat="1" applyFont="1" applyBorder="1" applyAlignment="1">
      <alignment vertical="center" wrapText="1"/>
    </xf>
    <xf numFmtId="176" fontId="3" fillId="0" borderId="2" xfId="0" applyNumberFormat="1" applyFont="1" applyBorder="1">
      <alignment vertical="center"/>
    </xf>
    <xf numFmtId="0" fontId="3" fillId="2" borderId="2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2" xfId="0" applyFont="1" applyFill="1" applyBorder="1">
      <alignment vertical="center"/>
    </xf>
    <xf numFmtId="0" fontId="3" fillId="2" borderId="3" xfId="0" applyFont="1" applyFill="1" applyBorder="1" applyAlignment="1">
      <alignment horizontal="left" vertical="center"/>
    </xf>
    <xf numFmtId="0" fontId="11" fillId="0" borderId="0" xfId="0" applyFont="1" applyAlignment="1">
      <alignment horizontal="center" vertical="top" wrapText="1"/>
    </xf>
    <xf numFmtId="0" fontId="11" fillId="0" borderId="0" xfId="0" applyFont="1" applyAlignment="1">
      <alignment horizontal="center" vertical="top"/>
    </xf>
    <xf numFmtId="0" fontId="3" fillId="2" borderId="15" xfId="0" applyFont="1" applyFill="1" applyBorder="1">
      <alignment vertical="center"/>
    </xf>
    <xf numFmtId="0" fontId="3" fillId="2" borderId="1" xfId="0" applyFont="1" applyFill="1" applyBorder="1">
      <alignment vertical="center"/>
    </xf>
    <xf numFmtId="0" fontId="3" fillId="2" borderId="3" xfId="0" applyFont="1" applyFill="1" applyBorder="1">
      <alignment vertical="center"/>
    </xf>
    <xf numFmtId="0" fontId="3" fillId="2" borderId="4" xfId="0" applyFont="1" applyFill="1" applyBorder="1">
      <alignment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32" xfId="0" applyFont="1" applyFill="1" applyBorder="1" applyAlignment="1">
      <alignment horizontal="center" vertical="center"/>
    </xf>
    <xf numFmtId="0" fontId="3" fillId="2" borderId="27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left" vertical="center"/>
    </xf>
    <xf numFmtId="0" fontId="6" fillId="2" borderId="28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0" fontId="6" fillId="2" borderId="14" xfId="0" applyFont="1" applyFill="1" applyBorder="1" applyAlignment="1">
      <alignment horizontal="left" vertical="center"/>
    </xf>
    <xf numFmtId="0" fontId="3" fillId="2" borderId="11" xfId="0" applyFont="1" applyFill="1" applyBorder="1" applyAlignment="1">
      <alignment horizontal="left" vertical="center" wrapText="1"/>
    </xf>
    <xf numFmtId="0" fontId="3" fillId="2" borderId="12" xfId="0" applyFont="1" applyFill="1" applyBorder="1" applyAlignment="1">
      <alignment horizontal="left" vertical="center" wrapText="1"/>
    </xf>
    <xf numFmtId="0" fontId="3" fillId="2" borderId="11" xfId="0" applyFont="1" applyFill="1" applyBorder="1" applyAlignment="1">
      <alignment vertical="center" wrapText="1"/>
    </xf>
    <xf numFmtId="0" fontId="3" fillId="2" borderId="12" xfId="0" applyFont="1" applyFill="1" applyBorder="1" applyAlignment="1">
      <alignment vertical="center" wrapText="1"/>
    </xf>
    <xf numFmtId="0" fontId="3" fillId="2" borderId="14" xfId="0" applyFont="1" applyFill="1" applyBorder="1">
      <alignment vertical="center"/>
    </xf>
    <xf numFmtId="0" fontId="3" fillId="2" borderId="18" xfId="0" applyFont="1" applyFill="1" applyBorder="1">
      <alignment vertical="center"/>
    </xf>
    <xf numFmtId="0" fontId="6" fillId="2" borderId="29" xfId="0" applyFont="1" applyFill="1" applyBorder="1" applyAlignment="1">
      <alignment horizontal="left" vertical="center"/>
    </xf>
    <xf numFmtId="0" fontId="6" fillId="2" borderId="30" xfId="0" applyFont="1" applyFill="1" applyBorder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3" fillId="2" borderId="11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0" fontId="3" fillId="2" borderId="28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3" fillId="2" borderId="14" xfId="0" applyFont="1" applyFill="1" applyBorder="1" applyAlignment="1">
      <alignment horizontal="left" vertical="center"/>
    </xf>
    <xf numFmtId="0" fontId="3" fillId="2" borderId="19" xfId="0" applyFont="1" applyFill="1" applyBorder="1" applyAlignment="1">
      <alignment horizontal="left" vertical="center" wrapText="1"/>
    </xf>
    <xf numFmtId="0" fontId="3" fillId="2" borderId="20" xfId="0" applyFont="1" applyFill="1" applyBorder="1" applyAlignment="1">
      <alignment horizontal="left" vertical="center" wrapText="1"/>
    </xf>
  </cellXfs>
  <cellStyles count="5">
    <cellStyle name="桁区切り" xfId="1" builtinId="6"/>
    <cellStyle name="標準" xfId="0" builtinId="0"/>
    <cellStyle name="標準 2" xfId="2" xr:uid="{29CB80BB-9A3E-45ED-AB33-43C917CD8FA2}"/>
    <cellStyle name="標準 3" xfId="3" xr:uid="{1AA3FFCE-D041-4B4C-A402-B3F5953231EA}"/>
    <cellStyle name="標準 4" xfId="4" xr:uid="{AEBEFF7A-9B58-41A5-B581-B3F6BC27300E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699336-CB7D-420A-8C30-43B669019658}">
  <dimension ref="A1:R47"/>
  <sheetViews>
    <sheetView tabSelected="1" view="pageBreakPreview" topLeftCell="A11" zoomScaleNormal="80" zoomScaleSheetLayoutView="100" workbookViewId="0">
      <selection activeCell="H24" sqref="H24"/>
    </sheetView>
  </sheetViews>
  <sheetFormatPr defaultRowHeight="13.5" x14ac:dyDescent="0.15"/>
  <cols>
    <col min="1" max="1" width="1.25" customWidth="1"/>
    <col min="2" max="2" width="11.25" customWidth="1"/>
    <col min="3" max="3" width="11.375" customWidth="1"/>
    <col min="4" max="4" width="30.75" customWidth="1"/>
    <col min="5" max="11" width="23.125" customWidth="1"/>
    <col min="12" max="12" width="1.25" customWidth="1"/>
    <col min="13" max="13" width="14.5" customWidth="1"/>
    <col min="14" max="19" width="23.125" customWidth="1"/>
  </cols>
  <sheetData>
    <row r="1" spans="1:13" x14ac:dyDescent="0.15">
      <c r="B1" s="10"/>
    </row>
    <row r="2" spans="1:13" ht="22.5" customHeight="1" x14ac:dyDescent="0.15">
      <c r="B2" s="111" t="s">
        <v>60</v>
      </c>
      <c r="C2" s="111"/>
      <c r="D2" s="111"/>
      <c r="E2" s="111"/>
      <c r="F2" s="111"/>
      <c r="G2" s="111"/>
      <c r="H2" s="111"/>
      <c r="I2" s="111"/>
      <c r="J2" s="111"/>
      <c r="K2" s="111"/>
      <c r="L2" s="3"/>
    </row>
    <row r="3" spans="1:13" ht="38.25" customHeight="1" thickBot="1" x14ac:dyDescent="0.2">
      <c r="B3" s="88" t="s">
        <v>58</v>
      </c>
      <c r="C3" s="89"/>
      <c r="D3" s="89"/>
      <c r="E3" s="89"/>
      <c r="F3" s="89"/>
      <c r="G3" s="89"/>
      <c r="H3" s="89"/>
      <c r="I3" s="89"/>
      <c r="J3" s="89"/>
      <c r="K3" s="89"/>
    </row>
    <row r="4" spans="1:13" s="2" customFormat="1" ht="22.9" customHeight="1" x14ac:dyDescent="0.15">
      <c r="B4" s="112"/>
      <c r="C4" s="114" t="s">
        <v>22</v>
      </c>
      <c r="D4" s="115"/>
      <c r="E4" s="118" t="s">
        <v>45</v>
      </c>
      <c r="F4" s="119"/>
      <c r="G4" s="118" t="s">
        <v>46</v>
      </c>
      <c r="H4" s="119"/>
      <c r="I4" s="60" t="s">
        <v>8</v>
      </c>
      <c r="J4" s="104" t="s">
        <v>9</v>
      </c>
      <c r="K4" s="105"/>
      <c r="M4" s="1" t="s">
        <v>0</v>
      </c>
    </row>
    <row r="5" spans="1:13" s="2" customFormat="1" ht="22.9" customHeight="1" x14ac:dyDescent="0.15">
      <c r="B5" s="113"/>
      <c r="C5" s="116"/>
      <c r="D5" s="117"/>
      <c r="E5" s="40" t="s">
        <v>6</v>
      </c>
      <c r="F5" s="41" t="s">
        <v>6</v>
      </c>
      <c r="G5" s="40" t="s">
        <v>6</v>
      </c>
      <c r="H5" s="41" t="s">
        <v>6</v>
      </c>
      <c r="I5" s="61" t="s">
        <v>7</v>
      </c>
      <c r="J5" s="40" t="s">
        <v>6</v>
      </c>
      <c r="K5" s="41" t="s">
        <v>6</v>
      </c>
      <c r="M5"/>
    </row>
    <row r="6" spans="1:13" s="2" customFormat="1" ht="24" customHeight="1" x14ac:dyDescent="0.15">
      <c r="B6" s="113"/>
      <c r="C6" s="116"/>
      <c r="D6" s="117"/>
      <c r="E6" s="40" t="s">
        <v>53</v>
      </c>
      <c r="F6" s="41" t="s">
        <v>51</v>
      </c>
      <c r="G6" s="40" t="s">
        <v>55</v>
      </c>
      <c r="H6" s="41" t="s">
        <v>54</v>
      </c>
      <c r="I6" s="61" t="s">
        <v>52</v>
      </c>
      <c r="J6" s="40" t="s">
        <v>56</v>
      </c>
      <c r="K6" s="41" t="s">
        <v>57</v>
      </c>
    </row>
    <row r="7" spans="1:13" s="2" customFormat="1" ht="11.45" customHeight="1" x14ac:dyDescent="0.15">
      <c r="B7" s="113"/>
      <c r="C7" s="116"/>
      <c r="D7" s="117"/>
      <c r="E7" s="35" t="s">
        <v>38</v>
      </c>
      <c r="F7" s="42" t="s">
        <v>39</v>
      </c>
      <c r="G7" s="35" t="s">
        <v>40</v>
      </c>
      <c r="H7" s="42" t="s">
        <v>41</v>
      </c>
      <c r="I7" s="62" t="s">
        <v>42</v>
      </c>
      <c r="J7" s="35" t="s">
        <v>43</v>
      </c>
      <c r="K7" s="42" t="s">
        <v>47</v>
      </c>
    </row>
    <row r="8" spans="1:13" s="2" customFormat="1" ht="22.9" customHeight="1" x14ac:dyDescent="0.15">
      <c r="B8" s="94" t="s">
        <v>62</v>
      </c>
      <c r="C8" s="91" t="s">
        <v>23</v>
      </c>
      <c r="D8" s="106"/>
      <c r="E8" s="72">
        <v>0</v>
      </c>
      <c r="F8" s="73">
        <v>1</v>
      </c>
      <c r="G8" s="72">
        <v>5</v>
      </c>
      <c r="H8" s="73">
        <v>0</v>
      </c>
      <c r="I8" s="74">
        <v>1</v>
      </c>
      <c r="J8" s="72">
        <v>3</v>
      </c>
      <c r="K8" s="73">
        <v>0</v>
      </c>
    </row>
    <row r="9" spans="1:13" s="2" customFormat="1" ht="22.9" customHeight="1" x14ac:dyDescent="0.15">
      <c r="B9" s="84"/>
      <c r="C9" s="91" t="s">
        <v>49</v>
      </c>
      <c r="D9" s="106"/>
      <c r="E9" s="43">
        <v>0</v>
      </c>
      <c r="F9" s="44">
        <v>34200</v>
      </c>
      <c r="G9" s="43">
        <v>139400</v>
      </c>
      <c r="H9" s="44">
        <v>0</v>
      </c>
      <c r="I9" s="63">
        <v>18900</v>
      </c>
      <c r="J9" s="43">
        <v>15000</v>
      </c>
      <c r="K9" s="44">
        <v>0</v>
      </c>
    </row>
    <row r="10" spans="1:13" s="2" customFormat="1" ht="22.9" customHeight="1" thickBot="1" x14ac:dyDescent="0.2">
      <c r="B10" s="84"/>
      <c r="C10" s="92" t="s">
        <v>50</v>
      </c>
      <c r="D10" s="107"/>
      <c r="E10" s="45">
        <v>0</v>
      </c>
      <c r="F10" s="46">
        <v>17650</v>
      </c>
      <c r="G10" s="45">
        <v>88250</v>
      </c>
      <c r="H10" s="46">
        <v>0</v>
      </c>
      <c r="I10" s="64">
        <v>12850</v>
      </c>
      <c r="J10" s="45">
        <v>54120</v>
      </c>
      <c r="K10" s="46">
        <v>0</v>
      </c>
    </row>
    <row r="11" spans="1:13" s="2" customFormat="1" ht="22.9" customHeight="1" thickTop="1" thickBot="1" x14ac:dyDescent="0.2">
      <c r="B11" s="85"/>
      <c r="C11" s="108" t="s">
        <v>48</v>
      </c>
      <c r="D11" s="109"/>
      <c r="E11" s="58">
        <f>E9+E10</f>
        <v>0</v>
      </c>
      <c r="F11" s="59">
        <f t="shared" ref="F11:K11" si="0">F9+F10</f>
        <v>51850</v>
      </c>
      <c r="G11" s="58">
        <f t="shared" si="0"/>
        <v>227650</v>
      </c>
      <c r="H11" s="59">
        <f t="shared" si="0"/>
        <v>0</v>
      </c>
      <c r="I11" s="71">
        <f t="shared" si="0"/>
        <v>31750</v>
      </c>
      <c r="J11" s="58">
        <f t="shared" si="0"/>
        <v>69120</v>
      </c>
      <c r="K11" s="59">
        <f t="shared" si="0"/>
        <v>0</v>
      </c>
    </row>
    <row r="12" spans="1:13" s="2" customFormat="1" ht="22.9" customHeight="1" x14ac:dyDescent="0.15">
      <c r="B12" s="76" t="s">
        <v>63</v>
      </c>
      <c r="C12" s="75"/>
      <c r="D12" s="75"/>
      <c r="E12" s="77"/>
      <c r="F12" s="77"/>
      <c r="G12" s="77"/>
      <c r="H12" s="77"/>
      <c r="I12" s="77"/>
      <c r="J12" s="77"/>
      <c r="K12" s="77"/>
    </row>
    <row r="13" spans="1:13" s="2" customFormat="1" ht="22.9" customHeight="1" x14ac:dyDescent="0.15">
      <c r="A13" s="110" t="s">
        <v>59</v>
      </c>
      <c r="B13" s="110"/>
      <c r="C13" s="110"/>
      <c r="D13" s="110"/>
      <c r="E13" s="110"/>
      <c r="F13" s="110"/>
      <c r="G13" s="110"/>
      <c r="H13" s="110"/>
      <c r="I13" s="110"/>
      <c r="J13" s="110"/>
      <c r="K13" s="110"/>
      <c r="L13" s="110"/>
    </row>
    <row r="14" spans="1:13" s="2" customFormat="1" ht="22.9" customHeight="1" thickBot="1" x14ac:dyDescent="0.2">
      <c r="B14" s="76"/>
      <c r="C14" s="75"/>
      <c r="D14" s="75"/>
      <c r="E14" s="77"/>
      <c r="F14" s="77"/>
      <c r="G14" s="77"/>
      <c r="H14" s="77"/>
      <c r="I14" s="77"/>
      <c r="J14" s="77"/>
      <c r="K14" s="77"/>
    </row>
    <row r="15" spans="1:13" s="2" customFormat="1" ht="22.9" customHeight="1" x14ac:dyDescent="0.15">
      <c r="B15" s="95"/>
      <c r="C15" s="98" t="s">
        <v>22</v>
      </c>
      <c r="D15" s="99"/>
      <c r="E15" s="102" t="s">
        <v>45</v>
      </c>
      <c r="F15" s="103"/>
      <c r="G15" s="102" t="s">
        <v>46</v>
      </c>
      <c r="H15" s="103"/>
      <c r="I15" s="60" t="s">
        <v>8</v>
      </c>
      <c r="J15" s="104" t="s">
        <v>9</v>
      </c>
      <c r="K15" s="105"/>
    </row>
    <row r="16" spans="1:13" s="2" customFormat="1" ht="22.9" customHeight="1" x14ac:dyDescent="0.15">
      <c r="B16" s="96"/>
      <c r="C16" s="100"/>
      <c r="D16" s="101"/>
      <c r="E16" s="40" t="s">
        <v>6</v>
      </c>
      <c r="F16" s="41" t="s">
        <v>6</v>
      </c>
      <c r="G16" s="40" t="s">
        <v>6</v>
      </c>
      <c r="H16" s="41" t="s">
        <v>6</v>
      </c>
      <c r="I16" s="61" t="s">
        <v>7</v>
      </c>
      <c r="J16" s="40" t="s">
        <v>6</v>
      </c>
      <c r="K16" s="41" t="s">
        <v>6</v>
      </c>
    </row>
    <row r="17" spans="2:11" s="2" customFormat="1" ht="22.9" customHeight="1" x14ac:dyDescent="0.15">
      <c r="B17" s="96"/>
      <c r="C17" s="100"/>
      <c r="D17" s="101"/>
      <c r="E17" s="40" t="s">
        <v>53</v>
      </c>
      <c r="F17" s="41" t="s">
        <v>51</v>
      </c>
      <c r="G17" s="40" t="s">
        <v>55</v>
      </c>
      <c r="H17" s="41" t="s">
        <v>54</v>
      </c>
      <c r="I17" s="61" t="s">
        <v>52</v>
      </c>
      <c r="J17" s="40" t="s">
        <v>56</v>
      </c>
      <c r="K17" s="41" t="s">
        <v>57</v>
      </c>
    </row>
    <row r="18" spans="2:11" s="2" customFormat="1" ht="22.9" customHeight="1" x14ac:dyDescent="0.15">
      <c r="B18" s="97"/>
      <c r="C18" s="100"/>
      <c r="D18" s="101"/>
      <c r="E18" s="35" t="s">
        <v>38</v>
      </c>
      <c r="F18" s="42" t="s">
        <v>39</v>
      </c>
      <c r="G18" s="35" t="s">
        <v>40</v>
      </c>
      <c r="H18" s="42" t="s">
        <v>41</v>
      </c>
      <c r="I18" s="62" t="s">
        <v>42</v>
      </c>
      <c r="J18" s="35" t="s">
        <v>43</v>
      </c>
      <c r="K18" s="42" t="s">
        <v>47</v>
      </c>
    </row>
    <row r="19" spans="2:11" s="2" customFormat="1" ht="22.9" customHeight="1" x14ac:dyDescent="0.15">
      <c r="B19" s="83" t="s">
        <v>33</v>
      </c>
      <c r="C19" s="86" t="s">
        <v>23</v>
      </c>
      <c r="D19" s="90"/>
      <c r="E19" s="72">
        <v>0</v>
      </c>
      <c r="F19" s="73">
        <v>1</v>
      </c>
      <c r="G19" s="72">
        <v>5</v>
      </c>
      <c r="H19" s="73">
        <v>0</v>
      </c>
      <c r="I19" s="74">
        <v>1</v>
      </c>
      <c r="J19" s="72">
        <v>3</v>
      </c>
      <c r="K19" s="73">
        <v>0</v>
      </c>
    </row>
    <row r="20" spans="2:11" s="2" customFormat="1" ht="22.9" customHeight="1" x14ac:dyDescent="0.15">
      <c r="B20" s="84"/>
      <c r="C20" s="91" t="s">
        <v>20</v>
      </c>
      <c r="D20" s="38" t="s">
        <v>37</v>
      </c>
      <c r="E20" s="47"/>
      <c r="F20" s="48"/>
      <c r="G20" s="47"/>
      <c r="H20" s="48"/>
      <c r="I20" s="65"/>
      <c r="J20" s="47"/>
      <c r="K20" s="48"/>
    </row>
    <row r="21" spans="2:11" s="2" customFormat="1" ht="22.9" customHeight="1" x14ac:dyDescent="0.15">
      <c r="B21" s="84"/>
      <c r="C21" s="91"/>
      <c r="D21" s="38" t="s">
        <v>11</v>
      </c>
      <c r="E21" s="47"/>
      <c r="F21" s="48"/>
      <c r="G21" s="47"/>
      <c r="H21" s="48"/>
      <c r="I21" s="65"/>
      <c r="J21" s="47"/>
      <c r="K21" s="48"/>
    </row>
    <row r="22" spans="2:11" s="2" customFormat="1" ht="22.9" customHeight="1" x14ac:dyDescent="0.15">
      <c r="B22" s="84"/>
      <c r="C22" s="91"/>
      <c r="D22" s="36" t="s">
        <v>61</v>
      </c>
      <c r="E22" s="49"/>
      <c r="F22" s="50"/>
      <c r="G22" s="49"/>
      <c r="H22" s="50"/>
      <c r="I22" s="66"/>
      <c r="J22" s="49"/>
      <c r="K22" s="50"/>
    </row>
    <row r="23" spans="2:11" s="2" customFormat="1" ht="22.9" customHeight="1" x14ac:dyDescent="0.15">
      <c r="B23" s="84"/>
      <c r="C23" s="91"/>
      <c r="D23" s="36" t="s">
        <v>12</v>
      </c>
      <c r="E23" s="49"/>
      <c r="F23" s="50"/>
      <c r="G23" s="49"/>
      <c r="H23" s="50"/>
      <c r="I23" s="66"/>
      <c r="J23" s="49"/>
      <c r="K23" s="50"/>
    </row>
    <row r="24" spans="2:11" s="2" customFormat="1" ht="22.9" customHeight="1" x14ac:dyDescent="0.15">
      <c r="B24" s="84"/>
      <c r="C24" s="91"/>
      <c r="D24" s="36" t="s">
        <v>25</v>
      </c>
      <c r="E24" s="51" t="s">
        <v>26</v>
      </c>
      <c r="F24" s="52" t="s">
        <v>26</v>
      </c>
      <c r="G24" s="51"/>
      <c r="H24" s="52" t="s">
        <v>26</v>
      </c>
      <c r="I24" s="67" t="s">
        <v>26</v>
      </c>
      <c r="J24" s="47"/>
      <c r="K24" s="52" t="s">
        <v>26</v>
      </c>
    </row>
    <row r="25" spans="2:11" s="2" customFormat="1" ht="22.9" customHeight="1" x14ac:dyDescent="0.15">
      <c r="B25" s="84"/>
      <c r="C25" s="91"/>
      <c r="D25" s="36" t="s">
        <v>13</v>
      </c>
      <c r="E25" s="49"/>
      <c r="F25" s="50"/>
      <c r="G25" s="49"/>
      <c r="H25" s="50"/>
      <c r="I25" s="66"/>
      <c r="J25" s="49"/>
      <c r="K25" s="50"/>
    </row>
    <row r="26" spans="2:11" s="2" customFormat="1" ht="22.9" customHeight="1" thickBot="1" x14ac:dyDescent="0.2">
      <c r="B26" s="84"/>
      <c r="C26" s="92"/>
      <c r="D26" s="37" t="s">
        <v>16</v>
      </c>
      <c r="E26" s="53"/>
      <c r="F26" s="30"/>
      <c r="G26" s="53"/>
      <c r="H26" s="30"/>
      <c r="I26" s="68"/>
      <c r="J26" s="53"/>
      <c r="K26" s="30"/>
    </row>
    <row r="27" spans="2:11" s="2" customFormat="1" ht="22.9" customHeight="1" thickTop="1" thickBot="1" x14ac:dyDescent="0.2">
      <c r="B27" s="85"/>
      <c r="C27" s="31" t="s">
        <v>48</v>
      </c>
      <c r="D27" s="78"/>
      <c r="E27" s="58">
        <f>E19*SUM(E20:E23,E25:E26)</f>
        <v>0</v>
      </c>
      <c r="F27" s="59">
        <f>F19*SUM(F20:F23,F25:F26)</f>
        <v>0</v>
      </c>
      <c r="G27" s="58">
        <f>G19*SUM(G20:G23,G25:G26)</f>
        <v>0</v>
      </c>
      <c r="H27" s="59">
        <f>H19*SUM(H20:H23,H25:H26)</f>
        <v>0</v>
      </c>
      <c r="I27" s="71">
        <f>I19*SUM(I20:I23,I25:I26)</f>
        <v>0</v>
      </c>
      <c r="J27" s="58">
        <f>J19*SUM(J20:J26)</f>
        <v>0</v>
      </c>
      <c r="K27" s="59">
        <f>K19*SUM(K20:K23,K25:K26)</f>
        <v>0</v>
      </c>
    </row>
    <row r="28" spans="2:11" s="2" customFormat="1" ht="22.9" customHeight="1" x14ac:dyDescent="0.15">
      <c r="B28" s="83" t="s">
        <v>34</v>
      </c>
      <c r="C28" s="86" t="s">
        <v>23</v>
      </c>
      <c r="D28" s="90"/>
      <c r="E28" s="79">
        <v>0</v>
      </c>
      <c r="F28" s="80">
        <v>1</v>
      </c>
      <c r="G28" s="79">
        <v>4</v>
      </c>
      <c r="H28" s="80">
        <v>0</v>
      </c>
      <c r="I28" s="81">
        <v>0</v>
      </c>
      <c r="J28" s="79">
        <v>1</v>
      </c>
      <c r="K28" s="80">
        <v>0</v>
      </c>
    </row>
    <row r="29" spans="2:11" s="2" customFormat="1" ht="22.9" customHeight="1" x14ac:dyDescent="0.15">
      <c r="B29" s="84"/>
      <c r="C29" s="91" t="s">
        <v>21</v>
      </c>
      <c r="D29" s="36" t="s">
        <v>17</v>
      </c>
      <c r="E29" s="54"/>
      <c r="F29" s="55"/>
      <c r="G29" s="54"/>
      <c r="H29" s="55"/>
      <c r="I29" s="69"/>
      <c r="J29" s="54"/>
      <c r="K29" s="55"/>
    </row>
    <row r="30" spans="2:11" s="2" customFormat="1" ht="22.9" customHeight="1" thickBot="1" x14ac:dyDescent="0.2">
      <c r="B30" s="84"/>
      <c r="C30" s="92"/>
      <c r="D30" s="37" t="s">
        <v>18</v>
      </c>
      <c r="E30" s="56"/>
      <c r="F30" s="57"/>
      <c r="G30" s="56"/>
      <c r="H30" s="57"/>
      <c r="I30" s="70"/>
      <c r="J30" s="56"/>
      <c r="K30" s="57"/>
    </row>
    <row r="31" spans="2:11" s="2" customFormat="1" ht="22.9" customHeight="1" thickTop="1" thickBot="1" x14ac:dyDescent="0.2">
      <c r="B31" s="85"/>
      <c r="C31" s="31" t="s">
        <v>44</v>
      </c>
      <c r="D31" s="78"/>
      <c r="E31" s="58">
        <f>E28*(E29+E30)</f>
        <v>0</v>
      </c>
      <c r="F31" s="59">
        <f t="shared" ref="F31:K31" si="1">F28*(F29+F30)</f>
        <v>0</v>
      </c>
      <c r="G31" s="58">
        <f t="shared" si="1"/>
        <v>0</v>
      </c>
      <c r="H31" s="59"/>
      <c r="I31" s="71">
        <f t="shared" si="1"/>
        <v>0</v>
      </c>
      <c r="J31" s="58">
        <f t="shared" si="1"/>
        <v>0</v>
      </c>
      <c r="K31" s="59">
        <f t="shared" si="1"/>
        <v>0</v>
      </c>
    </row>
    <row r="32" spans="2:11" s="2" customFormat="1" ht="19.149999999999999" customHeight="1" thickBot="1" x14ac:dyDescent="0.2">
      <c r="B32" s="11"/>
      <c r="C32" s="4"/>
      <c r="D32" s="9"/>
      <c r="E32" s="39"/>
      <c r="F32" s="39"/>
      <c r="G32" s="39"/>
      <c r="H32" s="39"/>
      <c r="I32" s="39"/>
      <c r="J32" s="39"/>
      <c r="K32" s="39"/>
    </row>
    <row r="33" spans="2:18" ht="28.9" customHeight="1" x14ac:dyDescent="0.15">
      <c r="B33" s="26"/>
      <c r="C33" s="93" t="s">
        <v>24</v>
      </c>
      <c r="D33" s="93"/>
      <c r="E33" s="27" t="s">
        <v>1</v>
      </c>
      <c r="F33" s="27" t="s">
        <v>4</v>
      </c>
      <c r="G33" s="27" t="s">
        <v>2</v>
      </c>
      <c r="H33" s="27" t="s">
        <v>5</v>
      </c>
      <c r="I33" s="27" t="s">
        <v>3</v>
      </c>
      <c r="J33" s="28" t="s">
        <v>10</v>
      </c>
      <c r="K33" s="25"/>
      <c r="L33" s="2"/>
      <c r="M33" s="2"/>
      <c r="N33" s="2"/>
      <c r="O33" s="2"/>
      <c r="P33" s="2"/>
      <c r="Q33" s="2"/>
      <c r="R33" s="2"/>
    </row>
    <row r="34" spans="2:18" s="2" customFormat="1" ht="22.9" customHeight="1" x14ac:dyDescent="0.15">
      <c r="B34" s="94" t="s">
        <v>35</v>
      </c>
      <c r="C34" s="91" t="s">
        <v>23</v>
      </c>
      <c r="D34" s="91"/>
      <c r="E34" s="5">
        <v>4</v>
      </c>
      <c r="F34" s="5">
        <v>3</v>
      </c>
      <c r="G34" s="5">
        <v>1</v>
      </c>
      <c r="H34" s="5">
        <v>2</v>
      </c>
      <c r="I34" s="5">
        <v>3</v>
      </c>
      <c r="J34" s="29">
        <v>3</v>
      </c>
      <c r="K34" s="22"/>
    </row>
    <row r="35" spans="2:18" ht="22.9" customHeight="1" thickBot="1" x14ac:dyDescent="0.2">
      <c r="B35" s="84"/>
      <c r="C35" s="87" t="s">
        <v>14</v>
      </c>
      <c r="D35" s="87"/>
      <c r="E35" s="6"/>
      <c r="F35" s="6"/>
      <c r="G35" s="6"/>
      <c r="H35" s="6"/>
      <c r="I35" s="6"/>
      <c r="J35" s="30"/>
      <c r="K35" s="23"/>
    </row>
    <row r="36" spans="2:18" s="4" customFormat="1" ht="22.9" customHeight="1" thickTop="1" thickBot="1" x14ac:dyDescent="0.2">
      <c r="B36" s="85"/>
      <c r="C36" s="31" t="s">
        <v>44</v>
      </c>
      <c r="D36" s="32"/>
      <c r="E36" s="33">
        <f t="shared" ref="E36:J36" si="2">E34*E35</f>
        <v>0</v>
      </c>
      <c r="F36" s="33">
        <f t="shared" si="2"/>
        <v>0</v>
      </c>
      <c r="G36" s="33">
        <f t="shared" si="2"/>
        <v>0</v>
      </c>
      <c r="H36" s="33">
        <f t="shared" si="2"/>
        <v>0</v>
      </c>
      <c r="I36" s="33">
        <f t="shared" si="2"/>
        <v>0</v>
      </c>
      <c r="J36" s="34">
        <f t="shared" si="2"/>
        <v>0</v>
      </c>
      <c r="K36" s="24"/>
    </row>
    <row r="37" spans="2:18" s="2" customFormat="1" ht="22.9" customHeight="1" x14ac:dyDescent="0.15">
      <c r="B37" s="83" t="s">
        <v>36</v>
      </c>
      <c r="C37" s="86" t="s">
        <v>23</v>
      </c>
      <c r="D37" s="86"/>
      <c r="E37" s="82">
        <v>0</v>
      </c>
      <c r="F37" s="82">
        <v>3</v>
      </c>
      <c r="G37" s="82">
        <v>1</v>
      </c>
      <c r="H37" s="82">
        <v>2</v>
      </c>
      <c r="I37" s="82">
        <v>3</v>
      </c>
      <c r="J37" s="73">
        <v>0</v>
      </c>
      <c r="K37" s="22"/>
    </row>
    <row r="38" spans="2:18" ht="22.9" customHeight="1" thickBot="1" x14ac:dyDescent="0.2">
      <c r="B38" s="84"/>
      <c r="C38" s="87" t="s">
        <v>15</v>
      </c>
      <c r="D38" s="87"/>
      <c r="E38" s="6"/>
      <c r="F38" s="6"/>
      <c r="G38" s="6"/>
      <c r="H38" s="6"/>
      <c r="I38" s="6"/>
      <c r="J38" s="30"/>
      <c r="K38" s="23"/>
    </row>
    <row r="39" spans="2:18" s="4" customFormat="1" ht="22.9" customHeight="1" thickTop="1" thickBot="1" x14ac:dyDescent="0.2">
      <c r="B39" s="85"/>
      <c r="C39" s="31" t="s">
        <v>44</v>
      </c>
      <c r="D39" s="32"/>
      <c r="E39" s="33">
        <f t="shared" ref="E39:J39" si="3">E37*E38</f>
        <v>0</v>
      </c>
      <c r="F39" s="33">
        <f t="shared" si="3"/>
        <v>0</v>
      </c>
      <c r="G39" s="33">
        <f t="shared" si="3"/>
        <v>0</v>
      </c>
      <c r="H39" s="33">
        <f t="shared" si="3"/>
        <v>0</v>
      </c>
      <c r="I39" s="33">
        <f t="shared" si="3"/>
        <v>0</v>
      </c>
      <c r="J39" s="34">
        <f t="shared" si="3"/>
        <v>0</v>
      </c>
      <c r="K39" s="24"/>
    </row>
    <row r="40" spans="2:18" ht="19.149999999999999" customHeight="1" thickBot="1" x14ac:dyDescent="0.2"/>
    <row r="41" spans="2:18" ht="23.45" customHeight="1" x14ac:dyDescent="0.15">
      <c r="I41" s="12" t="s">
        <v>29</v>
      </c>
      <c r="J41" s="13" t="s">
        <v>28</v>
      </c>
      <c r="K41" s="14">
        <f>SUM(E11:K11)</f>
        <v>380370</v>
      </c>
    </row>
    <row r="42" spans="2:18" ht="23.45" customHeight="1" x14ac:dyDescent="0.15">
      <c r="I42" s="15" t="s">
        <v>31</v>
      </c>
      <c r="J42" s="7" t="s">
        <v>30</v>
      </c>
      <c r="K42" s="19">
        <f>SUM(E27:K27,E31:K31,E36:K36,E39:K39)</f>
        <v>0</v>
      </c>
    </row>
    <row r="43" spans="2:18" ht="23.45" customHeight="1" thickBot="1" x14ac:dyDescent="0.2">
      <c r="I43" s="16" t="s">
        <v>27</v>
      </c>
      <c r="J43" s="8" t="s">
        <v>32</v>
      </c>
      <c r="K43" s="20">
        <f>K42*0.1</f>
        <v>0</v>
      </c>
    </row>
    <row r="44" spans="2:18" ht="23.45" customHeight="1" thickTop="1" thickBot="1" x14ac:dyDescent="0.2">
      <c r="I44" s="17" t="s">
        <v>19</v>
      </c>
      <c r="J44" s="18"/>
      <c r="K44" s="21">
        <f>SUM(K41:K43)</f>
        <v>380370</v>
      </c>
    </row>
    <row r="45" spans="2:18" ht="28.15" customHeight="1" x14ac:dyDescent="0.15"/>
    <row r="46" spans="2:18" ht="28.15" customHeight="1" x14ac:dyDescent="0.15"/>
    <row r="47" spans="2:18" ht="28.15" customHeight="1" x14ac:dyDescent="0.15"/>
  </sheetData>
  <mergeCells count="31">
    <mergeCell ref="B2:K2"/>
    <mergeCell ref="B4:B7"/>
    <mergeCell ref="C4:D7"/>
    <mergeCell ref="E4:F4"/>
    <mergeCell ref="G4:H4"/>
    <mergeCell ref="J4:K4"/>
    <mergeCell ref="B19:B27"/>
    <mergeCell ref="C19:D19"/>
    <mergeCell ref="C20:C26"/>
    <mergeCell ref="B8:B11"/>
    <mergeCell ref="C8:D8"/>
    <mergeCell ref="C9:D9"/>
    <mergeCell ref="C10:D10"/>
    <mergeCell ref="C11:D11"/>
    <mergeCell ref="A13:L13"/>
    <mergeCell ref="B37:B39"/>
    <mergeCell ref="C37:D37"/>
    <mergeCell ref="C38:D38"/>
    <mergeCell ref="B3:K3"/>
    <mergeCell ref="B28:B31"/>
    <mergeCell ref="C28:D28"/>
    <mergeCell ref="C29:C30"/>
    <mergeCell ref="C33:D33"/>
    <mergeCell ref="B34:B36"/>
    <mergeCell ref="C34:D34"/>
    <mergeCell ref="C35:D35"/>
    <mergeCell ref="B15:B18"/>
    <mergeCell ref="C15:D18"/>
    <mergeCell ref="E15:F15"/>
    <mergeCell ref="G15:H15"/>
    <mergeCell ref="J15:K15"/>
  </mergeCells>
  <phoneticPr fontId="2"/>
  <pageMargins left="0.59055118110236227" right="0.59055118110236227" top="0.39370078740157483" bottom="0.39370078740157483" header="0" footer="0"/>
  <pageSetup paperSize="9" scale="58" orientation="landscape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入札内訳書　公告</vt:lpstr>
      <vt:lpstr>'入札内訳書　公告'!Print_Area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2026-02-17T05:58:45Z</dcterms:created>
  <dcterms:modified xsi:type="dcterms:W3CDTF">2026-02-24T02:45:13Z</dcterms:modified>
</cp:coreProperties>
</file>