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100.80.192.103\業務　育成\①請負関係\R8\１．シカ捕獲（茨城主体）補正予算\３．入札公告\施行用\"/>
    </mc:Choice>
  </mc:AlternateContent>
  <xr:revisionPtr revIDLastSave="0" documentId="13_ncr:1_{396D1F1D-5FE2-4D89-8C43-BDE521CBDEEE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因子" sheetId="8" r:id="rId1"/>
    <sheet name="【別添1】カメラ情報野帳" sheetId="5" r:id="rId2"/>
    <sheet name="【参考】ヘロン三角形の面積　計算" sheetId="6" r:id="rId3"/>
    <sheet name="【参考】緯度経度の変換" sheetId="7" r:id="rId4"/>
    <sheet name="【別添２①】チェックシート (IS法）設置1-2" sheetId="9" r:id="rId5"/>
    <sheet name="【別添２①】チェックシート (IS法）設置 2-2" sheetId="10" r:id="rId6"/>
    <sheet name="【別添２②】チェックシート (IS法）見回り" sheetId="11" r:id="rId7"/>
    <sheet name="【別添５】生息密度の計算" sheetId="13" r:id="rId8"/>
    <sheet name="【参考】生息密度の計算_記載例" sheetId="12" r:id="rId9"/>
  </sheets>
  <externalReferences>
    <externalReference r:id="rId10"/>
  </externalReferences>
  <definedNames>
    <definedName name="_xlnm.Print_Area" localSheetId="2">'【参考】ヘロン三角形の面積　計算'!$A$1:$I$13</definedName>
    <definedName name="_xlnm.Print_Area" localSheetId="3">【参考】緯度経度の変換!$A$1:$D$26</definedName>
    <definedName name="_xlnm.Print_Area" localSheetId="8">【参考】生息密度の計算_記載例!$B$1:$H$24</definedName>
    <definedName name="_xlnm.Print_Area" localSheetId="1">【別添1】カメラ情報野帳!$A$1:$Q$20</definedName>
    <definedName name="_xlnm.Print_Area" localSheetId="5">'【別添２①】チェックシート (IS法）設置 2-2'!$B$1:$P$20</definedName>
    <definedName name="_xlnm.Print_Area" localSheetId="4">'【別添２①】チェックシート (IS法）設置1-2'!$B$1:$L$18</definedName>
    <definedName name="_xlnm.Print_Area" localSheetId="6">'【別添２②】チェックシート (IS法）見回り'!$B$1:$N$19</definedName>
    <definedName name="_xlnm.Print_Area" localSheetId="7">【別添５】生息密度の計算!$B$1:$H$23</definedName>
    <definedName name="_xlnm.Print_Titles" localSheetId="1">【別添1】カメラ情報野帳!$5:$8</definedName>
    <definedName name="入札情報">[1]入力!$C$1:$I$11</definedName>
    <definedName name="入札番号">[1]入力!$C$1:$J$1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3" l="1"/>
  <c r="E22" i="13"/>
  <c r="G22" i="13" s="1"/>
  <c r="E21" i="13"/>
  <c r="G21" i="13" s="1"/>
  <c r="G20" i="13"/>
  <c r="E20" i="13"/>
  <c r="G19" i="13"/>
  <c r="E19" i="13"/>
  <c r="E18" i="13"/>
  <c r="G18" i="13" s="1"/>
  <c r="E17" i="13"/>
  <c r="G17" i="13" s="1"/>
  <c r="G16" i="13"/>
  <c r="E16" i="13"/>
  <c r="G15" i="13"/>
  <c r="E15" i="13"/>
  <c r="E14" i="13"/>
  <c r="G14" i="13" s="1"/>
  <c r="E13" i="13"/>
  <c r="G13" i="13" s="1"/>
  <c r="G12" i="13"/>
  <c r="E12" i="13"/>
  <c r="G11" i="13"/>
  <c r="G23" i="13" s="1"/>
  <c r="G23" i="12"/>
  <c r="F23" i="12"/>
  <c r="E23" i="12"/>
  <c r="G22" i="12"/>
  <c r="E22" i="12"/>
  <c r="G21" i="12"/>
  <c r="E21" i="12"/>
  <c r="E20" i="12"/>
  <c r="G20" i="12" s="1"/>
  <c r="E19" i="12"/>
  <c r="G19" i="12" s="1"/>
  <c r="G18" i="12"/>
  <c r="E18" i="12"/>
  <c r="G17" i="12"/>
  <c r="E17" i="12"/>
  <c r="E16" i="12"/>
  <c r="G16" i="12" s="1"/>
  <c r="E15" i="12"/>
  <c r="G15" i="12" s="1"/>
  <c r="G14" i="12"/>
  <c r="E14" i="12"/>
  <c r="G13" i="12"/>
  <c r="E13" i="12"/>
  <c r="E12" i="12"/>
  <c r="G12" i="12" s="1"/>
  <c r="G24" i="12" s="1"/>
  <c r="D19" i="7" l="1"/>
  <c r="D6" i="7"/>
  <c r="K8" i="6"/>
  <c r="H12" i="6" s="1"/>
  <c r="K12" i="6" l="1"/>
</calcChain>
</file>

<file path=xl/sharedStrings.xml><?xml version="1.0" encoding="utf-8"?>
<sst xmlns="http://schemas.openxmlformats.org/spreadsheetml/2006/main" count="535" uniqueCount="134">
  <si>
    <t>署 等 名  ：</t>
    <rPh sb="0" eb="1">
      <t>ショ</t>
    </rPh>
    <rPh sb="2" eb="3">
      <t>トウ</t>
    </rPh>
    <rPh sb="4" eb="5">
      <t>メイ</t>
    </rPh>
    <phoneticPr fontId="4"/>
  </si>
  <si>
    <t>調査年月日 ：</t>
    <rPh sb="0" eb="2">
      <t>チョウサ</t>
    </rPh>
    <rPh sb="2" eb="5">
      <t>ネンガッピ</t>
    </rPh>
    <phoneticPr fontId="4"/>
  </si>
  <si>
    <t>令和　　　　　年　　　　　月　　　　　日</t>
    <rPh sb="0" eb="2">
      <t>レイワ</t>
    </rPh>
    <rPh sb="7" eb="8">
      <t>ネン</t>
    </rPh>
    <rPh sb="13" eb="14">
      <t>ガツ</t>
    </rPh>
    <rPh sb="19" eb="20">
      <t>ヒ</t>
    </rPh>
    <phoneticPr fontId="4"/>
  </si>
  <si>
    <t>国有林名 ：</t>
    <rPh sb="0" eb="4">
      <t>コクユウリンメイ</t>
    </rPh>
    <phoneticPr fontId="4"/>
  </si>
  <si>
    <t>調　 査 　員 ：</t>
    <rPh sb="0" eb="1">
      <t>チョウ</t>
    </rPh>
    <rPh sb="3" eb="4">
      <t>サ</t>
    </rPh>
    <rPh sb="6" eb="7">
      <t>イン</t>
    </rPh>
    <phoneticPr fontId="4"/>
  </si>
  <si>
    <t>カメラ情報野帳</t>
    <rPh sb="3" eb="5">
      <t>ジョウホウ</t>
    </rPh>
    <rPh sb="5" eb="7">
      <t>ヤチョウ</t>
    </rPh>
    <phoneticPr fontId="4"/>
  </si>
  <si>
    <r>
      <t xml:space="preserve">林小班名
</t>
    </r>
    <r>
      <rPr>
        <b/>
        <sz val="12"/>
        <rFont val="ＭＳ Ｐゴシック"/>
        <family val="3"/>
        <charset val="128"/>
      </rPr>
      <t>※数字半角</t>
    </r>
    <rPh sb="0" eb="3">
      <t>リンショウハン</t>
    </rPh>
    <rPh sb="3" eb="4">
      <t>メイ</t>
    </rPh>
    <rPh sb="7" eb="9">
      <t>スウジ</t>
    </rPh>
    <rPh sb="9" eb="11">
      <t>ハンカク</t>
    </rPh>
    <phoneticPr fontId="4"/>
  </si>
  <si>
    <t>林相</t>
    <rPh sb="0" eb="2">
      <t>リンソウ</t>
    </rPh>
    <phoneticPr fontId="4"/>
  </si>
  <si>
    <r>
      <t xml:space="preserve">カメラ設置
地点名(id)
(=ファイル名)
</t>
    </r>
    <r>
      <rPr>
        <b/>
        <sz val="12"/>
        <rFont val="ＭＳ Ｐゴシック"/>
        <family val="3"/>
        <charset val="128"/>
      </rPr>
      <t>※半角英数</t>
    </r>
    <rPh sb="3" eb="5">
      <t>セッチ</t>
    </rPh>
    <rPh sb="6" eb="8">
      <t>チテン</t>
    </rPh>
    <rPh sb="8" eb="9">
      <t>メイ</t>
    </rPh>
    <rPh sb="18" eb="20">
      <t>エイスウ</t>
    </rPh>
    <phoneticPr fontId="4"/>
  </si>
  <si>
    <r>
      <t xml:space="preserve">
緯度（Lat）
（東西）
</t>
    </r>
    <r>
      <rPr>
        <b/>
        <sz val="12"/>
        <rFont val="ＭＳ Ｐゴシック"/>
        <family val="3"/>
        <charset val="128"/>
      </rPr>
      <t>※10進法</t>
    </r>
    <rPh sb="1" eb="3">
      <t>イド</t>
    </rPh>
    <rPh sb="11" eb="13">
      <t>トウザイ</t>
    </rPh>
    <rPh sb="19" eb="21">
      <t>シンホウ</t>
    </rPh>
    <phoneticPr fontId="4"/>
  </si>
  <si>
    <t xml:space="preserve">
経度（Lon)
(南北）
※10進法</t>
    <rPh sb="1" eb="3">
      <t>ケイド</t>
    </rPh>
    <rPh sb="11" eb="13">
      <t>ナンボク</t>
    </rPh>
    <rPh sb="19" eb="21">
      <t>シンホウ</t>
    </rPh>
    <phoneticPr fontId="4"/>
  </si>
  <si>
    <r>
      <t xml:space="preserve">設置高
</t>
    </r>
    <r>
      <rPr>
        <b/>
        <sz val="9"/>
        <rFont val="ＭＳ Ｐゴシック"/>
        <family val="3"/>
        <charset val="128"/>
      </rPr>
      <t xml:space="preserve">（Hight)
</t>
    </r>
    <r>
      <rPr>
        <sz val="11"/>
        <rFont val="ＭＳ Ｐゴシック"/>
        <family val="3"/>
        <charset val="128"/>
      </rPr>
      <t xml:space="preserve">
(地上
からの
高さ
約1m)</t>
    </r>
    <rPh sb="0" eb="2">
      <t>セッチ</t>
    </rPh>
    <rPh sb="2" eb="3">
      <t>コウ</t>
    </rPh>
    <rPh sb="14" eb="16">
      <t>チジョウ</t>
    </rPh>
    <rPh sb="21" eb="22">
      <t>タカ</t>
    </rPh>
    <rPh sb="24" eb="25">
      <t>ヤク</t>
    </rPh>
    <phoneticPr fontId="4"/>
  </si>
  <si>
    <t>有効撮影面積の計測</t>
    <rPh sb="0" eb="2">
      <t>ユウコウ</t>
    </rPh>
    <rPh sb="2" eb="4">
      <t>サツエイ</t>
    </rPh>
    <rPh sb="4" eb="6">
      <t>メンセキ</t>
    </rPh>
    <rPh sb="7" eb="9">
      <t>ケイソク</t>
    </rPh>
    <phoneticPr fontId="4"/>
  </si>
  <si>
    <t>地点の特徴</t>
    <rPh sb="0" eb="2">
      <t>チテン</t>
    </rPh>
    <rPh sb="3" eb="5">
      <t>トクチョウ</t>
    </rPh>
    <phoneticPr fontId="4"/>
  </si>
  <si>
    <t>カメラ
メーカー</t>
    <phoneticPr fontId="4"/>
  </si>
  <si>
    <t>カメラ
機種</t>
    <rPh sb="4" eb="6">
      <t>キシュ</t>
    </rPh>
    <phoneticPr fontId="4"/>
  </si>
  <si>
    <t>撮影
開始日</t>
    <rPh sb="0" eb="2">
      <t>サツエイ</t>
    </rPh>
    <rPh sb="3" eb="6">
      <t>カイシビ</t>
    </rPh>
    <phoneticPr fontId="4"/>
  </si>
  <si>
    <t>撮影
終了日</t>
    <rPh sb="0" eb="2">
      <t>サツエイ</t>
    </rPh>
    <rPh sb="3" eb="6">
      <t>シュウリョウビ</t>
    </rPh>
    <phoneticPr fontId="4"/>
  </si>
  <si>
    <t>１辺
(10m)</t>
    <rPh sb="1" eb="2">
      <t>ヘン</t>
    </rPh>
    <phoneticPr fontId="4"/>
  </si>
  <si>
    <t>２辺
(10m)</t>
    <rPh sb="1" eb="2">
      <t>ヘン</t>
    </rPh>
    <phoneticPr fontId="4"/>
  </si>
  <si>
    <t>３辺
(〇m)</t>
    <rPh sb="1" eb="2">
      <t>ヘン</t>
    </rPh>
    <phoneticPr fontId="4"/>
  </si>
  <si>
    <r>
      <t xml:space="preserve">面積（㎡）
</t>
    </r>
    <r>
      <rPr>
        <sz val="11"/>
        <rFont val="ＭＳ Ｐゴシック"/>
        <family val="3"/>
        <charset val="128"/>
      </rPr>
      <t>ヘロンの公式</t>
    </r>
    <r>
      <rPr>
        <b/>
        <sz val="11"/>
        <rFont val="ＭＳ Ｐゴシック"/>
        <family val="3"/>
        <charset val="128"/>
      </rPr>
      <t xml:space="preserve">
</t>
    </r>
    <r>
      <rPr>
        <sz val="11"/>
        <rFont val="ＭＳ Ｐゴシック"/>
        <family val="3"/>
        <charset val="128"/>
      </rPr>
      <t xml:space="preserve">小数点第3位四捨五入
少数点2位止め
</t>
    </r>
    <rPh sb="0" eb="2">
      <t>メンセキ</t>
    </rPh>
    <rPh sb="10" eb="12">
      <t>コウシキ</t>
    </rPh>
    <rPh sb="13" eb="16">
      <t>ショウスウテン</t>
    </rPh>
    <rPh sb="16" eb="17">
      <t>ダイ</t>
    </rPh>
    <rPh sb="18" eb="19">
      <t>イ</t>
    </rPh>
    <rPh sb="19" eb="23">
      <t>シシャゴニュウ</t>
    </rPh>
    <rPh sb="24" eb="26">
      <t>ショウスウ</t>
    </rPh>
    <rPh sb="26" eb="27">
      <t>テン</t>
    </rPh>
    <rPh sb="28" eb="30">
      <t>イド</t>
    </rPh>
    <phoneticPr fontId="4"/>
  </si>
  <si>
    <t>記載例
123い</t>
    <rPh sb="0" eb="3">
      <t>キサイレイ</t>
    </rPh>
    <phoneticPr fontId="4"/>
  </si>
  <si>
    <t>スギ</t>
    <phoneticPr fontId="4"/>
  </si>
  <si>
    <t>iwa1</t>
    <phoneticPr fontId="4"/>
  </si>
  <si>
    <t>間伐後、コナラ近く</t>
    <rPh sb="0" eb="3">
      <t>カンバツゴ</t>
    </rPh>
    <rPh sb="7" eb="8">
      <t>チカ</t>
    </rPh>
    <phoneticPr fontId="4"/>
  </si>
  <si>
    <t>yyyymmdd</t>
    <phoneticPr fontId="4"/>
  </si>
  <si>
    <t>三角形の面積（３辺からヘロンの公式）</t>
    <rPh sb="0" eb="3">
      <t>サンカッケイ</t>
    </rPh>
    <rPh sb="4" eb="6">
      <t>メンセキ</t>
    </rPh>
    <rPh sb="8" eb="9">
      <t>ヘン</t>
    </rPh>
    <rPh sb="15" eb="17">
      <t>コウシキ</t>
    </rPh>
    <phoneticPr fontId="4"/>
  </si>
  <si>
    <t>入力</t>
    <rPh sb="0" eb="2">
      <t>ニュウリョク</t>
    </rPh>
    <phoneticPr fontId="4"/>
  </si>
  <si>
    <t>a</t>
    <phoneticPr fontId="4"/>
  </si>
  <si>
    <t>ｍ</t>
    <phoneticPr fontId="4"/>
  </si>
  <si>
    <t>b</t>
    <phoneticPr fontId="4"/>
  </si>
  <si>
    <t>c</t>
    <phoneticPr fontId="4"/>
  </si>
  <si>
    <t>面積</t>
    <rPh sb="0" eb="2">
      <t>メンセキ</t>
    </rPh>
    <phoneticPr fontId="4"/>
  </si>
  <si>
    <t>㎡</t>
    <phoneticPr fontId="4"/>
  </si>
  <si>
    <t>緯度経度の変換（６０進法→１０進法）</t>
    <rPh sb="0" eb="4">
      <t>イドケイド</t>
    </rPh>
    <rPh sb="5" eb="7">
      <t>ヘンカン</t>
    </rPh>
    <rPh sb="10" eb="12">
      <t>シンホウ</t>
    </rPh>
    <rPh sb="15" eb="17">
      <t>シンホウ</t>
    </rPh>
    <phoneticPr fontId="4"/>
  </si>
  <si>
    <r>
      <rPr>
        <sz val="10"/>
        <rFont val="ＭＳ Ｐゴシック"/>
        <family val="3"/>
        <charset val="128"/>
      </rPr>
      <t>緯度：</t>
    </r>
    <r>
      <rPr>
        <sz val="10"/>
        <rFont val="游ゴシック体"/>
        <family val="2"/>
        <charset val="1"/>
      </rPr>
      <t>Lat：東西</t>
    </r>
    <rPh sb="0" eb="2">
      <t>イド</t>
    </rPh>
    <phoneticPr fontId="4"/>
  </si>
  <si>
    <t>６０進法</t>
    <rPh sb="2" eb="4">
      <t>シンホウ</t>
    </rPh>
    <phoneticPr fontId="4"/>
  </si>
  <si>
    <t>１０進法</t>
    <rPh sb="2" eb="4">
      <t>シンホウ</t>
    </rPh>
    <phoneticPr fontId="4"/>
  </si>
  <si>
    <t>緯度（度）</t>
    <rPh sb="0" eb="2">
      <t>イド</t>
    </rPh>
    <rPh sb="3" eb="4">
      <t>ド</t>
    </rPh>
    <phoneticPr fontId="4"/>
  </si>
  <si>
    <t>緯度（分）</t>
    <rPh sb="0" eb="2">
      <t>イド</t>
    </rPh>
    <rPh sb="3" eb="4">
      <t>フン</t>
    </rPh>
    <phoneticPr fontId="4"/>
  </si>
  <si>
    <t>緯度（秒）</t>
    <rPh sb="0" eb="2">
      <t>イド</t>
    </rPh>
    <rPh sb="3" eb="4">
      <t>ビョウ</t>
    </rPh>
    <phoneticPr fontId="4"/>
  </si>
  <si>
    <t>緯度：Lon：南北</t>
    <phoneticPr fontId="4"/>
  </si>
  <si>
    <t>経度（度）</t>
    <rPh sb="0" eb="2">
      <t>ケイド</t>
    </rPh>
    <rPh sb="3" eb="4">
      <t>ド</t>
    </rPh>
    <phoneticPr fontId="4"/>
  </si>
  <si>
    <t>経度（分）</t>
    <rPh sb="0" eb="2">
      <t>ケイド</t>
    </rPh>
    <rPh sb="3" eb="4">
      <t>フン</t>
    </rPh>
    <phoneticPr fontId="4"/>
  </si>
  <si>
    <t>経度（秒）</t>
    <rPh sb="0" eb="2">
      <t>ケイド</t>
    </rPh>
    <rPh sb="3" eb="4">
      <t>ビョウ</t>
    </rPh>
    <phoneticPr fontId="4"/>
  </si>
  <si>
    <t>事業名</t>
    <rPh sb="0" eb="2">
      <t>ジギョウ</t>
    </rPh>
    <rPh sb="2" eb="3">
      <t>メイ</t>
    </rPh>
    <phoneticPr fontId="27"/>
  </si>
  <si>
    <t>令和7年度〇〇〇委託事業</t>
    <rPh sb="0" eb="2">
      <t>レイワ</t>
    </rPh>
    <rPh sb="3" eb="5">
      <t>ネンド</t>
    </rPh>
    <rPh sb="8" eb="12">
      <t>イタクジギョウ</t>
    </rPh>
    <phoneticPr fontId="27"/>
  </si>
  <si>
    <t>署長名</t>
    <rPh sb="0" eb="3">
      <t>ショチョウメイ</t>
    </rPh>
    <phoneticPr fontId="27"/>
  </si>
  <si>
    <t>○○森林管理署長</t>
    <rPh sb="2" eb="4">
      <t>シンリン</t>
    </rPh>
    <rPh sb="4" eb="7">
      <t>カンリショ</t>
    </rPh>
    <rPh sb="7" eb="8">
      <t>チョウ</t>
    </rPh>
    <phoneticPr fontId="27"/>
  </si>
  <si>
    <t>〇〇　〇〇</t>
    <phoneticPr fontId="27"/>
  </si>
  <si>
    <t xml:space="preserve"> </t>
    <phoneticPr fontId="4"/>
  </si>
  <si>
    <t>チェックシート（瞬間サンプリング法調査）【設置用／１－２】</t>
    <rPh sb="8" eb="10">
      <t>シュンカン</t>
    </rPh>
    <rPh sb="16" eb="17">
      <t>ホウ</t>
    </rPh>
    <rPh sb="17" eb="19">
      <t>チョウサ</t>
    </rPh>
    <rPh sb="21" eb="23">
      <t>セッチ</t>
    </rPh>
    <rPh sb="23" eb="24">
      <t>ヨウ</t>
    </rPh>
    <phoneticPr fontId="4"/>
  </si>
  <si>
    <t>点検日：令和　　　年　　　月　　　日</t>
    <rPh sb="0" eb="2">
      <t>テンケン</t>
    </rPh>
    <rPh sb="2" eb="3">
      <t>ヒ</t>
    </rPh>
    <rPh sb="4" eb="6">
      <t>レイワ</t>
    </rPh>
    <rPh sb="9" eb="10">
      <t>ネン</t>
    </rPh>
    <rPh sb="13" eb="14">
      <t>ツキ</t>
    </rPh>
    <rPh sb="17" eb="18">
      <t>ヒ</t>
    </rPh>
    <phoneticPr fontId="4"/>
  </si>
  <si>
    <t>地点名</t>
    <rPh sb="0" eb="2">
      <t>チテン</t>
    </rPh>
    <rPh sb="2" eb="3">
      <t>メイ</t>
    </rPh>
    <phoneticPr fontId="35"/>
  </si>
  <si>
    <t>点検者</t>
    <rPh sb="0" eb="2">
      <t>テンケン</t>
    </rPh>
    <rPh sb="2" eb="3">
      <t>シャ</t>
    </rPh>
    <phoneticPr fontId="35"/>
  </si>
  <si>
    <t>カメラ間隔
３００ｍ</t>
    <rPh sb="3" eb="5">
      <t>カンカク</t>
    </rPh>
    <phoneticPr fontId="4"/>
  </si>
  <si>
    <t>見通せる</t>
    <rPh sb="0" eb="2">
      <t>ミトオ</t>
    </rPh>
    <phoneticPr fontId="4"/>
  </si>
  <si>
    <t>北向き
(逆光なし)</t>
    <rPh sb="0" eb="2">
      <t>キタム</t>
    </rPh>
    <rPh sb="6" eb="8">
      <t>ギャッコウ</t>
    </rPh>
    <phoneticPr fontId="4"/>
  </si>
  <si>
    <t>シカ柵外
・
川崖でない</t>
    <rPh sb="2" eb="3">
      <t>サク</t>
    </rPh>
    <rPh sb="3" eb="4">
      <t>ガイ</t>
    </rPh>
    <rPh sb="7" eb="8">
      <t>カワ</t>
    </rPh>
    <rPh sb="8" eb="9">
      <t>ガケ</t>
    </rPh>
    <phoneticPr fontId="4"/>
  </si>
  <si>
    <t>地上から
１ｍ</t>
    <rPh sb="0" eb="2">
      <t>チジョウ</t>
    </rPh>
    <phoneticPr fontId="4"/>
  </si>
  <si>
    <t>カメラ方向
水平</t>
    <rPh sb="3" eb="5">
      <t>ホウコウ</t>
    </rPh>
    <rPh sb="6" eb="8">
      <t>スイヘイ</t>
    </rPh>
    <phoneticPr fontId="4"/>
  </si>
  <si>
    <t>表示
・
カメラの上
木杭</t>
    <rPh sb="0" eb="2">
      <t>ヒョウジ</t>
    </rPh>
    <rPh sb="9" eb="10">
      <t>ウエ</t>
    </rPh>
    <rPh sb="11" eb="12">
      <t>キ</t>
    </rPh>
    <rPh sb="12" eb="13">
      <t>クイ</t>
    </rPh>
    <phoneticPr fontId="4"/>
  </si>
  <si>
    <t>設置個所の
特徴等</t>
    <rPh sb="0" eb="2">
      <t>セッチ</t>
    </rPh>
    <rPh sb="2" eb="4">
      <t>カショ</t>
    </rPh>
    <rPh sb="7" eb="9">
      <t>トクチョウ</t>
    </rPh>
    <rPh sb="9" eb="10">
      <t>トウ</t>
    </rPh>
    <phoneticPr fontId="35"/>
  </si>
  <si>
    <t>※例</t>
    <rPh sb="1" eb="2">
      <t>レイ</t>
    </rPh>
    <phoneticPr fontId="35"/>
  </si>
  <si>
    <t>八溝　太郎</t>
    <rPh sb="0" eb="2">
      <t>ヤミゾ</t>
    </rPh>
    <rPh sb="3" eb="5">
      <t>タロウ</t>
    </rPh>
    <phoneticPr fontId="35"/>
  </si>
  <si>
    <t>☑</t>
    <phoneticPr fontId="35"/>
  </si>
  <si>
    <t>キツツキの穴、
切り株あり</t>
    <rPh sb="5" eb="6">
      <t>アナ</t>
    </rPh>
    <rPh sb="8" eb="9">
      <t>キ</t>
    </rPh>
    <rPh sb="10" eb="11">
      <t>カブ</t>
    </rPh>
    <phoneticPr fontId="35"/>
  </si>
  <si>
    <t>□</t>
    <phoneticPr fontId="35"/>
  </si>
  <si>
    <t>チェックシート（瞬間サンプリング法調査）【設置用／２－２】</t>
    <rPh sb="8" eb="10">
      <t>シュンカン</t>
    </rPh>
    <rPh sb="16" eb="17">
      <t>ホウ</t>
    </rPh>
    <rPh sb="17" eb="19">
      <t>チョウサ</t>
    </rPh>
    <rPh sb="21" eb="23">
      <t>セッチ</t>
    </rPh>
    <rPh sb="23" eb="24">
      <t>ヨウ</t>
    </rPh>
    <phoneticPr fontId="4"/>
  </si>
  <si>
    <t>有効
撮影
範囲</t>
    <rPh sb="0" eb="2">
      <t>ユウコウ</t>
    </rPh>
    <rPh sb="3" eb="5">
      <t>サツエイ</t>
    </rPh>
    <rPh sb="6" eb="8">
      <t>ハンイ</t>
    </rPh>
    <phoneticPr fontId="35"/>
  </si>
  <si>
    <t>センサーカメラ設定</t>
    <rPh sb="7" eb="9">
      <t>セッテイ</t>
    </rPh>
    <phoneticPr fontId="35"/>
  </si>
  <si>
    <t>異常の有無
他
気づいたこと</t>
    <rPh sb="0" eb="2">
      <t>イジョウ</t>
    </rPh>
    <rPh sb="3" eb="5">
      <t>ウム</t>
    </rPh>
    <rPh sb="6" eb="7">
      <t>ホカ</t>
    </rPh>
    <rPh sb="8" eb="9">
      <t>キ</t>
    </rPh>
    <phoneticPr fontId="35"/>
  </si>
  <si>
    <t>静止画
・
解像度
低</t>
    <rPh sb="0" eb="3">
      <t>セイシガ</t>
    </rPh>
    <rPh sb="6" eb="9">
      <t>カイゾウド</t>
    </rPh>
    <rPh sb="10" eb="11">
      <t>テイ</t>
    </rPh>
    <phoneticPr fontId="4"/>
  </si>
  <si>
    <t>動画ｵﾌ
・
解像度
低</t>
    <rPh sb="0" eb="2">
      <t>ドウガ</t>
    </rPh>
    <rPh sb="7" eb="10">
      <t>カイゾウド</t>
    </rPh>
    <rPh sb="11" eb="12">
      <t>テイ</t>
    </rPh>
    <phoneticPr fontId="4"/>
  </si>
  <si>
    <t>連続
撮影
・
１枚</t>
    <rPh sb="0" eb="2">
      <t>レンゾク</t>
    </rPh>
    <rPh sb="3" eb="5">
      <t>サツエイ</t>
    </rPh>
    <rPh sb="9" eb="10">
      <t>マイ</t>
    </rPh>
    <phoneticPr fontId="35"/>
  </si>
  <si>
    <t>日時
設定</t>
    <rPh sb="0" eb="2">
      <t>ニチジ</t>
    </rPh>
    <rPh sb="3" eb="5">
      <t>セッテイ</t>
    </rPh>
    <phoneticPr fontId="35"/>
  </si>
  <si>
    <t>ﾀｲﾑ
ｽﾀﾝﾌﾟ
･
オン</t>
    <phoneticPr fontId="4"/>
  </si>
  <si>
    <t>タイムラプス
･
５分</t>
    <rPh sb="10" eb="11">
      <t>フン</t>
    </rPh>
    <phoneticPr fontId="4"/>
  </si>
  <si>
    <t>ｾﾝｻｰ
感度
･
オフ</t>
    <rPh sb="5" eb="7">
      <t>カンド</t>
    </rPh>
    <phoneticPr fontId="4"/>
  </si>
  <si>
    <t>ﾌﾗｯｼｭ
･
ｼﾛｸﾛ
赤外線</t>
    <rPh sb="13" eb="15">
      <t>セキガイ</t>
    </rPh>
    <rPh sb="15" eb="16">
      <t>セン</t>
    </rPh>
    <phoneticPr fontId="4"/>
  </si>
  <si>
    <t>動作日
・
全て</t>
    <rPh sb="0" eb="3">
      <t>ドウサヒ</t>
    </rPh>
    <rPh sb="6" eb="7">
      <t>スベ</t>
    </rPh>
    <phoneticPr fontId="4"/>
  </si>
  <si>
    <t>動作時間
設定
・
オフ</t>
    <rPh sb="0" eb="2">
      <t>ドウサ</t>
    </rPh>
    <rPh sb="2" eb="4">
      <t>ジカン</t>
    </rPh>
    <rPh sb="5" eb="7">
      <t>セッテイ</t>
    </rPh>
    <phoneticPr fontId="4"/>
  </si>
  <si>
    <t>ON
確認</t>
    <rPh sb="3" eb="5">
      <t>カクニン</t>
    </rPh>
    <phoneticPr fontId="35"/>
  </si>
  <si>
    <t>異常なし</t>
    <rPh sb="0" eb="2">
      <t>イジョウ</t>
    </rPh>
    <phoneticPr fontId="4"/>
  </si>
  <si>
    <t>チェックシート（瞬間サンプリング法調査）【見回り用】</t>
    <rPh sb="8" eb="10">
      <t>シュンカン</t>
    </rPh>
    <rPh sb="16" eb="17">
      <t>ホウ</t>
    </rPh>
    <rPh sb="17" eb="19">
      <t>チョウサ</t>
    </rPh>
    <rPh sb="21" eb="23">
      <t>ミマワ</t>
    </rPh>
    <rPh sb="24" eb="25">
      <t>ヨウ</t>
    </rPh>
    <phoneticPr fontId="4"/>
  </si>
  <si>
    <t>SDカード
交換</t>
    <rPh sb="6" eb="8">
      <t>コウカン</t>
    </rPh>
    <phoneticPr fontId="35"/>
  </si>
  <si>
    <t>電池交換</t>
    <rPh sb="0" eb="2">
      <t>デンチ</t>
    </rPh>
    <rPh sb="2" eb="4">
      <t>コウカン</t>
    </rPh>
    <phoneticPr fontId="35"/>
  </si>
  <si>
    <t>電池残量</t>
    <rPh sb="0" eb="2">
      <t>デンチ</t>
    </rPh>
    <rPh sb="2" eb="4">
      <t>ザンリョウ</t>
    </rPh>
    <phoneticPr fontId="35"/>
  </si>
  <si>
    <t>チェック項目</t>
    <rPh sb="4" eb="6">
      <t>コウモク</t>
    </rPh>
    <phoneticPr fontId="35"/>
  </si>
  <si>
    <t>日時</t>
    <rPh sb="0" eb="2">
      <t>ニチジ</t>
    </rPh>
    <phoneticPr fontId="35"/>
  </si>
  <si>
    <t>タイムラプス
５分</t>
    <rPh sb="8" eb="9">
      <t>フン</t>
    </rPh>
    <phoneticPr fontId="4"/>
  </si>
  <si>
    <t>センサー
感度
オフ</t>
    <rPh sb="5" eb="7">
      <t>カンド</t>
    </rPh>
    <phoneticPr fontId="4"/>
  </si>
  <si>
    <t>カバー
施錠</t>
    <rPh sb="4" eb="6">
      <t>セジョウ</t>
    </rPh>
    <phoneticPr fontId="35"/>
  </si>
  <si>
    <t>済・不要</t>
    <rPh sb="0" eb="1">
      <t>ズ</t>
    </rPh>
    <rPh sb="2" eb="4">
      <t>フヨウ</t>
    </rPh>
    <phoneticPr fontId="35"/>
  </si>
  <si>
    <t>電池切れ</t>
    <rPh sb="0" eb="2">
      <t>デンチ</t>
    </rPh>
    <rPh sb="2" eb="3">
      <t>キ</t>
    </rPh>
    <phoneticPr fontId="35"/>
  </si>
  <si>
    <t xml:space="preserve"> </t>
    <phoneticPr fontId="35"/>
  </si>
  <si>
    <t>生息密度の計算</t>
    <rPh sb="0" eb="2">
      <t>セイソク</t>
    </rPh>
    <rPh sb="2" eb="4">
      <t>ミツド</t>
    </rPh>
    <rPh sb="5" eb="7">
      <t>ケイサン</t>
    </rPh>
    <phoneticPr fontId="35"/>
  </si>
  <si>
    <t>（記載例）</t>
    <rPh sb="1" eb="4">
      <t>キサイレイ</t>
    </rPh>
    <phoneticPr fontId="35"/>
  </si>
  <si>
    <t>事 業 名</t>
    <rPh sb="0" eb="1">
      <t>コト</t>
    </rPh>
    <rPh sb="2" eb="3">
      <t>ギョウ</t>
    </rPh>
    <rPh sb="4" eb="5">
      <t>ナ</t>
    </rPh>
    <phoneticPr fontId="35"/>
  </si>
  <si>
    <t>　</t>
    <phoneticPr fontId="35"/>
  </si>
  <si>
    <t>調査箇所</t>
    <rPh sb="0" eb="2">
      <t>チョウサ</t>
    </rPh>
    <rPh sb="2" eb="4">
      <t>カショ</t>
    </rPh>
    <phoneticPr fontId="35"/>
  </si>
  <si>
    <t>○○県○○市○○字○○国有林１２３林班外</t>
    <rPh sb="2" eb="3">
      <t>ケン</t>
    </rPh>
    <rPh sb="5" eb="6">
      <t>シ</t>
    </rPh>
    <rPh sb="8" eb="9">
      <t>アザ</t>
    </rPh>
    <rPh sb="11" eb="14">
      <t>コクユウリン</t>
    </rPh>
    <rPh sb="17" eb="19">
      <t>リンパン</t>
    </rPh>
    <rPh sb="19" eb="20">
      <t>ホカ</t>
    </rPh>
    <phoneticPr fontId="35"/>
  </si>
  <si>
    <t>調査期間</t>
    <rPh sb="0" eb="4">
      <t>チョウサキカン</t>
    </rPh>
    <phoneticPr fontId="35"/>
  </si>
  <si>
    <t>令和７年　月　日～令和　年　月　日</t>
    <rPh sb="0" eb="2">
      <t>レイワ</t>
    </rPh>
    <rPh sb="3" eb="4">
      <t>ネン</t>
    </rPh>
    <rPh sb="5" eb="6">
      <t>ガツ</t>
    </rPh>
    <rPh sb="7" eb="8">
      <t>ヒ</t>
    </rPh>
    <rPh sb="9" eb="11">
      <t>レイワ</t>
    </rPh>
    <rPh sb="12" eb="13">
      <t>ネン</t>
    </rPh>
    <rPh sb="14" eb="15">
      <t>ガツ</t>
    </rPh>
    <rPh sb="16" eb="17">
      <t>ヒ</t>
    </rPh>
    <phoneticPr fontId="35"/>
  </si>
  <si>
    <t>獣種</t>
    <rPh sb="0" eb="2">
      <t>ジュウシュ</t>
    </rPh>
    <phoneticPr fontId="35"/>
  </si>
  <si>
    <t>○</t>
    <phoneticPr fontId="35"/>
  </si>
  <si>
    <t>シカ</t>
    <phoneticPr fontId="35"/>
  </si>
  <si>
    <t>イノシシ</t>
    <phoneticPr fontId="35"/>
  </si>
  <si>
    <t>クマ</t>
    <phoneticPr fontId="35"/>
  </si>
  <si>
    <t>地点名</t>
    <rPh sb="0" eb="3">
      <t>チテンメイ</t>
    </rPh>
    <phoneticPr fontId="35"/>
  </si>
  <si>
    <t>有効撮影範囲の頭数</t>
    <rPh sb="0" eb="2">
      <t>ユウコウ</t>
    </rPh>
    <rPh sb="2" eb="4">
      <t>サツエイ</t>
    </rPh>
    <rPh sb="4" eb="6">
      <t>ハンイ</t>
    </rPh>
    <rPh sb="7" eb="9">
      <t>トウスウ</t>
    </rPh>
    <phoneticPr fontId="35"/>
  </si>
  <si>
    <t>面積m2</t>
    <rPh sb="0" eb="2">
      <t>メンセキ</t>
    </rPh>
    <phoneticPr fontId="35"/>
  </si>
  <si>
    <t>km2当たりの頭数</t>
    <rPh sb="3" eb="4">
      <t>ア</t>
    </rPh>
    <rPh sb="7" eb="9">
      <t>トウスウ</t>
    </rPh>
    <phoneticPr fontId="35"/>
  </si>
  <si>
    <t>撮影回数</t>
    <rPh sb="0" eb="2">
      <t>サツエイ</t>
    </rPh>
    <rPh sb="2" eb="4">
      <t>カイスウ</t>
    </rPh>
    <phoneticPr fontId="35"/>
  </si>
  <si>
    <t>生息密度(頭/km2)</t>
    <rPh sb="0" eb="4">
      <t>セイソクミツド</t>
    </rPh>
    <rPh sb="5" eb="6">
      <t>アタマ</t>
    </rPh>
    <phoneticPr fontId="35"/>
  </si>
  <si>
    <t>備考</t>
    <rPh sb="0" eb="2">
      <t>ビコウ</t>
    </rPh>
    <phoneticPr fontId="35"/>
  </si>
  <si>
    <t>kamera1</t>
    <phoneticPr fontId="35"/>
  </si>
  <si>
    <t>kamera2</t>
  </si>
  <si>
    <t>kamera3</t>
  </si>
  <si>
    <t>kamera4</t>
  </si>
  <si>
    <t>kamera5</t>
  </si>
  <si>
    <t>kamera6</t>
  </si>
  <si>
    <t>kamera7</t>
  </si>
  <si>
    <t>kamera8</t>
  </si>
  <si>
    <t>kamera9</t>
  </si>
  <si>
    <t>kamera10</t>
  </si>
  <si>
    <t>kamera11</t>
  </si>
  <si>
    <t>kamera12</t>
  </si>
  <si>
    <t>12箇所の平均</t>
    <rPh sb="2" eb="4">
      <t>カショ</t>
    </rPh>
    <rPh sb="5" eb="7">
      <t>ヘイキン</t>
    </rPh>
    <phoneticPr fontId="35"/>
  </si>
  <si>
    <t>別添１</t>
    <rPh sb="0" eb="2">
      <t>ベッテン</t>
    </rPh>
    <phoneticPr fontId="4"/>
  </si>
  <si>
    <t>別添２②</t>
    <rPh sb="0" eb="2">
      <t>ベッテン</t>
    </rPh>
    <phoneticPr fontId="4"/>
  </si>
  <si>
    <t>別添２①</t>
    <rPh sb="0" eb="2">
      <t>ベッテン</t>
    </rPh>
    <phoneticPr fontId="4"/>
  </si>
  <si>
    <t>別添５</t>
    <rPh sb="0" eb="2">
      <t>ベッテン</t>
    </rPh>
    <phoneticPr fontId="3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</si>
</sst>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0"/>
    <numFmt numFmtId="177" formatCode="0.0"/>
    <numFmt numFmtId="178" formatCode="0.000"/>
    <numFmt numFmtId="179" formatCode="m/d\ h:mm"/>
    <numFmt numFmtId="180" formatCode="#,##0_);[Red]\(#,##0\)"/>
  </numFmts>
  <fonts count="45">
    <font>
      <sz val="10"/>
      <name val="游ゴシック体"/>
      <family val="2"/>
      <charset val="1"/>
    </font>
    <font>
      <sz val="11"/>
      <color theme="1"/>
      <name val="DejaVu Sans"/>
      <family val="2"/>
      <charset val="128"/>
      <scheme val="minor"/>
    </font>
    <font>
      <sz val="11"/>
      <color theme="1"/>
      <name val="DejaVu Sans"/>
      <family val="2"/>
      <charset val="128"/>
      <scheme val="minor"/>
    </font>
    <font>
      <sz val="10"/>
      <name val="Arial"/>
      <family val="2"/>
      <charset val="1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游ゴシック体"/>
      <family val="2"/>
      <charset val="1"/>
    </font>
    <font>
      <sz val="12"/>
      <name val="ＭＳ Ｐゴシック"/>
      <family val="2"/>
      <charset val="128"/>
    </font>
    <font>
      <sz val="14"/>
      <color rgb="FFFF0000"/>
      <name val="游ゴシック体"/>
      <family val="2"/>
      <charset val="1"/>
    </font>
    <font>
      <sz val="14"/>
      <color rgb="FFFF0000"/>
      <name val="ＭＳ Ｐゴシック"/>
      <family val="2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2"/>
      <charset val="128"/>
    </font>
    <font>
      <sz val="11"/>
      <name val="Arial"/>
      <family val="2"/>
      <charset val="1"/>
    </font>
    <font>
      <sz val="11"/>
      <name val="Yu Gothic"/>
      <family val="2"/>
      <charset val="128"/>
    </font>
    <font>
      <b/>
      <sz val="12"/>
      <name val="ＭＳ Ｐゴシック"/>
      <family val="2"/>
      <charset val="128"/>
    </font>
    <font>
      <b/>
      <sz val="12"/>
      <name val="游ゴシック体"/>
      <family val="2"/>
      <charset val="1"/>
    </font>
    <font>
      <b/>
      <sz val="12"/>
      <color rgb="FFFF000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游ゴシック体"/>
      <family val="3"/>
      <charset val="128"/>
    </font>
    <font>
      <sz val="10"/>
      <color rgb="FFFF0000"/>
      <name val="ＭＳ Ｐゴシック"/>
      <family val="2"/>
      <charset val="128"/>
    </font>
    <font>
      <b/>
      <sz val="9"/>
      <name val="ＭＳ Ｐゴシック"/>
      <family val="3"/>
      <charset val="128"/>
    </font>
    <font>
      <b/>
      <sz val="14"/>
      <color rgb="FFFF0000"/>
      <name val="游ゴシック Medium"/>
      <family val="3"/>
      <charset val="128"/>
    </font>
    <font>
      <sz val="11"/>
      <color theme="1"/>
      <name val="DejaVu Sans"/>
      <family val="2"/>
      <scheme val="minor"/>
    </font>
    <font>
      <sz val="6"/>
      <name val="DejaVu Sans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0"/>
      <name val="Arial"/>
      <family val="2"/>
    </font>
    <font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DejaVu Sans"/>
      <family val="2"/>
      <charset val="128"/>
      <scheme val="minor"/>
    </font>
    <font>
      <sz val="10"/>
      <color rgb="FFFF0000"/>
      <name val="ＭＳ ゴシック"/>
      <family val="3"/>
      <charset val="128"/>
    </font>
    <font>
      <u/>
      <sz val="10"/>
      <color theme="1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1"/>
      <color rgb="FFFF0000"/>
      <name val="DejaVu Sans"/>
      <family val="3"/>
      <charset val="128"/>
      <scheme val="minor"/>
    </font>
    <font>
      <b/>
      <sz val="11"/>
      <color theme="1"/>
      <name val="DejaVu Sans"/>
      <family val="3"/>
      <charset val="128"/>
      <scheme val="minor"/>
    </font>
    <font>
      <b/>
      <sz val="12"/>
      <color theme="1"/>
      <name val="DejaVu Sans"/>
      <family val="3"/>
      <charset val="128"/>
      <scheme val="minor"/>
    </font>
    <font>
      <sz val="11"/>
      <color theme="1"/>
      <name val="ＭＳ 明朝"/>
      <family val="1"/>
      <charset val="128"/>
    </font>
    <font>
      <sz val="11"/>
      <color theme="1"/>
      <name val="DejaVu Sans"/>
      <family val="3"/>
      <charset val="128"/>
      <scheme val="minor"/>
    </font>
    <font>
      <sz val="11"/>
      <color indexed="8"/>
      <name val="DejaVu Sans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tted">
        <color theme="0" tint="-0.34998626667073579"/>
      </bottom>
      <diagonal/>
    </border>
    <border>
      <left/>
      <right/>
      <top style="dotted">
        <color theme="0" tint="-0.34998626667073579"/>
      </top>
      <bottom style="dotted">
        <color theme="0" tint="-0.34998626667073579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thin">
        <color theme="1" tint="4.9989318521683403E-2"/>
      </bottom>
      <diagonal/>
    </border>
    <border>
      <left/>
      <right/>
      <top style="dotted">
        <color theme="0" tint="-0.34998626667073579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6" fillId="0" borderId="0"/>
    <xf numFmtId="0" fontId="2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</cellStyleXfs>
  <cellXfs count="131">
    <xf numFmtId="0" fontId="0" fillId="0" borderId="0" xfId="0"/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76" fontId="8" fillId="0" borderId="3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right" vertical="center"/>
    </xf>
    <xf numFmtId="0" fontId="0" fillId="0" borderId="3" xfId="0" applyBorder="1"/>
    <xf numFmtId="0" fontId="14" fillId="0" borderId="0" xfId="0" applyFont="1" applyAlignment="1">
      <alignment horizontal="center"/>
    </xf>
    <xf numFmtId="0" fontId="3" fillId="0" borderId="0" xfId="0" applyFont="1"/>
    <xf numFmtId="0" fontId="10" fillId="0" borderId="3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6" fillId="0" borderId="3" xfId="0" applyFont="1" applyBorder="1" applyAlignment="1">
      <alignment horizontal="center" vertical="center" wrapText="1"/>
    </xf>
    <xf numFmtId="0" fontId="20" fillId="0" borderId="0" xfId="0" applyFont="1"/>
    <xf numFmtId="0" fontId="5" fillId="0" borderId="7" xfId="0" applyFont="1" applyBorder="1" applyAlignment="1">
      <alignment horizontal="center"/>
    </xf>
    <xf numFmtId="0" fontId="0" fillId="0" borderId="7" xfId="0" applyBorder="1"/>
    <xf numFmtId="2" fontId="0" fillId="0" borderId="7" xfId="0" applyNumberFormat="1" applyBorder="1"/>
    <xf numFmtId="177" fontId="0" fillId="2" borderId="7" xfId="0" applyNumberFormat="1" applyFill="1" applyBorder="1"/>
    <xf numFmtId="178" fontId="0" fillId="0" borderId="7" xfId="0" applyNumberFormat="1" applyBorder="1"/>
    <xf numFmtId="177" fontId="8" fillId="0" borderId="3" xfId="0" applyNumberFormat="1" applyFont="1" applyBorder="1" applyAlignment="1">
      <alignment horizontal="right" vertical="center"/>
    </xf>
    <xf numFmtId="0" fontId="0" fillId="2" borderId="0" xfId="0" applyFill="1"/>
    <xf numFmtId="0" fontId="22" fillId="0" borderId="0" xfId="0" applyFont="1"/>
    <xf numFmtId="0" fontId="22" fillId="3" borderId="0" xfId="0" applyFont="1" applyFill="1"/>
    <xf numFmtId="0" fontId="0" fillId="3" borderId="0" xfId="0" applyFill="1"/>
    <xf numFmtId="0" fontId="23" fillId="0" borderId="3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5" fillId="0" borderId="11" xfId="0" applyFont="1" applyBorder="1" applyAlignment="1">
      <alignment horizontal="left"/>
    </xf>
    <xf numFmtId="0" fontId="11" fillId="0" borderId="8" xfId="0" applyFont="1" applyBorder="1" applyAlignment="1">
      <alignment vertical="center"/>
    </xf>
    <xf numFmtId="0" fontId="11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23" fillId="0" borderId="3" xfId="0" applyFont="1" applyBorder="1" applyAlignment="1">
      <alignment horizontal="right" vertical="center" wrapText="1"/>
    </xf>
    <xf numFmtId="0" fontId="25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26" fillId="0" borderId="0" xfId="1" applyAlignment="1">
      <alignment horizontal="center" vertical="center"/>
    </xf>
    <xf numFmtId="0" fontId="26" fillId="3" borderId="0" xfId="1" applyFill="1" applyAlignment="1">
      <alignment vertical="center"/>
    </xf>
    <xf numFmtId="0" fontId="26" fillId="0" borderId="0" xfId="1"/>
    <xf numFmtId="0" fontId="28" fillId="0" borderId="0" xfId="2" applyFont="1">
      <alignment vertical="center"/>
    </xf>
    <xf numFmtId="0" fontId="30" fillId="0" borderId="0" xfId="3" applyFont="1">
      <alignment vertical="center"/>
    </xf>
    <xf numFmtId="0" fontId="31" fillId="0" borderId="0" xfId="3" applyFont="1">
      <alignment vertical="center"/>
    </xf>
    <xf numFmtId="0" fontId="32" fillId="0" borderId="0" xfId="2" applyFont="1" applyAlignment="1">
      <alignment horizontal="right" vertical="center"/>
    </xf>
    <xf numFmtId="0" fontId="28" fillId="0" borderId="12" xfId="2" applyFont="1" applyBorder="1" applyAlignment="1">
      <alignment horizontal="center" vertical="center"/>
    </xf>
    <xf numFmtId="0" fontId="28" fillId="0" borderId="12" xfId="2" applyFont="1" applyBorder="1" applyAlignment="1">
      <alignment horizontal="right" vertical="center"/>
    </xf>
    <xf numFmtId="0" fontId="28" fillId="0" borderId="7" xfId="2" applyFont="1" applyBorder="1" applyAlignment="1">
      <alignment horizontal="center" vertical="center" wrapText="1"/>
    </xf>
    <xf numFmtId="0" fontId="28" fillId="0" borderId="13" xfId="2" applyFont="1" applyBorder="1" applyAlignment="1">
      <alignment horizontal="center" vertical="center" wrapText="1"/>
    </xf>
    <xf numFmtId="179" fontId="36" fillId="0" borderId="13" xfId="2" applyNumberFormat="1" applyFont="1" applyBorder="1" applyAlignment="1">
      <alignment horizontal="center" vertical="center"/>
    </xf>
    <xf numFmtId="0" fontId="36" fillId="0" borderId="13" xfId="2" applyFont="1" applyBorder="1" applyAlignment="1">
      <alignment horizontal="center" vertical="center"/>
    </xf>
    <xf numFmtId="0" fontId="36" fillId="0" borderId="13" xfId="2" applyFont="1" applyBorder="1" applyAlignment="1">
      <alignment vertical="center" wrapText="1"/>
    </xf>
    <xf numFmtId="0" fontId="28" fillId="0" borderId="7" xfId="2" applyFont="1" applyBorder="1">
      <alignment vertical="center"/>
    </xf>
    <xf numFmtId="0" fontId="28" fillId="0" borderId="7" xfId="2" applyFont="1" applyBorder="1" applyAlignment="1">
      <alignment horizontal="center" vertical="center"/>
    </xf>
    <xf numFmtId="0" fontId="36" fillId="0" borderId="0" xfId="2" applyFont="1">
      <alignment vertical="center"/>
    </xf>
    <xf numFmtId="0" fontId="37" fillId="0" borderId="12" xfId="2" applyFont="1" applyBorder="1" applyAlignment="1">
      <alignment horizontal="center" vertical="center"/>
    </xf>
    <xf numFmtId="0" fontId="28" fillId="0" borderId="14" xfId="2" applyFont="1" applyBorder="1" applyAlignment="1">
      <alignment horizontal="center" vertical="center"/>
    </xf>
    <xf numFmtId="0" fontId="28" fillId="0" borderId="13" xfId="2" applyFont="1" applyBorder="1" applyAlignment="1">
      <alignment horizontal="center" vertical="top" wrapText="1"/>
    </xf>
    <xf numFmtId="0" fontId="32" fillId="0" borderId="13" xfId="2" applyFont="1" applyBorder="1" applyAlignment="1">
      <alignment horizontal="center" vertical="top" wrapText="1"/>
    </xf>
    <xf numFmtId="0" fontId="38" fillId="0" borderId="13" xfId="2" applyFont="1" applyBorder="1" applyAlignment="1">
      <alignment horizontal="center" vertical="center"/>
    </xf>
    <xf numFmtId="0" fontId="36" fillId="0" borderId="7" xfId="2" applyFont="1" applyBorder="1">
      <alignment vertical="center"/>
    </xf>
    <xf numFmtId="0" fontId="32" fillId="0" borderId="7" xfId="2" applyFont="1" applyBorder="1" applyAlignment="1">
      <alignment horizontal="center" vertical="center"/>
    </xf>
    <xf numFmtId="0" fontId="36" fillId="0" borderId="13" xfId="2" applyFont="1" applyBorder="1">
      <alignment vertical="center"/>
    </xf>
    <xf numFmtId="0" fontId="39" fillId="0" borderId="0" xfId="4" applyFont="1">
      <alignment vertical="center"/>
    </xf>
    <xf numFmtId="0" fontId="40" fillId="0" borderId="0" xfId="4" applyFont="1">
      <alignment vertical="center"/>
    </xf>
    <xf numFmtId="0" fontId="40" fillId="0" borderId="0" xfId="4" applyFont="1" applyAlignment="1">
      <alignment horizontal="right" vertical="center"/>
    </xf>
    <xf numFmtId="0" fontId="41" fillId="0" borderId="0" xfId="4" applyFont="1">
      <alignment vertical="center"/>
    </xf>
    <xf numFmtId="0" fontId="40" fillId="0" borderId="7" xfId="4" applyFont="1" applyBorder="1" applyAlignment="1">
      <alignment horizontal="center" vertical="center"/>
    </xf>
    <xf numFmtId="0" fontId="42" fillId="0" borderId="15" xfId="4" applyFont="1" applyBorder="1">
      <alignment vertical="center"/>
    </xf>
    <xf numFmtId="0" fontId="42" fillId="0" borderId="16" xfId="4" applyFont="1" applyBorder="1">
      <alignment vertical="center"/>
    </xf>
    <xf numFmtId="0" fontId="40" fillId="0" borderId="16" xfId="4" applyFont="1" applyBorder="1">
      <alignment vertical="center"/>
    </xf>
    <xf numFmtId="0" fontId="40" fillId="0" borderId="18" xfId="4" applyFont="1" applyBorder="1">
      <alignment vertical="center"/>
    </xf>
    <xf numFmtId="0" fontId="42" fillId="0" borderId="7" xfId="4" applyFont="1" applyBorder="1" applyAlignment="1">
      <alignment horizontal="center" vertical="center"/>
    </xf>
    <xf numFmtId="0" fontId="42" fillId="0" borderId="7" xfId="4" applyFont="1" applyBorder="1">
      <alignment vertical="center"/>
    </xf>
    <xf numFmtId="0" fontId="40" fillId="0" borderId="7" xfId="4" applyFont="1" applyBorder="1" applyAlignment="1">
      <alignment horizontal="center" vertical="center" wrapText="1"/>
    </xf>
    <xf numFmtId="0" fontId="40" fillId="0" borderId="0" xfId="4" applyFont="1" applyAlignment="1">
      <alignment horizontal="center" vertical="center"/>
    </xf>
    <xf numFmtId="0" fontId="42" fillId="0" borderId="7" xfId="4" applyFont="1" applyBorder="1" applyAlignment="1"/>
    <xf numFmtId="3" fontId="42" fillId="0" borderId="7" xfId="4" applyNumberFormat="1" applyFont="1" applyBorder="1">
      <alignment vertical="center"/>
    </xf>
    <xf numFmtId="180" fontId="42" fillId="0" borderId="7" xfId="4" applyNumberFormat="1" applyFont="1" applyBorder="1">
      <alignment vertical="center"/>
    </xf>
    <xf numFmtId="177" fontId="42" fillId="0" borderId="7" xfId="4" applyNumberFormat="1" applyFont="1" applyBorder="1">
      <alignment vertical="center"/>
    </xf>
    <xf numFmtId="0" fontId="43" fillId="0" borderId="7" xfId="4" applyFont="1" applyBorder="1">
      <alignment vertical="center"/>
    </xf>
    <xf numFmtId="2" fontId="42" fillId="0" borderId="7" xfId="4" applyNumberFormat="1" applyFont="1" applyBorder="1" applyAlignment="1"/>
    <xf numFmtId="0" fontId="40" fillId="0" borderId="15" xfId="4" applyFont="1" applyBorder="1">
      <alignment vertical="center"/>
    </xf>
    <xf numFmtId="177" fontId="40" fillId="0" borderId="7" xfId="4" applyNumberFormat="1" applyFont="1" applyBorder="1">
      <alignment vertical="center"/>
    </xf>
    <xf numFmtId="0" fontId="44" fillId="0" borderId="7" xfId="4" applyFont="1" applyBorder="1">
      <alignment vertical="center"/>
    </xf>
    <xf numFmtId="0" fontId="26" fillId="0" borderId="0" xfId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/>
    </xf>
    <xf numFmtId="0" fontId="11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3" fillId="0" borderId="0" xfId="3" applyFont="1" applyAlignment="1">
      <alignment horizontal="center" vertical="center"/>
    </xf>
    <xf numFmtId="0" fontId="34" fillId="3" borderId="0" xfId="3" applyFont="1" applyFill="1" applyAlignment="1">
      <alignment horizontal="center" vertical="center"/>
    </xf>
    <xf numFmtId="0" fontId="28" fillId="0" borderId="7" xfId="2" applyFont="1" applyBorder="1" applyAlignment="1">
      <alignment horizontal="center" vertical="center" wrapText="1"/>
    </xf>
    <xf numFmtId="0" fontId="28" fillId="0" borderId="7" xfId="2" applyFont="1" applyBorder="1" applyAlignment="1">
      <alignment horizontal="center" vertical="center"/>
    </xf>
    <xf numFmtId="0" fontId="28" fillId="0" borderId="14" xfId="2" applyFont="1" applyBorder="1" applyAlignment="1">
      <alignment horizontal="center" vertical="center" wrapText="1"/>
    </xf>
    <xf numFmtId="0" fontId="28" fillId="0" borderId="17" xfId="2" applyFont="1" applyBorder="1" applyAlignment="1">
      <alignment horizontal="center" vertical="center" wrapText="1"/>
    </xf>
    <xf numFmtId="0" fontId="28" fillId="0" borderId="13" xfId="2" applyFont="1" applyBorder="1" applyAlignment="1">
      <alignment horizontal="center" vertical="center" wrapText="1"/>
    </xf>
    <xf numFmtId="0" fontId="28" fillId="0" borderId="15" xfId="2" applyFont="1" applyBorder="1" applyAlignment="1">
      <alignment horizontal="center" vertical="center"/>
    </xf>
    <xf numFmtId="0" fontId="28" fillId="0" borderId="16" xfId="2" applyFont="1" applyBorder="1" applyAlignment="1">
      <alignment horizontal="center" vertical="center"/>
    </xf>
    <xf numFmtId="0" fontId="28" fillId="0" borderId="13" xfId="2" applyFont="1" applyBorder="1" applyAlignment="1">
      <alignment horizontal="center" vertical="center"/>
    </xf>
    <xf numFmtId="0" fontId="34" fillId="4" borderId="0" xfId="3" applyFont="1" applyFill="1" applyAlignment="1">
      <alignment horizontal="center" vertical="center"/>
    </xf>
    <xf numFmtId="0" fontId="40" fillId="0" borderId="7" xfId="4" applyFont="1" applyBorder="1" applyAlignment="1">
      <alignment horizontal="center" vertical="center"/>
    </xf>
    <xf numFmtId="0" fontId="1" fillId="0" borderId="7" xfId="4" applyBorder="1">
      <alignment vertical="center"/>
    </xf>
    <xf numFmtId="0" fontId="42" fillId="0" borderId="15" xfId="4" applyFont="1" applyBorder="1" applyAlignment="1">
      <alignment horizontal="left" vertical="center"/>
    </xf>
    <xf numFmtId="0" fontId="42" fillId="0" borderId="18" xfId="4" applyFont="1" applyBorder="1" applyAlignment="1">
      <alignment horizontal="left" vertical="center"/>
    </xf>
    <xf numFmtId="0" fontId="42" fillId="0" borderId="7" xfId="4" applyFont="1" applyBorder="1">
      <alignment vertical="center"/>
    </xf>
  </cellXfs>
  <cellStyles count="5">
    <cellStyle name="標準" xfId="0" builtinId="0"/>
    <cellStyle name="標準 2" xfId="1" xr:uid="{A8B2BC63-ED65-4033-BDC9-2DC0A143632E}"/>
    <cellStyle name="標準 3" xfId="2" xr:uid="{B6AF2F8B-9B89-43D0-A05D-D891141EE4F9}"/>
    <cellStyle name="標準 4" xfId="3" xr:uid="{037A23C8-D75D-48ED-8354-751CEA0925CB}"/>
    <cellStyle name="標準 5" xfId="4" xr:uid="{EE135407-1267-44D4-BAC1-C1EF64A32423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76201</xdr:colOff>
      <xdr:row>6</xdr:row>
      <xdr:rowOff>622300</xdr:rowOff>
    </xdr:from>
    <xdr:to>
      <xdr:col>6</xdr:col>
      <xdr:colOff>1276351</xdr:colOff>
      <xdr:row>6</xdr:row>
      <xdr:rowOff>955675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4C9FF38-36AF-AF86-AF2A-6675EF4306C3}"/>
            </a:ext>
          </a:extLst>
        </xdr:cNvPr>
        <xdr:cNvSpPr txBox="1"/>
      </xdr:nvSpPr>
      <xdr:spPr>
        <a:xfrm>
          <a:off x="3302001" y="2768600"/>
          <a:ext cx="2559050" cy="333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機種の表示が</a:t>
          </a:r>
          <a:r>
            <a:rPr kumimoji="1" lang="en-US" altLang="ja-JP" sz="1200"/>
            <a:t>60</a:t>
          </a:r>
          <a:r>
            <a:rPr kumimoji="1" lang="ja-JP" altLang="en-US" sz="1200"/>
            <a:t>進法（〇</a:t>
          </a:r>
          <a:r>
            <a:rPr kumimoji="1" lang="en-US" altLang="ja-JP" sz="1200"/>
            <a:t>°</a:t>
          </a:r>
          <a:r>
            <a:rPr kumimoji="1" lang="ja-JP" altLang="en-US" sz="1200"/>
            <a:t>〇</a:t>
          </a:r>
          <a:r>
            <a:rPr kumimoji="1" lang="en-US" altLang="ja-JP" sz="1200"/>
            <a:t>′</a:t>
          </a:r>
          <a:r>
            <a:rPr kumimoji="1" lang="ja-JP" altLang="en-US" sz="1200"/>
            <a:t>〇</a:t>
          </a:r>
          <a:r>
            <a:rPr kumimoji="1" lang="en-US" altLang="ja-JP" sz="1200"/>
            <a:t>″</a:t>
          </a:r>
          <a:r>
            <a:rPr kumimoji="1" lang="ja-JP" altLang="en-US" sz="1200"/>
            <a:t>）</a:t>
          </a:r>
          <a:endParaRPr kumimoji="1" lang="en-US" altLang="ja-JP" sz="1200"/>
        </a:p>
        <a:p>
          <a:r>
            <a:rPr kumimoji="1" lang="ja-JP" altLang="en-US" sz="1200"/>
            <a:t>の場合は、後で変換する。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374915</xdr:colOff>
      <xdr:row>6</xdr:row>
      <xdr:rowOff>137437</xdr:rowOff>
    </xdr:from>
    <xdr:to>
      <xdr:col>0</xdr:col>
      <xdr:colOff>575858</xdr:colOff>
      <xdr:row>8</xdr:row>
      <xdr:rowOff>25674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6FD7227-8E36-4460-3764-4620F2E43CBB}"/>
            </a:ext>
          </a:extLst>
        </xdr:cNvPr>
        <xdr:cNvSpPr/>
      </xdr:nvSpPr>
      <xdr:spPr>
        <a:xfrm>
          <a:off x="374915" y="1067786"/>
          <a:ext cx="200943" cy="198353"/>
        </a:xfrm>
        <a:prstGeom prst="ellipse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583842</xdr:colOff>
      <xdr:row>2</xdr:row>
      <xdr:rowOff>133699</xdr:rowOff>
    </xdr:from>
    <xdr:to>
      <xdr:col>4</xdr:col>
      <xdr:colOff>132403</xdr:colOff>
      <xdr:row>12</xdr:row>
      <xdr:rowOff>40491</xdr:rowOff>
    </xdr:to>
    <xdr:sp macro="" textlink="">
      <xdr:nvSpPr>
        <xdr:cNvPr id="3" name="二等辺三角形 2">
          <a:extLst>
            <a:ext uri="{FF2B5EF4-FFF2-40B4-BE49-F238E27FC236}">
              <a16:creationId xmlns:a16="http://schemas.microsoft.com/office/drawing/2014/main" id="{C01138EE-760C-2378-CE55-9DDABF313DE5}"/>
            </a:ext>
          </a:extLst>
        </xdr:cNvPr>
        <xdr:cNvSpPr/>
      </xdr:nvSpPr>
      <xdr:spPr>
        <a:xfrm rot="16200000">
          <a:off x="847750" y="179907"/>
          <a:ext cx="1457374" cy="1985189"/>
        </a:xfrm>
        <a:prstGeom prst="triangl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448851</xdr:colOff>
      <xdr:row>3</xdr:row>
      <xdr:rowOff>106514</xdr:rowOff>
    </xdr:from>
    <xdr:to>
      <xdr:col>2</xdr:col>
      <xdr:colOff>405555</xdr:colOff>
      <xdr:row>5</xdr:row>
      <xdr:rowOff>56601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6AF9DC2-3C5D-2874-24AB-1974A8B70E6C}"/>
            </a:ext>
          </a:extLst>
        </xdr:cNvPr>
        <xdr:cNvSpPr txBox="1"/>
      </xdr:nvSpPr>
      <xdr:spPr>
        <a:xfrm>
          <a:off x="1058008" y="571688"/>
          <a:ext cx="565861" cy="2602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a:10m</a:t>
          </a:r>
          <a:endParaRPr kumimoji="1" lang="ja-JP" altLang="en-US" sz="1050"/>
        </a:p>
      </xdr:txBody>
    </xdr:sp>
    <xdr:clientData/>
  </xdr:twoCellAnchor>
  <xdr:twoCellAnchor>
    <xdr:from>
      <xdr:col>1</xdr:col>
      <xdr:colOff>322414</xdr:colOff>
      <xdr:row>9</xdr:row>
      <xdr:rowOff>103564</xdr:rowOff>
    </xdr:from>
    <xdr:to>
      <xdr:col>2</xdr:col>
      <xdr:colOff>279118</xdr:colOff>
      <xdr:row>11</xdr:row>
      <xdr:rowOff>53652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16187696-6CF5-4980-B931-86618DCB257C}"/>
            </a:ext>
          </a:extLst>
        </xdr:cNvPr>
        <xdr:cNvSpPr txBox="1"/>
      </xdr:nvSpPr>
      <xdr:spPr>
        <a:xfrm>
          <a:off x="931571" y="1499087"/>
          <a:ext cx="565861" cy="2602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b:10m</a:t>
          </a:r>
          <a:endParaRPr kumimoji="1" lang="ja-JP" altLang="en-US" sz="1050"/>
        </a:p>
      </xdr:txBody>
    </xdr:sp>
    <xdr:clientData/>
  </xdr:twoCellAnchor>
  <xdr:twoCellAnchor>
    <xdr:from>
      <xdr:col>4</xdr:col>
      <xdr:colOff>93638</xdr:colOff>
      <xdr:row>6</xdr:row>
      <xdr:rowOff>89181</xdr:rowOff>
    </xdr:from>
    <xdr:to>
      <xdr:col>5</xdr:col>
      <xdr:colOff>248264</xdr:colOff>
      <xdr:row>8</xdr:row>
      <xdr:rowOff>39700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08C0417-3745-4691-AF1A-33E86BCE3A4A}"/>
            </a:ext>
          </a:extLst>
        </xdr:cNvPr>
        <xdr:cNvSpPr txBox="1"/>
      </xdr:nvSpPr>
      <xdr:spPr>
        <a:xfrm>
          <a:off x="2530266" y="1019530"/>
          <a:ext cx="763783" cy="2606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c:10.2m</a:t>
          </a:r>
          <a:endParaRPr kumimoji="1" lang="ja-JP" altLang="en-US" sz="1050"/>
        </a:p>
      </xdr:txBody>
    </xdr:sp>
    <xdr:clientData/>
  </xdr:twoCellAnchor>
  <xdr:twoCellAnchor>
    <xdr:from>
      <xdr:col>2</xdr:col>
      <xdr:colOff>6185</xdr:colOff>
      <xdr:row>7</xdr:row>
      <xdr:rowOff>129887</xdr:rowOff>
    </xdr:from>
    <xdr:to>
      <xdr:col>2</xdr:col>
      <xdr:colOff>210292</xdr:colOff>
      <xdr:row>10</xdr:row>
      <xdr:rowOff>12370</xdr:rowOff>
    </xdr:to>
    <xdr:sp macro="" textlink="">
      <xdr:nvSpPr>
        <xdr:cNvPr id="7" name="円弧 6">
          <a:extLst>
            <a:ext uri="{FF2B5EF4-FFF2-40B4-BE49-F238E27FC236}">
              <a16:creationId xmlns:a16="http://schemas.microsoft.com/office/drawing/2014/main" id="{0BE66123-4555-97A5-D34E-A953D9D12DC6}"/>
            </a:ext>
          </a:extLst>
        </xdr:cNvPr>
        <xdr:cNvSpPr/>
      </xdr:nvSpPr>
      <xdr:spPr>
        <a:xfrm>
          <a:off x="1230828" y="1212273"/>
          <a:ext cx="204107" cy="346363"/>
        </a:xfrm>
        <a:prstGeom prst="arc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365494</xdr:colOff>
      <xdr:row>6</xdr:row>
      <xdr:rowOff>85585</xdr:rowOff>
    </xdr:from>
    <xdr:to>
      <xdr:col>1</xdr:col>
      <xdr:colOff>541696</xdr:colOff>
      <xdr:row>8</xdr:row>
      <xdr:rowOff>97953</xdr:rowOff>
    </xdr:to>
    <xdr:sp macro="" textlink="">
      <xdr:nvSpPr>
        <xdr:cNvPr id="10" name="円弧 9">
          <a:extLst>
            <a:ext uri="{FF2B5EF4-FFF2-40B4-BE49-F238E27FC236}">
              <a16:creationId xmlns:a16="http://schemas.microsoft.com/office/drawing/2014/main" id="{C19B52A4-1359-A33B-AA70-E87041DDF02A}"/>
            </a:ext>
          </a:extLst>
        </xdr:cNvPr>
        <xdr:cNvSpPr/>
      </xdr:nvSpPr>
      <xdr:spPr>
        <a:xfrm>
          <a:off x="974651" y="1015934"/>
          <a:ext cx="176202" cy="322484"/>
        </a:xfrm>
        <a:prstGeom prst="arc">
          <a:avLst>
            <a:gd name="adj1" fmla="val 16200000"/>
            <a:gd name="adj2" fmla="val 5488127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22151</xdr:colOff>
      <xdr:row>1</xdr:row>
      <xdr:rowOff>49841</xdr:rowOff>
    </xdr:from>
    <xdr:to>
      <xdr:col>2</xdr:col>
      <xdr:colOff>44302</xdr:colOff>
      <xdr:row>3</xdr:row>
      <xdr:rowOff>135531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5406ADE7-2259-EB90-6878-670322105E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151" y="204899"/>
          <a:ext cx="1240465" cy="395806"/>
        </a:xfrm>
        <a:prstGeom prst="rect">
          <a:avLst/>
        </a:prstGeom>
      </xdr:spPr>
    </xdr:pic>
    <xdr:clientData/>
  </xdr:twoCellAnchor>
  <xdr:twoCellAnchor>
    <xdr:from>
      <xdr:col>2</xdr:col>
      <xdr:colOff>193822</xdr:colOff>
      <xdr:row>6</xdr:row>
      <xdr:rowOff>94142</xdr:rowOff>
    </xdr:from>
    <xdr:to>
      <xdr:col>4</xdr:col>
      <xdr:colOff>27688</xdr:colOff>
      <xdr:row>8</xdr:row>
      <xdr:rowOff>60916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7B09BC15-532B-4121-AEF6-24282D2F1DFA}"/>
            </a:ext>
          </a:extLst>
        </xdr:cNvPr>
        <xdr:cNvSpPr txBox="1"/>
      </xdr:nvSpPr>
      <xdr:spPr>
        <a:xfrm>
          <a:off x="1412136" y="1024491"/>
          <a:ext cx="1052180" cy="2768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/>
            <a:t>S:71.94</a:t>
          </a:r>
          <a:r>
            <a:rPr kumimoji="1" lang="ja-JP" altLang="en-US" sz="1050"/>
            <a:t>㎡</a:t>
          </a:r>
        </a:p>
      </xdr:txBody>
    </xdr:sp>
    <xdr:clientData/>
  </xdr:twoCellAnchor>
  <xdr:twoCellAnchor>
    <xdr:from>
      <xdr:col>1</xdr:col>
      <xdr:colOff>592544</xdr:colOff>
      <xdr:row>2</xdr:row>
      <xdr:rowOff>33227</xdr:rowOff>
    </xdr:from>
    <xdr:to>
      <xdr:col>3</xdr:col>
      <xdr:colOff>116294</xdr:colOff>
      <xdr:row>3</xdr:row>
      <xdr:rowOff>132835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B8EEAFFD-7881-4294-BF18-1C602AAC3801}"/>
            </a:ext>
          </a:extLst>
        </xdr:cNvPr>
        <xdr:cNvSpPr txBox="1"/>
      </xdr:nvSpPr>
      <xdr:spPr>
        <a:xfrm>
          <a:off x="1201701" y="343343"/>
          <a:ext cx="742064" cy="2546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/>
            <a:t>（例）</a:t>
          </a:r>
        </a:p>
      </xdr:txBody>
    </xdr:sp>
    <xdr:clientData/>
  </xdr:twoCellAnchor>
  <xdr:twoCellAnchor>
    <xdr:from>
      <xdr:col>0</xdr:col>
      <xdr:colOff>0</xdr:colOff>
      <xdr:row>4</xdr:row>
      <xdr:rowOff>60914</xdr:rowOff>
    </xdr:from>
    <xdr:to>
      <xdr:col>0</xdr:col>
      <xdr:colOff>448561</xdr:colOff>
      <xdr:row>10</xdr:row>
      <xdr:rowOff>110755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3194AB34-18DA-48D8-8D04-D47B88241D1C}"/>
            </a:ext>
          </a:extLst>
        </xdr:cNvPr>
        <xdr:cNvSpPr txBox="1"/>
      </xdr:nvSpPr>
      <xdr:spPr>
        <a:xfrm>
          <a:off x="0" y="681147"/>
          <a:ext cx="448561" cy="9801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t"/>
        <a:lstStyle/>
        <a:p>
          <a:r>
            <a:rPr kumimoji="1" lang="ja-JP" altLang="en-US" sz="800"/>
            <a:t>センサーカメラ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457200</xdr:colOff>
      <xdr:row>4</xdr:row>
      <xdr:rowOff>161925</xdr:rowOff>
    </xdr:from>
    <xdr:to>
      <xdr:col>20</xdr:col>
      <xdr:colOff>133350</xdr:colOff>
      <xdr:row>6</xdr:row>
      <xdr:rowOff>676275</xdr:rowOff>
    </xdr:to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84A4FA9B-5B11-4709-9649-7D933EE9DD3B}"/>
            </a:ext>
          </a:extLst>
        </xdr:cNvPr>
        <xdr:cNvSpPr/>
      </xdr:nvSpPr>
      <xdr:spPr>
        <a:xfrm>
          <a:off x="10429875" y="1257300"/>
          <a:ext cx="2114550" cy="895350"/>
        </a:xfrm>
        <a:prstGeom prst="wedgeRoundRectCallout">
          <a:avLst>
            <a:gd name="adj1" fmla="val -62274"/>
            <a:gd name="adj2" fmla="val -3125"/>
            <a:gd name="adj3" fmla="val 16667"/>
          </a:avLst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kern="1200"/>
            <a:t>トレル用のため、使用する機種により適宜変更。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101600</xdr:colOff>
      <xdr:row>6</xdr:row>
      <xdr:rowOff>59531</xdr:rowOff>
    </xdr:from>
    <xdr:to>
      <xdr:col>4</xdr:col>
      <xdr:colOff>297656</xdr:colOff>
      <xdr:row>6</xdr:row>
      <xdr:rowOff>245764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73D6F126-65E9-4772-BC6A-A8AE0F18BF14}"/>
            </a:ext>
          </a:extLst>
        </xdr:cNvPr>
        <xdr:cNvSpPr/>
      </xdr:nvSpPr>
      <xdr:spPr>
        <a:xfrm>
          <a:off x="2682875" y="2288381"/>
          <a:ext cx="196056" cy="186233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75802</xdr:colOff>
      <xdr:row>6</xdr:row>
      <xdr:rowOff>39687</xdr:rowOff>
    </xdr:from>
    <xdr:to>
      <xdr:col>5</xdr:col>
      <xdr:colOff>317499</xdr:colOff>
      <xdr:row>6</xdr:row>
      <xdr:rowOff>267891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194EA49E-33C7-432B-A591-6EBE22970441}"/>
            </a:ext>
          </a:extLst>
        </xdr:cNvPr>
        <xdr:cNvSpPr/>
      </xdr:nvSpPr>
      <xdr:spPr>
        <a:xfrm>
          <a:off x="3466702" y="2268537"/>
          <a:ext cx="241697" cy="22820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138115</xdr:colOff>
      <xdr:row>7</xdr:row>
      <xdr:rowOff>57151</xdr:rowOff>
    </xdr:from>
    <xdr:to>
      <xdr:col>6</xdr:col>
      <xdr:colOff>671515</xdr:colOff>
      <xdr:row>7</xdr:row>
      <xdr:rowOff>190501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DC3544EA-F1AC-4CF3-8C20-5DA07EBD4AAB}"/>
            </a:ext>
          </a:extLst>
        </xdr:cNvPr>
        <xdr:cNvGrpSpPr/>
      </xdr:nvGrpSpPr>
      <xdr:grpSpPr>
        <a:xfrm>
          <a:off x="4338640" y="2638426"/>
          <a:ext cx="533400" cy="133350"/>
          <a:chOff x="6915150" y="1914525"/>
          <a:chExt cx="533400" cy="288001"/>
        </a:xfrm>
      </xdr:grpSpPr>
      <xdr:sp macro="" textlink="">
        <xdr:nvSpPr>
          <xdr:cNvPr id="5" name="角丸四角形 4">
            <a:extLst>
              <a:ext uri="{FF2B5EF4-FFF2-40B4-BE49-F238E27FC236}">
                <a16:creationId xmlns:a16="http://schemas.microsoft.com/office/drawing/2014/main" id="{A2147F89-97AC-D276-83FD-FADB8EDA27CC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6" name="直線コネクタ 5">
            <a:extLst>
              <a:ext uri="{FF2B5EF4-FFF2-40B4-BE49-F238E27FC236}">
                <a16:creationId xmlns:a16="http://schemas.microsoft.com/office/drawing/2014/main" id="{17856CA3-A070-D408-9131-36CDCF3A5835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" name="直線コネクタ 6">
            <a:extLst>
              <a:ext uri="{FF2B5EF4-FFF2-40B4-BE49-F238E27FC236}">
                <a16:creationId xmlns:a16="http://schemas.microsoft.com/office/drawing/2014/main" id="{E1601DA5-8895-9B57-6B2A-348AA89B25CD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8</xdr:row>
      <xdr:rowOff>57151</xdr:rowOff>
    </xdr:from>
    <xdr:to>
      <xdr:col>6</xdr:col>
      <xdr:colOff>671515</xdr:colOff>
      <xdr:row>8</xdr:row>
      <xdr:rowOff>190501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AF1D6406-C7F9-4666-BC9D-1902F6D1ED44}"/>
            </a:ext>
          </a:extLst>
        </xdr:cNvPr>
        <xdr:cNvGrpSpPr/>
      </xdr:nvGrpSpPr>
      <xdr:grpSpPr>
        <a:xfrm>
          <a:off x="4338640" y="2990851"/>
          <a:ext cx="533400" cy="133350"/>
          <a:chOff x="6915150" y="1914525"/>
          <a:chExt cx="533400" cy="288001"/>
        </a:xfrm>
      </xdr:grpSpPr>
      <xdr:sp macro="" textlink="">
        <xdr:nvSpPr>
          <xdr:cNvPr id="9" name="角丸四角形 8">
            <a:extLst>
              <a:ext uri="{FF2B5EF4-FFF2-40B4-BE49-F238E27FC236}">
                <a16:creationId xmlns:a16="http://schemas.microsoft.com/office/drawing/2014/main" id="{AE93F935-9B65-8FE9-6742-8D5F406EDF08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10" name="直線コネクタ 9">
            <a:extLst>
              <a:ext uri="{FF2B5EF4-FFF2-40B4-BE49-F238E27FC236}">
                <a16:creationId xmlns:a16="http://schemas.microsoft.com/office/drawing/2014/main" id="{F239276C-3859-3493-3A6E-56E09413B338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D0B6E922-252A-C502-080D-877321F32EEC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9</xdr:row>
      <xdr:rowOff>57151</xdr:rowOff>
    </xdr:from>
    <xdr:to>
      <xdr:col>6</xdr:col>
      <xdr:colOff>671515</xdr:colOff>
      <xdr:row>9</xdr:row>
      <xdr:rowOff>190501</xdr:rowOff>
    </xdr:to>
    <xdr:grpSp>
      <xdr:nvGrpSpPr>
        <xdr:cNvPr id="12" name="グループ化 11">
          <a:extLst>
            <a:ext uri="{FF2B5EF4-FFF2-40B4-BE49-F238E27FC236}">
              <a16:creationId xmlns:a16="http://schemas.microsoft.com/office/drawing/2014/main" id="{BE96FD2A-0677-4EF1-980D-F2229D0270FA}"/>
            </a:ext>
          </a:extLst>
        </xdr:cNvPr>
        <xdr:cNvGrpSpPr/>
      </xdr:nvGrpSpPr>
      <xdr:grpSpPr>
        <a:xfrm>
          <a:off x="4338640" y="3343276"/>
          <a:ext cx="533400" cy="133350"/>
          <a:chOff x="6915150" y="1914525"/>
          <a:chExt cx="533400" cy="288001"/>
        </a:xfrm>
      </xdr:grpSpPr>
      <xdr:sp macro="" textlink="">
        <xdr:nvSpPr>
          <xdr:cNvPr id="13" name="角丸四角形 12">
            <a:extLst>
              <a:ext uri="{FF2B5EF4-FFF2-40B4-BE49-F238E27FC236}">
                <a16:creationId xmlns:a16="http://schemas.microsoft.com/office/drawing/2014/main" id="{C8692965-45F4-2C72-D863-D1066CAD84EE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14" name="直線コネクタ 13">
            <a:extLst>
              <a:ext uri="{FF2B5EF4-FFF2-40B4-BE49-F238E27FC236}">
                <a16:creationId xmlns:a16="http://schemas.microsoft.com/office/drawing/2014/main" id="{FB41268C-E882-6A3D-7846-F36EF19D28ED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5" name="直線コネクタ 14">
            <a:extLst>
              <a:ext uri="{FF2B5EF4-FFF2-40B4-BE49-F238E27FC236}">
                <a16:creationId xmlns:a16="http://schemas.microsoft.com/office/drawing/2014/main" id="{CF46EF18-3466-8578-0C53-9B9BA99C7418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10</xdr:row>
      <xdr:rowOff>57151</xdr:rowOff>
    </xdr:from>
    <xdr:to>
      <xdr:col>6</xdr:col>
      <xdr:colOff>671515</xdr:colOff>
      <xdr:row>10</xdr:row>
      <xdr:rowOff>190501</xdr:rowOff>
    </xdr:to>
    <xdr:grpSp>
      <xdr:nvGrpSpPr>
        <xdr:cNvPr id="16" name="グループ化 15">
          <a:extLst>
            <a:ext uri="{FF2B5EF4-FFF2-40B4-BE49-F238E27FC236}">
              <a16:creationId xmlns:a16="http://schemas.microsoft.com/office/drawing/2014/main" id="{0997F203-F185-4393-898B-213542723B11}"/>
            </a:ext>
          </a:extLst>
        </xdr:cNvPr>
        <xdr:cNvGrpSpPr/>
      </xdr:nvGrpSpPr>
      <xdr:grpSpPr>
        <a:xfrm>
          <a:off x="4338640" y="3695701"/>
          <a:ext cx="533400" cy="133350"/>
          <a:chOff x="6915150" y="1914525"/>
          <a:chExt cx="533400" cy="288001"/>
        </a:xfrm>
      </xdr:grpSpPr>
      <xdr:sp macro="" textlink="">
        <xdr:nvSpPr>
          <xdr:cNvPr id="17" name="角丸四角形 16">
            <a:extLst>
              <a:ext uri="{FF2B5EF4-FFF2-40B4-BE49-F238E27FC236}">
                <a16:creationId xmlns:a16="http://schemas.microsoft.com/office/drawing/2014/main" id="{46803DFE-C2EC-2039-DBB8-B4F91A985EDA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18" name="直線コネクタ 17">
            <a:extLst>
              <a:ext uri="{FF2B5EF4-FFF2-40B4-BE49-F238E27FC236}">
                <a16:creationId xmlns:a16="http://schemas.microsoft.com/office/drawing/2014/main" id="{E58F8816-6B10-FC22-222D-2EDFFF0FCF1B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コネクタ 18">
            <a:extLst>
              <a:ext uri="{FF2B5EF4-FFF2-40B4-BE49-F238E27FC236}">
                <a16:creationId xmlns:a16="http://schemas.microsoft.com/office/drawing/2014/main" id="{56DF2BB6-755D-6297-88B8-161986D91FBA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11</xdr:row>
      <xdr:rowOff>57151</xdr:rowOff>
    </xdr:from>
    <xdr:to>
      <xdr:col>6</xdr:col>
      <xdr:colOff>671515</xdr:colOff>
      <xdr:row>11</xdr:row>
      <xdr:rowOff>190501</xdr:rowOff>
    </xdr:to>
    <xdr:grpSp>
      <xdr:nvGrpSpPr>
        <xdr:cNvPr id="20" name="グループ化 19">
          <a:extLst>
            <a:ext uri="{FF2B5EF4-FFF2-40B4-BE49-F238E27FC236}">
              <a16:creationId xmlns:a16="http://schemas.microsoft.com/office/drawing/2014/main" id="{57601494-5502-4372-8147-788B32D1E3A4}"/>
            </a:ext>
          </a:extLst>
        </xdr:cNvPr>
        <xdr:cNvGrpSpPr/>
      </xdr:nvGrpSpPr>
      <xdr:grpSpPr>
        <a:xfrm>
          <a:off x="4338640" y="4048126"/>
          <a:ext cx="533400" cy="133350"/>
          <a:chOff x="6915150" y="1914525"/>
          <a:chExt cx="533400" cy="288001"/>
        </a:xfrm>
      </xdr:grpSpPr>
      <xdr:sp macro="" textlink="">
        <xdr:nvSpPr>
          <xdr:cNvPr id="21" name="角丸四角形 20">
            <a:extLst>
              <a:ext uri="{FF2B5EF4-FFF2-40B4-BE49-F238E27FC236}">
                <a16:creationId xmlns:a16="http://schemas.microsoft.com/office/drawing/2014/main" id="{CBB9F498-0E6E-F2F6-00AA-71667140FDB2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22" name="直線コネクタ 21">
            <a:extLst>
              <a:ext uri="{FF2B5EF4-FFF2-40B4-BE49-F238E27FC236}">
                <a16:creationId xmlns:a16="http://schemas.microsoft.com/office/drawing/2014/main" id="{8D1074E4-EEAC-C40A-A1A3-C09B19F568F9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3" name="直線コネクタ 22">
            <a:extLst>
              <a:ext uri="{FF2B5EF4-FFF2-40B4-BE49-F238E27FC236}">
                <a16:creationId xmlns:a16="http://schemas.microsoft.com/office/drawing/2014/main" id="{CF4CB494-2712-ED12-D7A4-CADB4981B970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12</xdr:row>
      <xdr:rowOff>57151</xdr:rowOff>
    </xdr:from>
    <xdr:to>
      <xdr:col>6</xdr:col>
      <xdr:colOff>671515</xdr:colOff>
      <xdr:row>12</xdr:row>
      <xdr:rowOff>190501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88770EA6-C272-4858-A2BE-3FE9662143B2}"/>
            </a:ext>
          </a:extLst>
        </xdr:cNvPr>
        <xdr:cNvGrpSpPr/>
      </xdr:nvGrpSpPr>
      <xdr:grpSpPr>
        <a:xfrm>
          <a:off x="4338640" y="4400551"/>
          <a:ext cx="533400" cy="133350"/>
          <a:chOff x="6915150" y="1914525"/>
          <a:chExt cx="533400" cy="288001"/>
        </a:xfrm>
      </xdr:grpSpPr>
      <xdr:sp macro="" textlink="">
        <xdr:nvSpPr>
          <xdr:cNvPr id="25" name="角丸四角形 24">
            <a:extLst>
              <a:ext uri="{FF2B5EF4-FFF2-40B4-BE49-F238E27FC236}">
                <a16:creationId xmlns:a16="http://schemas.microsoft.com/office/drawing/2014/main" id="{51F6BD11-6F22-D8C0-B7C8-AC9FD5629CD7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26" name="直線コネクタ 25">
            <a:extLst>
              <a:ext uri="{FF2B5EF4-FFF2-40B4-BE49-F238E27FC236}">
                <a16:creationId xmlns:a16="http://schemas.microsoft.com/office/drawing/2014/main" id="{B5952087-3CA5-B0B1-7D0E-B7075AE10C9D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7" name="直線コネクタ 26">
            <a:extLst>
              <a:ext uri="{FF2B5EF4-FFF2-40B4-BE49-F238E27FC236}">
                <a16:creationId xmlns:a16="http://schemas.microsoft.com/office/drawing/2014/main" id="{F96CAAE8-748E-AF53-BEB3-3DBD559AB35E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13</xdr:row>
      <xdr:rowOff>57151</xdr:rowOff>
    </xdr:from>
    <xdr:to>
      <xdr:col>6</xdr:col>
      <xdr:colOff>671515</xdr:colOff>
      <xdr:row>13</xdr:row>
      <xdr:rowOff>190501</xdr:rowOff>
    </xdr:to>
    <xdr:grpSp>
      <xdr:nvGrpSpPr>
        <xdr:cNvPr id="28" name="グループ化 27">
          <a:extLst>
            <a:ext uri="{FF2B5EF4-FFF2-40B4-BE49-F238E27FC236}">
              <a16:creationId xmlns:a16="http://schemas.microsoft.com/office/drawing/2014/main" id="{C4483F62-878A-403E-B5D1-135EFED5FCE1}"/>
            </a:ext>
          </a:extLst>
        </xdr:cNvPr>
        <xdr:cNvGrpSpPr/>
      </xdr:nvGrpSpPr>
      <xdr:grpSpPr>
        <a:xfrm>
          <a:off x="4338640" y="4752976"/>
          <a:ext cx="533400" cy="133350"/>
          <a:chOff x="6915150" y="1914525"/>
          <a:chExt cx="533400" cy="288001"/>
        </a:xfrm>
      </xdr:grpSpPr>
      <xdr:sp macro="" textlink="">
        <xdr:nvSpPr>
          <xdr:cNvPr id="29" name="角丸四角形 28">
            <a:extLst>
              <a:ext uri="{FF2B5EF4-FFF2-40B4-BE49-F238E27FC236}">
                <a16:creationId xmlns:a16="http://schemas.microsoft.com/office/drawing/2014/main" id="{DAA05C62-5426-507C-7A97-EE360AAC1F98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30" name="直線コネクタ 29">
            <a:extLst>
              <a:ext uri="{FF2B5EF4-FFF2-40B4-BE49-F238E27FC236}">
                <a16:creationId xmlns:a16="http://schemas.microsoft.com/office/drawing/2014/main" id="{CD87403F-0528-BF7A-0039-05896F8241E5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1" name="直線コネクタ 30">
            <a:extLst>
              <a:ext uri="{FF2B5EF4-FFF2-40B4-BE49-F238E27FC236}">
                <a16:creationId xmlns:a16="http://schemas.microsoft.com/office/drawing/2014/main" id="{E4778F3D-D6DA-0AE7-96C6-8C12015239E9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14</xdr:row>
      <xdr:rowOff>57151</xdr:rowOff>
    </xdr:from>
    <xdr:to>
      <xdr:col>6</xdr:col>
      <xdr:colOff>671515</xdr:colOff>
      <xdr:row>14</xdr:row>
      <xdr:rowOff>190501</xdr:rowOff>
    </xdr:to>
    <xdr:grpSp>
      <xdr:nvGrpSpPr>
        <xdr:cNvPr id="32" name="グループ化 31">
          <a:extLst>
            <a:ext uri="{FF2B5EF4-FFF2-40B4-BE49-F238E27FC236}">
              <a16:creationId xmlns:a16="http://schemas.microsoft.com/office/drawing/2014/main" id="{025FE00A-587F-4CB2-8F04-004621152A04}"/>
            </a:ext>
          </a:extLst>
        </xdr:cNvPr>
        <xdr:cNvGrpSpPr/>
      </xdr:nvGrpSpPr>
      <xdr:grpSpPr>
        <a:xfrm>
          <a:off x="4338640" y="5105401"/>
          <a:ext cx="533400" cy="133350"/>
          <a:chOff x="6915150" y="1914525"/>
          <a:chExt cx="533400" cy="288001"/>
        </a:xfrm>
      </xdr:grpSpPr>
      <xdr:sp macro="" textlink="">
        <xdr:nvSpPr>
          <xdr:cNvPr id="33" name="角丸四角形 32">
            <a:extLst>
              <a:ext uri="{FF2B5EF4-FFF2-40B4-BE49-F238E27FC236}">
                <a16:creationId xmlns:a16="http://schemas.microsoft.com/office/drawing/2014/main" id="{AFBCD3D7-C1AC-4314-7CCE-4B9C7A58672A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34" name="直線コネクタ 33">
            <a:extLst>
              <a:ext uri="{FF2B5EF4-FFF2-40B4-BE49-F238E27FC236}">
                <a16:creationId xmlns:a16="http://schemas.microsoft.com/office/drawing/2014/main" id="{5EF77AAC-6273-542C-EE31-500BF83F7E17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コネクタ 34">
            <a:extLst>
              <a:ext uri="{FF2B5EF4-FFF2-40B4-BE49-F238E27FC236}">
                <a16:creationId xmlns:a16="http://schemas.microsoft.com/office/drawing/2014/main" id="{39F206FE-2244-5B7B-F7AC-4C38B2DF1048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15</xdr:row>
      <xdr:rowOff>57151</xdr:rowOff>
    </xdr:from>
    <xdr:to>
      <xdr:col>6</xdr:col>
      <xdr:colOff>671515</xdr:colOff>
      <xdr:row>15</xdr:row>
      <xdr:rowOff>190501</xdr:rowOff>
    </xdr:to>
    <xdr:grpSp>
      <xdr:nvGrpSpPr>
        <xdr:cNvPr id="36" name="グループ化 35">
          <a:extLst>
            <a:ext uri="{FF2B5EF4-FFF2-40B4-BE49-F238E27FC236}">
              <a16:creationId xmlns:a16="http://schemas.microsoft.com/office/drawing/2014/main" id="{9BCDC640-BDFD-44C8-8F74-6746FE37E5E9}"/>
            </a:ext>
          </a:extLst>
        </xdr:cNvPr>
        <xdr:cNvGrpSpPr/>
      </xdr:nvGrpSpPr>
      <xdr:grpSpPr>
        <a:xfrm>
          <a:off x="4338640" y="5457826"/>
          <a:ext cx="533400" cy="133350"/>
          <a:chOff x="6915150" y="1914525"/>
          <a:chExt cx="533400" cy="288001"/>
        </a:xfrm>
      </xdr:grpSpPr>
      <xdr:sp macro="" textlink="">
        <xdr:nvSpPr>
          <xdr:cNvPr id="37" name="角丸四角形 36">
            <a:extLst>
              <a:ext uri="{FF2B5EF4-FFF2-40B4-BE49-F238E27FC236}">
                <a16:creationId xmlns:a16="http://schemas.microsoft.com/office/drawing/2014/main" id="{F62FE675-0B04-CCB5-DAAD-5809CBFD19C9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38" name="直線コネクタ 37">
            <a:extLst>
              <a:ext uri="{FF2B5EF4-FFF2-40B4-BE49-F238E27FC236}">
                <a16:creationId xmlns:a16="http://schemas.microsoft.com/office/drawing/2014/main" id="{5C514932-1C09-C676-0C33-72F635BAC2BC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9" name="直線コネクタ 38">
            <a:extLst>
              <a:ext uri="{FF2B5EF4-FFF2-40B4-BE49-F238E27FC236}">
                <a16:creationId xmlns:a16="http://schemas.microsoft.com/office/drawing/2014/main" id="{8750E1CB-7E48-E3E4-F886-B07E1AB936C3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16</xdr:row>
      <xdr:rowOff>57151</xdr:rowOff>
    </xdr:from>
    <xdr:to>
      <xdr:col>6</xdr:col>
      <xdr:colOff>671515</xdr:colOff>
      <xdr:row>16</xdr:row>
      <xdr:rowOff>190501</xdr:rowOff>
    </xdr:to>
    <xdr:grpSp>
      <xdr:nvGrpSpPr>
        <xdr:cNvPr id="40" name="グループ化 39">
          <a:extLst>
            <a:ext uri="{FF2B5EF4-FFF2-40B4-BE49-F238E27FC236}">
              <a16:creationId xmlns:a16="http://schemas.microsoft.com/office/drawing/2014/main" id="{4F4931AB-65C1-4433-8307-1DFEA0D6085E}"/>
            </a:ext>
          </a:extLst>
        </xdr:cNvPr>
        <xdr:cNvGrpSpPr/>
      </xdr:nvGrpSpPr>
      <xdr:grpSpPr>
        <a:xfrm>
          <a:off x="4338640" y="5810251"/>
          <a:ext cx="533400" cy="133350"/>
          <a:chOff x="6915150" y="1914525"/>
          <a:chExt cx="533400" cy="288001"/>
        </a:xfrm>
      </xdr:grpSpPr>
      <xdr:sp macro="" textlink="">
        <xdr:nvSpPr>
          <xdr:cNvPr id="41" name="角丸四角形 40">
            <a:extLst>
              <a:ext uri="{FF2B5EF4-FFF2-40B4-BE49-F238E27FC236}">
                <a16:creationId xmlns:a16="http://schemas.microsoft.com/office/drawing/2014/main" id="{8708E88F-99DA-222C-291E-304AB09A6BF6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42" name="直線コネクタ 41">
            <a:extLst>
              <a:ext uri="{FF2B5EF4-FFF2-40B4-BE49-F238E27FC236}">
                <a16:creationId xmlns:a16="http://schemas.microsoft.com/office/drawing/2014/main" id="{1B0B73AE-43BF-128F-D7D0-3EC86D149D4B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3" name="直線コネクタ 42">
            <a:extLst>
              <a:ext uri="{FF2B5EF4-FFF2-40B4-BE49-F238E27FC236}">
                <a16:creationId xmlns:a16="http://schemas.microsoft.com/office/drawing/2014/main" id="{289BA964-6CE7-2F53-DEDC-59270FF019F4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17</xdr:row>
      <xdr:rowOff>57151</xdr:rowOff>
    </xdr:from>
    <xdr:to>
      <xdr:col>6</xdr:col>
      <xdr:colOff>671515</xdr:colOff>
      <xdr:row>17</xdr:row>
      <xdr:rowOff>190501</xdr:rowOff>
    </xdr:to>
    <xdr:grpSp>
      <xdr:nvGrpSpPr>
        <xdr:cNvPr id="44" name="グループ化 43">
          <a:extLst>
            <a:ext uri="{FF2B5EF4-FFF2-40B4-BE49-F238E27FC236}">
              <a16:creationId xmlns:a16="http://schemas.microsoft.com/office/drawing/2014/main" id="{0FE525C4-B23C-4718-BF96-A6406A6395D7}"/>
            </a:ext>
          </a:extLst>
        </xdr:cNvPr>
        <xdr:cNvGrpSpPr/>
      </xdr:nvGrpSpPr>
      <xdr:grpSpPr>
        <a:xfrm>
          <a:off x="4338640" y="6162676"/>
          <a:ext cx="533400" cy="133350"/>
          <a:chOff x="6915150" y="1914525"/>
          <a:chExt cx="533400" cy="288001"/>
        </a:xfrm>
      </xdr:grpSpPr>
      <xdr:sp macro="" textlink="">
        <xdr:nvSpPr>
          <xdr:cNvPr id="45" name="角丸四角形 44">
            <a:extLst>
              <a:ext uri="{FF2B5EF4-FFF2-40B4-BE49-F238E27FC236}">
                <a16:creationId xmlns:a16="http://schemas.microsoft.com/office/drawing/2014/main" id="{9E1F04EE-986F-2C1E-125B-09F70E311AEA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46" name="直線コネクタ 45">
            <a:extLst>
              <a:ext uri="{FF2B5EF4-FFF2-40B4-BE49-F238E27FC236}">
                <a16:creationId xmlns:a16="http://schemas.microsoft.com/office/drawing/2014/main" id="{4A7031BC-C411-EB18-4232-ED88EFD86A98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47" name="直線コネクタ 46">
            <a:extLst>
              <a:ext uri="{FF2B5EF4-FFF2-40B4-BE49-F238E27FC236}">
                <a16:creationId xmlns:a16="http://schemas.microsoft.com/office/drawing/2014/main" id="{88D5816C-E3D2-C9BF-4069-464183F217B3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138115</xdr:colOff>
      <xdr:row>18</xdr:row>
      <xdr:rowOff>57151</xdr:rowOff>
    </xdr:from>
    <xdr:to>
      <xdr:col>6</xdr:col>
      <xdr:colOff>671515</xdr:colOff>
      <xdr:row>18</xdr:row>
      <xdr:rowOff>190501</xdr:rowOff>
    </xdr:to>
    <xdr:grpSp>
      <xdr:nvGrpSpPr>
        <xdr:cNvPr id="48" name="グループ化 47">
          <a:extLst>
            <a:ext uri="{FF2B5EF4-FFF2-40B4-BE49-F238E27FC236}">
              <a16:creationId xmlns:a16="http://schemas.microsoft.com/office/drawing/2014/main" id="{5A1EA5A9-D422-4354-9FF4-7723171C0CA8}"/>
            </a:ext>
          </a:extLst>
        </xdr:cNvPr>
        <xdr:cNvGrpSpPr/>
      </xdr:nvGrpSpPr>
      <xdr:grpSpPr>
        <a:xfrm>
          <a:off x="4338640" y="6515101"/>
          <a:ext cx="533400" cy="133350"/>
          <a:chOff x="6915150" y="1914525"/>
          <a:chExt cx="533400" cy="288001"/>
        </a:xfrm>
      </xdr:grpSpPr>
      <xdr:sp macro="" textlink="">
        <xdr:nvSpPr>
          <xdr:cNvPr id="49" name="角丸四角形 48">
            <a:extLst>
              <a:ext uri="{FF2B5EF4-FFF2-40B4-BE49-F238E27FC236}">
                <a16:creationId xmlns:a16="http://schemas.microsoft.com/office/drawing/2014/main" id="{8B61AF07-0E02-AA5E-773D-5A0616332E73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50" name="直線コネクタ 49">
            <a:extLst>
              <a:ext uri="{FF2B5EF4-FFF2-40B4-BE49-F238E27FC236}">
                <a16:creationId xmlns:a16="http://schemas.microsoft.com/office/drawing/2014/main" id="{422C7450-651B-A4FC-0337-2608611DE316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1" name="直線コネクタ 50">
            <a:extLst>
              <a:ext uri="{FF2B5EF4-FFF2-40B4-BE49-F238E27FC236}">
                <a16:creationId xmlns:a16="http://schemas.microsoft.com/office/drawing/2014/main" id="{F3432D59-7387-1297-188D-E8CA63C68DA1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6</xdr:col>
      <xdr:colOff>119062</xdr:colOff>
      <xdr:row>6</xdr:row>
      <xdr:rowOff>89296</xdr:rowOff>
    </xdr:from>
    <xdr:to>
      <xdr:col>6</xdr:col>
      <xdr:colOff>652462</xdr:colOff>
      <xdr:row>6</xdr:row>
      <xdr:rowOff>222646</xdr:rowOff>
    </xdr:to>
    <xdr:grpSp>
      <xdr:nvGrpSpPr>
        <xdr:cNvPr id="52" name="グループ化 51">
          <a:extLst>
            <a:ext uri="{FF2B5EF4-FFF2-40B4-BE49-F238E27FC236}">
              <a16:creationId xmlns:a16="http://schemas.microsoft.com/office/drawing/2014/main" id="{D67C1360-5AAF-4DEE-9218-B3EBDA119B98}"/>
            </a:ext>
          </a:extLst>
        </xdr:cNvPr>
        <xdr:cNvGrpSpPr/>
      </xdr:nvGrpSpPr>
      <xdr:grpSpPr>
        <a:xfrm>
          <a:off x="4319587" y="2318146"/>
          <a:ext cx="533400" cy="133350"/>
          <a:chOff x="6915150" y="1914525"/>
          <a:chExt cx="533400" cy="288001"/>
        </a:xfrm>
      </xdr:grpSpPr>
      <xdr:sp macro="" textlink="">
        <xdr:nvSpPr>
          <xdr:cNvPr id="53" name="角丸四角形 4">
            <a:extLst>
              <a:ext uri="{FF2B5EF4-FFF2-40B4-BE49-F238E27FC236}">
                <a16:creationId xmlns:a16="http://schemas.microsoft.com/office/drawing/2014/main" id="{664CCDB7-3EEC-2B2F-4A0F-5E2115889ECD}"/>
              </a:ext>
            </a:extLst>
          </xdr:cNvPr>
          <xdr:cNvSpPr/>
        </xdr:nvSpPr>
        <xdr:spPr>
          <a:xfrm>
            <a:off x="6915150" y="1914525"/>
            <a:ext cx="533400" cy="280988"/>
          </a:xfrm>
          <a:prstGeom prst="roundRect">
            <a:avLst/>
          </a:prstGeom>
          <a:noFill/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cxnSp macro="">
        <xdr:nvCxnSpPr>
          <xdr:cNvPr id="54" name="直線コネクタ 53">
            <a:extLst>
              <a:ext uri="{FF2B5EF4-FFF2-40B4-BE49-F238E27FC236}">
                <a16:creationId xmlns:a16="http://schemas.microsoft.com/office/drawing/2014/main" id="{48AA8838-A547-A24F-9C66-C3DAA880FF6F}"/>
              </a:ext>
            </a:extLst>
          </xdr:cNvPr>
          <xdr:cNvCxnSpPr/>
        </xdr:nvCxnSpPr>
        <xdr:spPr>
          <a:xfrm>
            <a:off x="7096125" y="1914526"/>
            <a:ext cx="0" cy="288000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5" name="直線コネクタ 54">
            <a:extLst>
              <a:ext uri="{FF2B5EF4-FFF2-40B4-BE49-F238E27FC236}">
                <a16:creationId xmlns:a16="http://schemas.microsoft.com/office/drawing/2014/main" id="{4F4DEFE0-22EA-C373-8EE1-E141ED330EB4}"/>
              </a:ext>
            </a:extLst>
          </xdr:cNvPr>
          <xdr:cNvCxnSpPr/>
        </xdr:nvCxnSpPr>
        <xdr:spPr>
          <a:xfrm>
            <a:off x="7267575" y="1919288"/>
            <a:ext cx="0" cy="276225"/>
          </a:xfrm>
          <a:prstGeom prst="lin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9312;&#35531;&#36000;&#38306;&#20418;\H30\&#9319;&#12476;&#12525;&#22269;\&#20844;&#21578;&#12539;&#38322;&#35239;\&#12476;&#12525;&#22269;&#65288;&#39640;&#33833;&#65289;\&#31478;&#20105;&#21442;&#21152;&#36039;&#26684;&#30906;&#35469;&#30003;&#35531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"/>
      <sheetName val="参加申請１"/>
      <sheetName val="参２"/>
      <sheetName val="参３"/>
      <sheetName val="参４"/>
      <sheetName val="参５-１"/>
      <sheetName val="参５-２"/>
      <sheetName val="参６"/>
      <sheetName val="技術提案１"/>
      <sheetName val="技２"/>
      <sheetName val="技３"/>
      <sheetName val="技４"/>
      <sheetName val="技４ (追加用紙)"/>
      <sheetName val="事業証明"/>
      <sheetName val="技５"/>
      <sheetName val="技６"/>
      <sheetName val="技７"/>
      <sheetName val="技８-1"/>
      <sheetName val="技８-2"/>
      <sheetName val="技９"/>
      <sheetName val="Sheet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C3ED-7593-48D6-A3B2-442B56598A7B}">
  <dimension ref="A2:B4"/>
  <sheetViews>
    <sheetView workbookViewId="0">
      <selection activeCell="B4" sqref="B4"/>
    </sheetView>
  </sheetViews>
  <sheetFormatPr defaultRowHeight="13.5"/>
  <cols>
    <col min="1" max="16384" width="9.140625" style="49"/>
  </cols>
  <sheetData>
    <row r="2" spans="1:2">
      <c r="A2" s="47" t="s">
        <v>46</v>
      </c>
      <c r="B2" s="48" t="s">
        <v>47</v>
      </c>
    </row>
    <row r="3" spans="1:2">
      <c r="A3" s="94" t="s">
        <v>48</v>
      </c>
      <c r="B3" s="48" t="s">
        <v>49</v>
      </c>
    </row>
    <row r="4" spans="1:2">
      <c r="A4" s="94"/>
      <c r="B4" s="48" t="s">
        <v>50</v>
      </c>
    </row>
  </sheetData>
  <mergeCells count="1">
    <mergeCell ref="A3:A4"/>
  </mergeCells>
  <phoneticPr fontId="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1328C-03D5-411C-A97F-28F874A58C3E}">
  <dimension ref="A1:T20"/>
  <sheetViews>
    <sheetView tabSelected="1" view="pageBreakPreview" zoomScale="75" zoomScaleNormal="75" zoomScaleSheetLayoutView="75" workbookViewId="0">
      <selection activeCell="K7" sqref="K7"/>
    </sheetView>
  </sheetViews>
  <sheetFormatPr defaultColWidth="20.7109375" defaultRowHeight="31.5" customHeight="1"/>
  <cols>
    <col min="1" max="2" width="3.85546875" customWidth="1"/>
    <col min="3" max="3" width="13.85546875" style="33" bestFit="1" customWidth="1"/>
    <col min="4" max="4" width="9.5703125" style="33" customWidth="1"/>
    <col min="5" max="5" width="17.28515625" style="33" customWidth="1"/>
    <col min="6" max="7" width="20.28515625" customWidth="1"/>
    <col min="8" max="11" width="8.7109375" customWidth="1"/>
    <col min="12" max="12" width="15.42578125" customWidth="1"/>
    <col min="13" max="15" width="15.7109375" customWidth="1"/>
    <col min="16" max="17" width="12.7109375" style="33" customWidth="1"/>
    <col min="18" max="18" width="6.28515625" customWidth="1"/>
    <col min="20" max="20" width="11.85546875" bestFit="1" customWidth="1"/>
  </cols>
  <sheetData>
    <row r="1" spans="1:20" ht="31.5" customHeight="1">
      <c r="C1" s="45"/>
      <c r="Q1" s="46" t="s">
        <v>130</v>
      </c>
    </row>
    <row r="2" spans="1:20" ht="21.75" customHeight="1">
      <c r="C2" s="31" t="s">
        <v>0</v>
      </c>
      <c r="D2" s="95"/>
      <c r="E2" s="95"/>
      <c r="F2" s="95"/>
      <c r="G2" s="12"/>
      <c r="H2" s="97" t="s">
        <v>1</v>
      </c>
      <c r="I2" s="97"/>
      <c r="J2" s="99" t="s">
        <v>2</v>
      </c>
      <c r="K2" s="100"/>
      <c r="L2" s="100"/>
      <c r="M2" s="100"/>
      <c r="N2" s="29"/>
      <c r="O2" s="29"/>
      <c r="P2" s="30"/>
      <c r="Q2" s="30"/>
      <c r="S2" s="1"/>
      <c r="T2" s="1"/>
    </row>
    <row r="3" spans="1:20" ht="21.75" customHeight="1">
      <c r="C3" s="32" t="s">
        <v>3</v>
      </c>
      <c r="D3" s="96"/>
      <c r="E3" s="96"/>
      <c r="F3" s="96"/>
      <c r="G3" s="12"/>
      <c r="H3" s="98" t="s">
        <v>4</v>
      </c>
      <c r="I3" s="98"/>
      <c r="J3" s="101"/>
      <c r="K3" s="101"/>
      <c r="L3" s="101"/>
      <c r="M3" s="101"/>
      <c r="N3" s="30"/>
      <c r="O3" s="30"/>
      <c r="P3" s="30"/>
      <c r="Q3" s="30"/>
      <c r="S3" s="1"/>
      <c r="T3" s="1"/>
    </row>
    <row r="4" spans="1:20" ht="12" customHeight="1">
      <c r="C4" s="39"/>
      <c r="D4" s="7"/>
      <c r="E4" s="7"/>
      <c r="F4" s="7"/>
      <c r="G4" s="8"/>
      <c r="H4" s="13"/>
      <c r="I4" s="36"/>
      <c r="J4" s="6"/>
      <c r="K4" s="6"/>
      <c r="L4" s="6"/>
      <c r="S4" s="1"/>
      <c r="T4" s="1"/>
    </row>
    <row r="5" spans="1:20" ht="29.25" customHeight="1">
      <c r="C5" s="43" t="s">
        <v>5</v>
      </c>
      <c r="D5" s="38"/>
      <c r="E5" s="40"/>
      <c r="F5" s="37"/>
      <c r="G5" s="37"/>
      <c r="H5" s="37"/>
      <c r="I5" s="37"/>
      <c r="J5" s="37"/>
      <c r="K5" s="37"/>
      <c r="L5" s="37"/>
      <c r="M5" s="37"/>
      <c r="N5" s="37"/>
      <c r="O5" s="37"/>
      <c r="P5" s="38"/>
      <c r="Q5" s="38"/>
      <c r="S5" s="1"/>
      <c r="T5" s="1"/>
    </row>
    <row r="6" spans="1:20" s="2" customFormat="1" ht="51.75" customHeight="1">
      <c r="C6" s="104" t="s">
        <v>6</v>
      </c>
      <c r="D6" s="105" t="s">
        <v>7</v>
      </c>
      <c r="E6" s="104" t="s">
        <v>8</v>
      </c>
      <c r="F6" s="107" t="s">
        <v>9</v>
      </c>
      <c r="G6" s="109" t="s">
        <v>10</v>
      </c>
      <c r="H6" s="104" t="s">
        <v>11</v>
      </c>
      <c r="I6" s="111" t="s">
        <v>12</v>
      </c>
      <c r="J6" s="112"/>
      <c r="K6" s="112"/>
      <c r="L6" s="113"/>
      <c r="M6" s="114" t="s">
        <v>13</v>
      </c>
      <c r="N6" s="104" t="s">
        <v>14</v>
      </c>
      <c r="O6" s="104" t="s">
        <v>15</v>
      </c>
      <c r="P6" s="102" t="s">
        <v>16</v>
      </c>
      <c r="Q6" s="102" t="s">
        <v>17</v>
      </c>
      <c r="S6" s="3"/>
      <c r="T6" s="3"/>
    </row>
    <row r="7" spans="1:20" s="4" customFormat="1" ht="86.25" customHeight="1">
      <c r="C7" s="105"/>
      <c r="D7" s="105"/>
      <c r="E7" s="106"/>
      <c r="F7" s="108"/>
      <c r="G7" s="108"/>
      <c r="H7" s="104"/>
      <c r="I7" s="14" t="s">
        <v>18</v>
      </c>
      <c r="J7" s="14" t="s">
        <v>19</v>
      </c>
      <c r="K7" s="14" t="s">
        <v>20</v>
      </c>
      <c r="L7" s="16" t="s">
        <v>21</v>
      </c>
      <c r="M7" s="114"/>
      <c r="N7" s="110"/>
      <c r="O7" s="110"/>
      <c r="P7" s="103"/>
      <c r="Q7" s="103"/>
      <c r="S7" s="5"/>
      <c r="T7" s="5"/>
    </row>
    <row r="8" spans="1:20" ht="31.5" customHeight="1">
      <c r="C8" s="41" t="s">
        <v>22</v>
      </c>
      <c r="D8" s="42" t="s">
        <v>23</v>
      </c>
      <c r="E8" s="42" t="s">
        <v>24</v>
      </c>
      <c r="F8" s="9">
        <v>36.576999999999998</v>
      </c>
      <c r="G8" s="10">
        <v>139.10900000000001</v>
      </c>
      <c r="H8" s="10">
        <v>100</v>
      </c>
      <c r="I8" s="23">
        <v>10</v>
      </c>
      <c r="J8" s="23">
        <v>110</v>
      </c>
      <c r="K8" s="23">
        <v>7.13</v>
      </c>
      <c r="L8" s="10">
        <v>33.31</v>
      </c>
      <c r="M8" s="28" t="s">
        <v>25</v>
      </c>
      <c r="N8" s="44"/>
      <c r="O8" s="44"/>
      <c r="P8" s="34" t="s">
        <v>26</v>
      </c>
      <c r="Q8" s="34" t="s">
        <v>26</v>
      </c>
      <c r="S8" s="5"/>
      <c r="T8" s="5"/>
    </row>
    <row r="9" spans="1:20" ht="42" customHeight="1">
      <c r="A9" s="15">
        <v>1</v>
      </c>
      <c r="B9" s="15"/>
      <c r="C9" s="35"/>
      <c r="D9" s="35"/>
      <c r="E9" s="35"/>
      <c r="F9" s="11"/>
      <c r="G9" s="11"/>
      <c r="H9" s="11"/>
      <c r="I9" s="11"/>
      <c r="J9" s="11"/>
      <c r="K9" s="11"/>
      <c r="L9" s="11"/>
      <c r="M9" s="11"/>
      <c r="N9" s="11"/>
      <c r="O9" s="11"/>
      <c r="P9" s="35"/>
      <c r="Q9" s="35"/>
      <c r="S9" s="5"/>
      <c r="T9" s="5"/>
    </row>
    <row r="10" spans="1:20" ht="42" customHeight="1">
      <c r="A10" s="15">
        <v>2</v>
      </c>
      <c r="B10" s="15"/>
      <c r="C10" s="35"/>
      <c r="D10" s="35"/>
      <c r="E10" s="35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35"/>
      <c r="Q10" s="35"/>
    </row>
    <row r="11" spans="1:20" ht="42" customHeight="1">
      <c r="A11" s="15">
        <v>3</v>
      </c>
      <c r="B11" s="15"/>
      <c r="C11" s="35"/>
      <c r="D11" s="35"/>
      <c r="E11" s="35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35"/>
      <c r="Q11" s="35"/>
    </row>
    <row r="12" spans="1:20" ht="42" customHeight="1">
      <c r="A12" s="15">
        <v>4</v>
      </c>
      <c r="B12" s="15"/>
      <c r="C12" s="35"/>
      <c r="D12" s="35"/>
      <c r="E12" s="35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35"/>
      <c r="Q12" s="35"/>
    </row>
    <row r="13" spans="1:20" ht="42" customHeight="1">
      <c r="A13" s="15">
        <v>5</v>
      </c>
      <c r="B13" s="15"/>
      <c r="C13" s="35"/>
      <c r="D13" s="35"/>
      <c r="E13" s="35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35"/>
      <c r="Q13" s="35"/>
    </row>
    <row r="14" spans="1:20" ht="42" customHeight="1">
      <c r="A14" s="15">
        <v>6</v>
      </c>
      <c r="B14" s="15"/>
      <c r="C14" s="35"/>
      <c r="D14" s="35"/>
      <c r="E14" s="35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35"/>
      <c r="Q14" s="35"/>
    </row>
    <row r="15" spans="1:20" ht="42" customHeight="1">
      <c r="A15" s="15">
        <v>7</v>
      </c>
      <c r="B15" s="15"/>
      <c r="C15" s="35"/>
      <c r="D15" s="35"/>
      <c r="E15" s="35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35"/>
      <c r="Q15" s="35"/>
    </row>
    <row r="16" spans="1:20" ht="42" customHeight="1">
      <c r="A16" s="15">
        <v>8</v>
      </c>
      <c r="B16" s="15"/>
      <c r="C16" s="35"/>
      <c r="D16" s="35"/>
      <c r="E16" s="35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35"/>
      <c r="Q16" s="35"/>
    </row>
    <row r="17" spans="1:17" ht="42" customHeight="1">
      <c r="A17" s="15">
        <v>9</v>
      </c>
      <c r="B17" s="15"/>
      <c r="C17" s="35"/>
      <c r="D17" s="35"/>
      <c r="E17" s="35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35"/>
      <c r="Q17" s="35"/>
    </row>
    <row r="18" spans="1:17" ht="42" customHeight="1">
      <c r="A18" s="15">
        <v>10</v>
      </c>
      <c r="B18" s="15"/>
      <c r="C18" s="35"/>
      <c r="D18" s="35"/>
      <c r="E18" s="35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35"/>
      <c r="Q18" s="35"/>
    </row>
    <row r="19" spans="1:17" ht="42" customHeight="1">
      <c r="A19" s="15">
        <v>11</v>
      </c>
      <c r="B19" s="15"/>
      <c r="C19" s="35"/>
      <c r="D19" s="35"/>
      <c r="E19" s="35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35"/>
      <c r="Q19" s="35"/>
    </row>
    <row r="20" spans="1:17" ht="42" customHeight="1">
      <c r="A20" s="15">
        <v>12</v>
      </c>
      <c r="B20" s="15"/>
      <c r="C20" s="35"/>
      <c r="D20" s="35"/>
      <c r="E20" s="35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35"/>
      <c r="Q20" s="35"/>
    </row>
  </sheetData>
  <mergeCells count="18">
    <mergeCell ref="P6:P7"/>
    <mergeCell ref="Q6:Q7"/>
    <mergeCell ref="C6:C7"/>
    <mergeCell ref="D6:D7"/>
    <mergeCell ref="E6:E7"/>
    <mergeCell ref="F6:F7"/>
    <mergeCell ref="G6:G7"/>
    <mergeCell ref="N6:N7"/>
    <mergeCell ref="I6:L6"/>
    <mergeCell ref="M6:M7"/>
    <mergeCell ref="H6:H7"/>
    <mergeCell ref="O6:O7"/>
    <mergeCell ref="D2:F2"/>
    <mergeCell ref="D3:F3"/>
    <mergeCell ref="H2:I2"/>
    <mergeCell ref="H3:I3"/>
    <mergeCell ref="J2:M2"/>
    <mergeCell ref="J3:M3"/>
  </mergeCells>
  <phoneticPr fontId="4"/>
  <printOptions horizontalCentered="1"/>
  <pageMargins left="0.27559055118110237" right="0.27559055118110237" top="1.0236220472440944" bottom="0.31496062992125984" header="0.6692913385826772" footer="0.27559055118110237"/>
  <pageSetup paperSize="9" scale="53" orientation="landscape" useFirstPageNumber="1" horizontalDpi="300" verticalDpi="300" r:id="rId1"/>
  <headerFooter>
    <oddHeader>&amp;R&amp;F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F7A58-F9B2-4348-B851-BE594711C8EB}">
  <sheetPr>
    <pageSetUpPr fitToPage="1"/>
  </sheetPr>
  <dimension ref="A1:K12"/>
  <sheetViews>
    <sheetView view="pageBreakPreview" zoomScale="220" zoomScaleNormal="154" zoomScaleSheetLayoutView="220" workbookViewId="0">
      <selection activeCell="Q2" sqref="Q2"/>
    </sheetView>
  </sheetViews>
  <sheetFormatPr defaultRowHeight="12"/>
  <cols>
    <col min="6" max="6" width="3.42578125" customWidth="1"/>
    <col min="7" max="7" width="5.42578125" bestFit="1" customWidth="1"/>
    <col min="8" max="8" width="9.42578125" customWidth="1"/>
    <col min="9" max="9" width="5.140625" customWidth="1"/>
    <col min="10" max="10" width="1.85546875" customWidth="1"/>
    <col min="11" max="11" width="10.140625" bestFit="1" customWidth="1"/>
  </cols>
  <sheetData>
    <row r="1" spans="1:11">
      <c r="A1" s="17" t="s">
        <v>27</v>
      </c>
    </row>
    <row r="5" spans="1:11">
      <c r="H5" t="s">
        <v>28</v>
      </c>
    </row>
    <row r="6" spans="1:11">
      <c r="G6" s="18" t="s">
        <v>29</v>
      </c>
      <c r="H6" s="21">
        <v>10</v>
      </c>
      <c r="I6" s="1" t="s">
        <v>30</v>
      </c>
    </row>
    <row r="7" spans="1:11">
      <c r="G7" s="18" t="s">
        <v>31</v>
      </c>
      <c r="H7" s="21">
        <v>10</v>
      </c>
      <c r="I7" s="1" t="s">
        <v>30</v>
      </c>
    </row>
    <row r="8" spans="1:11">
      <c r="G8" s="18" t="s">
        <v>32</v>
      </c>
      <c r="H8" s="21">
        <v>7.13</v>
      </c>
      <c r="I8" s="1" t="s">
        <v>30</v>
      </c>
      <c r="K8" s="19">
        <f>+($H$6+$H$7+$H$8)/2</f>
        <v>13.565</v>
      </c>
    </row>
    <row r="12" spans="1:11">
      <c r="G12" s="18" t="s">
        <v>33</v>
      </c>
      <c r="H12" s="20">
        <f>SQRT($K$8*($K$8-$H$6)*($K$8-$H$7)*($K$8-$H$8))</f>
        <v>33.307628253890648</v>
      </c>
      <c r="I12" s="1" t="s">
        <v>34</v>
      </c>
      <c r="K12" s="22">
        <f>SQRT($K$8*($K$8-$H$6)*($K$8-$H$7)*($K$8-$H$8))</f>
        <v>33.307628253890648</v>
      </c>
    </row>
  </sheetData>
  <phoneticPr fontId="4"/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657D8-F4D7-4922-AB5A-E3BC6BC3EC4A}">
  <sheetPr>
    <pageSetUpPr fitToPage="1"/>
  </sheetPr>
  <dimension ref="A1:D26"/>
  <sheetViews>
    <sheetView view="pageBreakPreview" zoomScale="184" zoomScaleNormal="172" zoomScaleSheetLayoutView="184" workbookViewId="0">
      <selection activeCell="Q2" sqref="Q2"/>
    </sheetView>
  </sheetViews>
  <sheetFormatPr defaultRowHeight="12"/>
  <cols>
    <col min="1" max="1" width="10.5703125" customWidth="1"/>
    <col min="3" max="3" width="2.7109375" customWidth="1"/>
    <col min="4" max="4" width="9.85546875" customWidth="1"/>
    <col min="5" max="5" width="4" customWidth="1"/>
  </cols>
  <sheetData>
    <row r="1" spans="1:4">
      <c r="A1" s="1" t="s">
        <v>35</v>
      </c>
    </row>
    <row r="3" spans="1:4">
      <c r="A3" s="26" t="s">
        <v>36</v>
      </c>
      <c r="B3" s="27"/>
      <c r="C3" s="27"/>
      <c r="D3" s="27"/>
    </row>
    <row r="4" spans="1:4" ht="6.75" customHeight="1">
      <c r="A4" s="25"/>
    </row>
    <row r="5" spans="1:4">
      <c r="B5" s="1" t="s">
        <v>37</v>
      </c>
      <c r="D5" s="7" t="s">
        <v>38</v>
      </c>
    </row>
    <row r="6" spans="1:4">
      <c r="D6" s="19">
        <f>+B7+B10/60+B13/3600</f>
        <v>36.572222222222223</v>
      </c>
    </row>
    <row r="7" spans="1:4">
      <c r="A7" s="1" t="s">
        <v>39</v>
      </c>
      <c r="B7" s="19">
        <v>36</v>
      </c>
    </row>
    <row r="10" spans="1:4">
      <c r="A10" s="1" t="s">
        <v>40</v>
      </c>
      <c r="B10" s="19">
        <v>34</v>
      </c>
    </row>
    <row r="13" spans="1:4">
      <c r="A13" s="1" t="s">
        <v>41</v>
      </c>
      <c r="B13" s="19">
        <v>20</v>
      </c>
    </row>
    <row r="16" spans="1:4">
      <c r="A16" s="24" t="s">
        <v>42</v>
      </c>
      <c r="B16" s="24"/>
      <c r="C16" s="24"/>
      <c r="D16" s="24"/>
    </row>
    <row r="17" spans="1:4" ht="7.5" customHeight="1"/>
    <row r="18" spans="1:4">
      <c r="B18" s="1" t="s">
        <v>37</v>
      </c>
      <c r="D18" s="7" t="s">
        <v>38</v>
      </c>
    </row>
    <row r="19" spans="1:4">
      <c r="D19" s="19">
        <f>+B20+B23/60+B26/3600</f>
        <v>139.11361111111111</v>
      </c>
    </row>
    <row r="20" spans="1:4">
      <c r="A20" s="1" t="s">
        <v>43</v>
      </c>
      <c r="B20" s="19">
        <v>139</v>
      </c>
    </row>
    <row r="23" spans="1:4">
      <c r="A23" s="1" t="s">
        <v>44</v>
      </c>
      <c r="B23" s="19">
        <v>6</v>
      </c>
    </row>
    <row r="26" spans="1:4">
      <c r="A26" s="1" t="s">
        <v>45</v>
      </c>
      <c r="B26" s="19">
        <v>49</v>
      </c>
    </row>
  </sheetData>
  <phoneticPr fontId="4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241C-F3AF-430A-AFE4-497EBA975B31}">
  <sheetPr>
    <pageSetUpPr fitToPage="1"/>
  </sheetPr>
  <dimension ref="B1:P18"/>
  <sheetViews>
    <sheetView view="pageBreakPreview" zoomScaleNormal="100" zoomScaleSheetLayoutView="100" workbookViewId="0">
      <selection activeCell="Q2" sqref="Q2"/>
    </sheetView>
  </sheetViews>
  <sheetFormatPr defaultRowHeight="33" customHeight="1"/>
  <cols>
    <col min="1" max="1" width="9.140625" style="50"/>
    <col min="2" max="2" width="3.85546875" style="50" bestFit="1" customWidth="1"/>
    <col min="3" max="3" width="8.5703125" style="50" customWidth="1"/>
    <col min="4" max="4" width="17.140625" style="50" customWidth="1"/>
    <col min="5" max="11" width="12.42578125" style="50" customWidth="1"/>
    <col min="12" max="12" width="23.7109375" style="50" customWidth="1"/>
    <col min="13" max="16384" width="9.140625" style="50"/>
  </cols>
  <sheetData>
    <row r="1" spans="2:16" ht="18.75" customHeight="1">
      <c r="C1" s="51"/>
      <c r="D1" s="52"/>
      <c r="E1" s="52"/>
      <c r="F1" s="52"/>
      <c r="G1" s="52"/>
      <c r="H1" s="52" t="s">
        <v>51</v>
      </c>
      <c r="I1" s="52"/>
      <c r="J1" s="52"/>
      <c r="K1" s="52"/>
      <c r="L1" s="53" t="s">
        <v>132</v>
      </c>
    </row>
    <row r="2" spans="2:16" ht="18.75" customHeight="1">
      <c r="C2" s="115" t="s">
        <v>51</v>
      </c>
      <c r="D2" s="115"/>
      <c r="E2" s="115"/>
      <c r="F2" s="115"/>
      <c r="G2" s="115"/>
      <c r="H2" s="115"/>
      <c r="I2" s="115"/>
      <c r="J2" s="115"/>
      <c r="K2" s="115"/>
      <c r="L2" s="115"/>
    </row>
    <row r="3" spans="2:16" ht="18.75" customHeight="1">
      <c r="C3" s="116" t="s">
        <v>52</v>
      </c>
      <c r="D3" s="116"/>
      <c r="E3" s="116"/>
      <c r="F3" s="116"/>
      <c r="G3" s="116"/>
      <c r="H3" s="116"/>
      <c r="I3" s="116"/>
      <c r="J3" s="116"/>
      <c r="K3" s="116"/>
      <c r="L3" s="116"/>
    </row>
    <row r="4" spans="2:16" ht="30" customHeight="1">
      <c r="C4" s="54"/>
      <c r="D4" s="54"/>
      <c r="E4" s="54"/>
      <c r="F4" s="54"/>
      <c r="G4" s="54"/>
      <c r="H4" s="54"/>
      <c r="I4" s="54"/>
      <c r="J4" s="54"/>
      <c r="K4" s="54"/>
      <c r="L4" s="55" t="s">
        <v>53</v>
      </c>
    </row>
    <row r="5" spans="2:16" ht="59.25" customHeight="1">
      <c r="C5" s="56" t="s">
        <v>54</v>
      </c>
      <c r="D5" s="56" t="s">
        <v>55</v>
      </c>
      <c r="E5" s="57" t="s">
        <v>56</v>
      </c>
      <c r="F5" s="57" t="s">
        <v>57</v>
      </c>
      <c r="G5" s="57" t="s">
        <v>58</v>
      </c>
      <c r="H5" s="57" t="s">
        <v>59</v>
      </c>
      <c r="I5" s="57" t="s">
        <v>60</v>
      </c>
      <c r="J5" s="57" t="s">
        <v>61</v>
      </c>
      <c r="K5" s="57" t="s">
        <v>62</v>
      </c>
      <c r="L5" s="56" t="s">
        <v>63</v>
      </c>
    </row>
    <row r="6" spans="2:16" ht="27.75" customHeight="1">
      <c r="C6" s="58" t="s">
        <v>64</v>
      </c>
      <c r="D6" s="59" t="s">
        <v>65</v>
      </c>
      <c r="E6" s="59" t="s">
        <v>66</v>
      </c>
      <c r="F6" s="59" t="s">
        <v>66</v>
      </c>
      <c r="G6" s="59" t="s">
        <v>66</v>
      </c>
      <c r="H6" s="59" t="s">
        <v>66</v>
      </c>
      <c r="I6" s="59" t="s">
        <v>66</v>
      </c>
      <c r="J6" s="59" t="s">
        <v>66</v>
      </c>
      <c r="K6" s="59" t="s">
        <v>66</v>
      </c>
      <c r="L6" s="60" t="s">
        <v>67</v>
      </c>
    </row>
    <row r="7" spans="2:16" ht="30" customHeight="1">
      <c r="B7" s="50">
        <v>1</v>
      </c>
      <c r="C7" s="61"/>
      <c r="D7" s="61"/>
      <c r="E7" s="62" t="s">
        <v>68</v>
      </c>
      <c r="F7" s="62" t="s">
        <v>68</v>
      </c>
      <c r="G7" s="62" t="s">
        <v>68</v>
      </c>
      <c r="H7" s="62" t="s">
        <v>68</v>
      </c>
      <c r="I7" s="62" t="s">
        <v>68</v>
      </c>
      <c r="J7" s="62" t="s">
        <v>68</v>
      </c>
      <c r="K7" s="62" t="s">
        <v>68</v>
      </c>
      <c r="L7" s="61"/>
    </row>
    <row r="8" spans="2:16" ht="30" customHeight="1">
      <c r="B8" s="50">
        <v>2</v>
      </c>
      <c r="C8" s="61"/>
      <c r="D8" s="61"/>
      <c r="E8" s="62" t="s">
        <v>68</v>
      </c>
      <c r="F8" s="62" t="s">
        <v>68</v>
      </c>
      <c r="G8" s="62" t="s">
        <v>68</v>
      </c>
      <c r="H8" s="62" t="s">
        <v>68</v>
      </c>
      <c r="I8" s="62" t="s">
        <v>68</v>
      </c>
      <c r="J8" s="62" t="s">
        <v>68</v>
      </c>
      <c r="K8" s="62" t="s">
        <v>68</v>
      </c>
      <c r="L8" s="61"/>
      <c r="P8" s="63"/>
    </row>
    <row r="9" spans="2:16" ht="30" customHeight="1">
      <c r="B9" s="50">
        <v>3</v>
      </c>
      <c r="C9" s="61"/>
      <c r="D9" s="61"/>
      <c r="E9" s="62" t="s">
        <v>68</v>
      </c>
      <c r="F9" s="62" t="s">
        <v>68</v>
      </c>
      <c r="G9" s="62" t="s">
        <v>68</v>
      </c>
      <c r="H9" s="62" t="s">
        <v>68</v>
      </c>
      <c r="I9" s="62" t="s">
        <v>68</v>
      </c>
      <c r="J9" s="62" t="s">
        <v>68</v>
      </c>
      <c r="K9" s="62" t="s">
        <v>68</v>
      </c>
      <c r="L9" s="61"/>
    </row>
    <row r="10" spans="2:16" ht="30" customHeight="1">
      <c r="B10" s="50">
        <v>4</v>
      </c>
      <c r="C10" s="61"/>
      <c r="D10" s="61"/>
      <c r="E10" s="62" t="s">
        <v>68</v>
      </c>
      <c r="F10" s="62" t="s">
        <v>68</v>
      </c>
      <c r="G10" s="62" t="s">
        <v>68</v>
      </c>
      <c r="H10" s="62" t="s">
        <v>68</v>
      </c>
      <c r="I10" s="62" t="s">
        <v>68</v>
      </c>
      <c r="J10" s="62" t="s">
        <v>68</v>
      </c>
      <c r="K10" s="62" t="s">
        <v>68</v>
      </c>
      <c r="L10" s="61"/>
    </row>
    <row r="11" spans="2:16" ht="30" customHeight="1">
      <c r="B11" s="50">
        <v>5</v>
      </c>
      <c r="C11" s="61"/>
      <c r="D11" s="61"/>
      <c r="E11" s="62" t="s">
        <v>68</v>
      </c>
      <c r="F11" s="62" t="s">
        <v>68</v>
      </c>
      <c r="G11" s="62" t="s">
        <v>68</v>
      </c>
      <c r="H11" s="62" t="s">
        <v>68</v>
      </c>
      <c r="I11" s="62" t="s">
        <v>68</v>
      </c>
      <c r="J11" s="62" t="s">
        <v>68</v>
      </c>
      <c r="K11" s="62" t="s">
        <v>68</v>
      </c>
      <c r="L11" s="61"/>
    </row>
    <row r="12" spans="2:16" ht="30" customHeight="1">
      <c r="B12" s="50">
        <v>6</v>
      </c>
      <c r="C12" s="61"/>
      <c r="D12" s="61"/>
      <c r="E12" s="62" t="s">
        <v>68</v>
      </c>
      <c r="F12" s="62" t="s">
        <v>68</v>
      </c>
      <c r="G12" s="62" t="s">
        <v>68</v>
      </c>
      <c r="H12" s="62" t="s">
        <v>68</v>
      </c>
      <c r="I12" s="62" t="s">
        <v>68</v>
      </c>
      <c r="J12" s="62" t="s">
        <v>68</v>
      </c>
      <c r="K12" s="62" t="s">
        <v>68</v>
      </c>
      <c r="L12" s="61"/>
    </row>
    <row r="13" spans="2:16" ht="30" customHeight="1">
      <c r="B13" s="50">
        <v>7</v>
      </c>
      <c r="C13" s="61"/>
      <c r="D13" s="61"/>
      <c r="E13" s="62" t="s">
        <v>68</v>
      </c>
      <c r="F13" s="62" t="s">
        <v>68</v>
      </c>
      <c r="G13" s="62" t="s">
        <v>68</v>
      </c>
      <c r="H13" s="62" t="s">
        <v>68</v>
      </c>
      <c r="I13" s="62" t="s">
        <v>68</v>
      </c>
      <c r="J13" s="62" t="s">
        <v>68</v>
      </c>
      <c r="K13" s="62" t="s">
        <v>68</v>
      </c>
      <c r="L13" s="61"/>
    </row>
    <row r="14" spans="2:16" ht="30" customHeight="1">
      <c r="B14" s="50">
        <v>8</v>
      </c>
      <c r="C14" s="61"/>
      <c r="D14" s="61"/>
      <c r="E14" s="62" t="s">
        <v>68</v>
      </c>
      <c r="F14" s="62" t="s">
        <v>68</v>
      </c>
      <c r="G14" s="62" t="s">
        <v>68</v>
      </c>
      <c r="H14" s="62" t="s">
        <v>68</v>
      </c>
      <c r="I14" s="62" t="s">
        <v>68</v>
      </c>
      <c r="J14" s="62" t="s">
        <v>68</v>
      </c>
      <c r="K14" s="62" t="s">
        <v>68</v>
      </c>
      <c r="L14" s="61"/>
    </row>
    <row r="15" spans="2:16" ht="30" customHeight="1">
      <c r="B15" s="50">
        <v>9</v>
      </c>
      <c r="C15" s="61"/>
      <c r="D15" s="61"/>
      <c r="E15" s="62" t="s">
        <v>68</v>
      </c>
      <c r="F15" s="62" t="s">
        <v>68</v>
      </c>
      <c r="G15" s="62" t="s">
        <v>68</v>
      </c>
      <c r="H15" s="62" t="s">
        <v>68</v>
      </c>
      <c r="I15" s="62" t="s">
        <v>68</v>
      </c>
      <c r="J15" s="62" t="s">
        <v>68</v>
      </c>
      <c r="K15" s="62" t="s">
        <v>68</v>
      </c>
      <c r="L15" s="61"/>
    </row>
    <row r="16" spans="2:16" ht="30" customHeight="1">
      <c r="B16" s="50">
        <v>10</v>
      </c>
      <c r="C16" s="61"/>
      <c r="D16" s="61"/>
      <c r="E16" s="62" t="s">
        <v>68</v>
      </c>
      <c r="F16" s="62" t="s">
        <v>68</v>
      </c>
      <c r="G16" s="62" t="s">
        <v>68</v>
      </c>
      <c r="H16" s="62" t="s">
        <v>68</v>
      </c>
      <c r="I16" s="62" t="s">
        <v>68</v>
      </c>
      <c r="J16" s="62" t="s">
        <v>68</v>
      </c>
      <c r="K16" s="62" t="s">
        <v>68</v>
      </c>
      <c r="L16" s="61"/>
    </row>
    <row r="17" spans="2:12" ht="30" customHeight="1">
      <c r="B17" s="50">
        <v>11</v>
      </c>
      <c r="C17" s="61"/>
      <c r="D17" s="61"/>
      <c r="E17" s="62" t="s">
        <v>68</v>
      </c>
      <c r="F17" s="62" t="s">
        <v>68</v>
      </c>
      <c r="G17" s="62" t="s">
        <v>68</v>
      </c>
      <c r="H17" s="62" t="s">
        <v>68</v>
      </c>
      <c r="I17" s="62" t="s">
        <v>68</v>
      </c>
      <c r="J17" s="62" t="s">
        <v>68</v>
      </c>
      <c r="K17" s="62" t="s">
        <v>68</v>
      </c>
      <c r="L17" s="61"/>
    </row>
    <row r="18" spans="2:12" ht="30" customHeight="1">
      <c r="B18" s="50">
        <v>12</v>
      </c>
      <c r="C18" s="61"/>
      <c r="D18" s="61"/>
      <c r="E18" s="62" t="s">
        <v>68</v>
      </c>
      <c r="F18" s="62" t="s">
        <v>68</v>
      </c>
      <c r="G18" s="62" t="s">
        <v>68</v>
      </c>
      <c r="H18" s="62" t="s">
        <v>68</v>
      </c>
      <c r="I18" s="62" t="s">
        <v>68</v>
      </c>
      <c r="J18" s="62" t="s">
        <v>68</v>
      </c>
      <c r="K18" s="62" t="s">
        <v>68</v>
      </c>
      <c r="L18" s="61"/>
    </row>
  </sheetData>
  <mergeCells count="2">
    <mergeCell ref="C2:L2"/>
    <mergeCell ref="C3:L3"/>
  </mergeCells>
  <phoneticPr fontId="4"/>
  <pageMargins left="0.7" right="0.7" top="0.75" bottom="0.75" header="0.3" footer="0.3"/>
  <pageSetup paperSize="9" scale="9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825AB-60A6-4346-A469-0E2A0876A92F}">
  <sheetPr>
    <pageSetUpPr fitToPage="1"/>
  </sheetPr>
  <dimension ref="B1:P20"/>
  <sheetViews>
    <sheetView view="pageBreakPreview" zoomScaleNormal="100" zoomScaleSheetLayoutView="100" workbookViewId="0">
      <selection activeCell="C2" sqref="C2:P2"/>
    </sheetView>
  </sheetViews>
  <sheetFormatPr defaultRowHeight="33" customHeight="1"/>
  <cols>
    <col min="1" max="1" width="9.140625" style="50"/>
    <col min="2" max="2" width="3.85546875" style="50" bestFit="1" customWidth="1"/>
    <col min="3" max="3" width="8.5703125" style="50" customWidth="1"/>
    <col min="4" max="4" width="9.28515625" style="50" customWidth="1"/>
    <col min="5" max="12" width="8.85546875" style="50" customWidth="1"/>
    <col min="13" max="13" width="9.7109375" style="50" customWidth="1"/>
    <col min="14" max="14" width="10.140625" style="50" customWidth="1"/>
    <col min="15" max="15" width="8.85546875" style="50" customWidth="1"/>
    <col min="16" max="16" width="19.140625" style="50" customWidth="1"/>
    <col min="17" max="16384" width="9.140625" style="50"/>
  </cols>
  <sheetData>
    <row r="1" spans="2:16" ht="18.75" customHeight="1">
      <c r="C1" s="51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3" t="s">
        <v>132</v>
      </c>
    </row>
    <row r="2" spans="2:16" ht="18.75" customHeight="1">
      <c r="C2" s="115" t="s">
        <v>51</v>
      </c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</row>
    <row r="3" spans="2:16" ht="18.75" customHeight="1">
      <c r="C3" s="116" t="s">
        <v>69</v>
      </c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</row>
    <row r="4" spans="2:16" ht="30" customHeight="1"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64"/>
      <c r="P4" s="55" t="s">
        <v>53</v>
      </c>
    </row>
    <row r="5" spans="2:16" ht="21" customHeight="1">
      <c r="C5" s="117" t="s">
        <v>54</v>
      </c>
      <c r="D5" s="119" t="s">
        <v>70</v>
      </c>
      <c r="E5" s="122" t="s">
        <v>71</v>
      </c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19" t="s">
        <v>72</v>
      </c>
    </row>
    <row r="6" spans="2:16" ht="9" customHeight="1">
      <c r="C6" s="117"/>
      <c r="D6" s="120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120"/>
    </row>
    <row r="7" spans="2:16" ht="60" customHeight="1">
      <c r="C7" s="118"/>
      <c r="D7" s="121"/>
      <c r="E7" s="66" t="s">
        <v>73</v>
      </c>
      <c r="F7" s="66" t="s">
        <v>74</v>
      </c>
      <c r="G7" s="66" t="s">
        <v>75</v>
      </c>
      <c r="H7" s="66" t="s">
        <v>76</v>
      </c>
      <c r="I7" s="66" t="s">
        <v>77</v>
      </c>
      <c r="J7" s="67" t="s">
        <v>78</v>
      </c>
      <c r="K7" s="67" t="s">
        <v>79</v>
      </c>
      <c r="L7" s="67" t="s">
        <v>80</v>
      </c>
      <c r="M7" s="66" t="s">
        <v>81</v>
      </c>
      <c r="N7" s="66" t="s">
        <v>82</v>
      </c>
      <c r="O7" s="66" t="s">
        <v>83</v>
      </c>
      <c r="P7" s="124"/>
    </row>
    <row r="8" spans="2:16" ht="27.75" customHeight="1">
      <c r="C8" s="58" t="s">
        <v>64</v>
      </c>
      <c r="D8" s="59" t="s">
        <v>66</v>
      </c>
      <c r="E8" s="59" t="s">
        <v>66</v>
      </c>
      <c r="F8" s="59" t="s">
        <v>66</v>
      </c>
      <c r="G8" s="59" t="s">
        <v>66</v>
      </c>
      <c r="H8" s="59" t="s">
        <v>66</v>
      </c>
      <c r="I8" s="59" t="s">
        <v>66</v>
      </c>
      <c r="J8" s="68" t="s">
        <v>66</v>
      </c>
      <c r="K8" s="68" t="s">
        <v>66</v>
      </c>
      <c r="L8" s="68" t="s">
        <v>66</v>
      </c>
      <c r="M8" s="59" t="s">
        <v>66</v>
      </c>
      <c r="N8" s="59" t="s">
        <v>66</v>
      </c>
      <c r="O8" s="59" t="s">
        <v>66</v>
      </c>
      <c r="P8" s="69" t="s">
        <v>84</v>
      </c>
    </row>
    <row r="9" spans="2:16" ht="27.75" customHeight="1">
      <c r="B9" s="50">
        <v>1</v>
      </c>
      <c r="C9" s="61"/>
      <c r="D9" s="62" t="s">
        <v>68</v>
      </c>
      <c r="E9" s="62" t="s">
        <v>68</v>
      </c>
      <c r="F9" s="62" t="s">
        <v>68</v>
      </c>
      <c r="G9" s="62" t="s">
        <v>68</v>
      </c>
      <c r="H9" s="62" t="s">
        <v>68</v>
      </c>
      <c r="I9" s="62" t="s">
        <v>68</v>
      </c>
      <c r="J9" s="70" t="s">
        <v>68</v>
      </c>
      <c r="K9" s="70" t="s">
        <v>68</v>
      </c>
      <c r="L9" s="70" t="s">
        <v>68</v>
      </c>
      <c r="M9" s="62" t="s">
        <v>68</v>
      </c>
      <c r="N9" s="62" t="s">
        <v>68</v>
      </c>
      <c r="O9" s="62" t="s">
        <v>68</v>
      </c>
      <c r="P9" s="61"/>
    </row>
    <row r="10" spans="2:16" ht="27.75" customHeight="1">
      <c r="B10" s="50">
        <v>2</v>
      </c>
      <c r="C10" s="61"/>
      <c r="D10" s="62" t="s">
        <v>68</v>
      </c>
      <c r="E10" s="62" t="s">
        <v>68</v>
      </c>
      <c r="F10" s="62" t="s">
        <v>68</v>
      </c>
      <c r="G10" s="62" t="s">
        <v>68</v>
      </c>
      <c r="H10" s="62" t="s">
        <v>68</v>
      </c>
      <c r="I10" s="62" t="s">
        <v>68</v>
      </c>
      <c r="J10" s="70" t="s">
        <v>68</v>
      </c>
      <c r="K10" s="70" t="s">
        <v>68</v>
      </c>
      <c r="L10" s="70" t="s">
        <v>68</v>
      </c>
      <c r="M10" s="62" t="s">
        <v>68</v>
      </c>
      <c r="N10" s="62" t="s">
        <v>68</v>
      </c>
      <c r="O10" s="62" t="s">
        <v>68</v>
      </c>
      <c r="P10" s="61"/>
    </row>
    <row r="11" spans="2:16" ht="27.75" customHeight="1">
      <c r="B11" s="50">
        <v>3</v>
      </c>
      <c r="C11" s="61"/>
      <c r="D11" s="62" t="s">
        <v>68</v>
      </c>
      <c r="E11" s="62" t="s">
        <v>68</v>
      </c>
      <c r="F11" s="62" t="s">
        <v>68</v>
      </c>
      <c r="G11" s="62" t="s">
        <v>68</v>
      </c>
      <c r="H11" s="62" t="s">
        <v>68</v>
      </c>
      <c r="I11" s="62" t="s">
        <v>68</v>
      </c>
      <c r="J11" s="70" t="s">
        <v>68</v>
      </c>
      <c r="K11" s="70" t="s">
        <v>68</v>
      </c>
      <c r="L11" s="70" t="s">
        <v>68</v>
      </c>
      <c r="M11" s="62" t="s">
        <v>68</v>
      </c>
      <c r="N11" s="62" t="s">
        <v>68</v>
      </c>
      <c r="O11" s="62" t="s">
        <v>68</v>
      </c>
      <c r="P11" s="61"/>
    </row>
    <row r="12" spans="2:16" ht="27.75" customHeight="1">
      <c r="B12" s="50">
        <v>4</v>
      </c>
      <c r="C12" s="61"/>
      <c r="D12" s="62" t="s">
        <v>68</v>
      </c>
      <c r="E12" s="62" t="s">
        <v>68</v>
      </c>
      <c r="F12" s="62" t="s">
        <v>68</v>
      </c>
      <c r="G12" s="62" t="s">
        <v>68</v>
      </c>
      <c r="H12" s="62" t="s">
        <v>68</v>
      </c>
      <c r="I12" s="62" t="s">
        <v>68</v>
      </c>
      <c r="J12" s="70" t="s">
        <v>68</v>
      </c>
      <c r="K12" s="70" t="s">
        <v>68</v>
      </c>
      <c r="L12" s="70" t="s">
        <v>68</v>
      </c>
      <c r="M12" s="62" t="s">
        <v>68</v>
      </c>
      <c r="N12" s="62" t="s">
        <v>68</v>
      </c>
      <c r="O12" s="62" t="s">
        <v>68</v>
      </c>
      <c r="P12" s="61"/>
    </row>
    <row r="13" spans="2:16" ht="27.75" customHeight="1">
      <c r="B13" s="50">
        <v>5</v>
      </c>
      <c r="C13" s="61"/>
      <c r="D13" s="62" t="s">
        <v>68</v>
      </c>
      <c r="E13" s="62" t="s">
        <v>68</v>
      </c>
      <c r="F13" s="62" t="s">
        <v>68</v>
      </c>
      <c r="G13" s="62" t="s">
        <v>68</v>
      </c>
      <c r="H13" s="62" t="s">
        <v>68</v>
      </c>
      <c r="I13" s="62" t="s">
        <v>68</v>
      </c>
      <c r="J13" s="70" t="s">
        <v>68</v>
      </c>
      <c r="K13" s="70" t="s">
        <v>68</v>
      </c>
      <c r="L13" s="70" t="s">
        <v>68</v>
      </c>
      <c r="M13" s="62" t="s">
        <v>68</v>
      </c>
      <c r="N13" s="62" t="s">
        <v>68</v>
      </c>
      <c r="O13" s="62" t="s">
        <v>68</v>
      </c>
      <c r="P13" s="61"/>
    </row>
    <row r="14" spans="2:16" ht="27.75" customHeight="1">
      <c r="B14" s="50">
        <v>6</v>
      </c>
      <c r="C14" s="61"/>
      <c r="D14" s="62" t="s">
        <v>68</v>
      </c>
      <c r="E14" s="62" t="s">
        <v>68</v>
      </c>
      <c r="F14" s="62" t="s">
        <v>68</v>
      </c>
      <c r="G14" s="62" t="s">
        <v>68</v>
      </c>
      <c r="H14" s="62" t="s">
        <v>68</v>
      </c>
      <c r="I14" s="62" t="s">
        <v>68</v>
      </c>
      <c r="J14" s="70" t="s">
        <v>68</v>
      </c>
      <c r="K14" s="70" t="s">
        <v>68</v>
      </c>
      <c r="L14" s="70" t="s">
        <v>68</v>
      </c>
      <c r="M14" s="62" t="s">
        <v>68</v>
      </c>
      <c r="N14" s="62" t="s">
        <v>68</v>
      </c>
      <c r="O14" s="62" t="s">
        <v>68</v>
      </c>
      <c r="P14" s="61"/>
    </row>
    <row r="15" spans="2:16" ht="27.75" customHeight="1">
      <c r="B15" s="50">
        <v>7</v>
      </c>
      <c r="C15" s="61"/>
      <c r="D15" s="62" t="s">
        <v>68</v>
      </c>
      <c r="E15" s="62" t="s">
        <v>68</v>
      </c>
      <c r="F15" s="62" t="s">
        <v>68</v>
      </c>
      <c r="G15" s="62" t="s">
        <v>68</v>
      </c>
      <c r="H15" s="62" t="s">
        <v>68</v>
      </c>
      <c r="I15" s="62" t="s">
        <v>68</v>
      </c>
      <c r="J15" s="70" t="s">
        <v>68</v>
      </c>
      <c r="K15" s="70" t="s">
        <v>68</v>
      </c>
      <c r="L15" s="70" t="s">
        <v>68</v>
      </c>
      <c r="M15" s="62" t="s">
        <v>68</v>
      </c>
      <c r="N15" s="62" t="s">
        <v>68</v>
      </c>
      <c r="O15" s="62" t="s">
        <v>68</v>
      </c>
      <c r="P15" s="61"/>
    </row>
    <row r="16" spans="2:16" ht="27.75" customHeight="1">
      <c r="B16" s="50">
        <v>8</v>
      </c>
      <c r="C16" s="61"/>
      <c r="D16" s="62" t="s">
        <v>68</v>
      </c>
      <c r="E16" s="62" t="s">
        <v>68</v>
      </c>
      <c r="F16" s="62" t="s">
        <v>68</v>
      </c>
      <c r="G16" s="62" t="s">
        <v>68</v>
      </c>
      <c r="H16" s="62" t="s">
        <v>68</v>
      </c>
      <c r="I16" s="62" t="s">
        <v>68</v>
      </c>
      <c r="J16" s="70" t="s">
        <v>68</v>
      </c>
      <c r="K16" s="70" t="s">
        <v>68</v>
      </c>
      <c r="L16" s="70" t="s">
        <v>68</v>
      </c>
      <c r="M16" s="62" t="s">
        <v>68</v>
      </c>
      <c r="N16" s="62" t="s">
        <v>68</v>
      </c>
      <c r="O16" s="62" t="s">
        <v>68</v>
      </c>
      <c r="P16" s="61"/>
    </row>
    <row r="17" spans="2:16" ht="27.75" customHeight="1">
      <c r="B17" s="50">
        <v>9</v>
      </c>
      <c r="C17" s="61"/>
      <c r="D17" s="62" t="s">
        <v>68</v>
      </c>
      <c r="E17" s="62" t="s">
        <v>68</v>
      </c>
      <c r="F17" s="62" t="s">
        <v>68</v>
      </c>
      <c r="G17" s="62" t="s">
        <v>68</v>
      </c>
      <c r="H17" s="62" t="s">
        <v>68</v>
      </c>
      <c r="I17" s="62" t="s">
        <v>68</v>
      </c>
      <c r="J17" s="70" t="s">
        <v>68</v>
      </c>
      <c r="K17" s="70" t="s">
        <v>68</v>
      </c>
      <c r="L17" s="70" t="s">
        <v>68</v>
      </c>
      <c r="M17" s="62" t="s">
        <v>68</v>
      </c>
      <c r="N17" s="62" t="s">
        <v>68</v>
      </c>
      <c r="O17" s="62" t="s">
        <v>68</v>
      </c>
      <c r="P17" s="61"/>
    </row>
    <row r="18" spans="2:16" ht="27.75" customHeight="1">
      <c r="B18" s="50">
        <v>10</v>
      </c>
      <c r="C18" s="61"/>
      <c r="D18" s="62" t="s">
        <v>68</v>
      </c>
      <c r="E18" s="62" t="s">
        <v>68</v>
      </c>
      <c r="F18" s="62" t="s">
        <v>68</v>
      </c>
      <c r="G18" s="62" t="s">
        <v>68</v>
      </c>
      <c r="H18" s="62" t="s">
        <v>68</v>
      </c>
      <c r="I18" s="62" t="s">
        <v>68</v>
      </c>
      <c r="J18" s="70" t="s">
        <v>68</v>
      </c>
      <c r="K18" s="70" t="s">
        <v>68</v>
      </c>
      <c r="L18" s="70" t="s">
        <v>68</v>
      </c>
      <c r="M18" s="62" t="s">
        <v>68</v>
      </c>
      <c r="N18" s="62" t="s">
        <v>68</v>
      </c>
      <c r="O18" s="62" t="s">
        <v>68</v>
      </c>
      <c r="P18" s="61"/>
    </row>
    <row r="19" spans="2:16" ht="27.75" customHeight="1">
      <c r="B19" s="50">
        <v>11</v>
      </c>
      <c r="C19" s="61"/>
      <c r="D19" s="62" t="s">
        <v>68</v>
      </c>
      <c r="E19" s="62" t="s">
        <v>68</v>
      </c>
      <c r="F19" s="62" t="s">
        <v>68</v>
      </c>
      <c r="G19" s="62" t="s">
        <v>68</v>
      </c>
      <c r="H19" s="62" t="s">
        <v>68</v>
      </c>
      <c r="I19" s="62" t="s">
        <v>68</v>
      </c>
      <c r="J19" s="70" t="s">
        <v>68</v>
      </c>
      <c r="K19" s="70" t="s">
        <v>68</v>
      </c>
      <c r="L19" s="70" t="s">
        <v>68</v>
      </c>
      <c r="M19" s="62" t="s">
        <v>68</v>
      </c>
      <c r="N19" s="62" t="s">
        <v>68</v>
      </c>
      <c r="O19" s="62" t="s">
        <v>68</v>
      </c>
      <c r="P19" s="61"/>
    </row>
    <row r="20" spans="2:16" ht="27.75" customHeight="1">
      <c r="B20" s="50">
        <v>12</v>
      </c>
      <c r="C20" s="61"/>
      <c r="D20" s="62" t="s">
        <v>68</v>
      </c>
      <c r="E20" s="62" t="s">
        <v>68</v>
      </c>
      <c r="F20" s="62" t="s">
        <v>68</v>
      </c>
      <c r="G20" s="62" t="s">
        <v>68</v>
      </c>
      <c r="H20" s="62" t="s">
        <v>68</v>
      </c>
      <c r="I20" s="62" t="s">
        <v>68</v>
      </c>
      <c r="J20" s="70" t="s">
        <v>68</v>
      </c>
      <c r="K20" s="70" t="s">
        <v>68</v>
      </c>
      <c r="L20" s="70" t="s">
        <v>68</v>
      </c>
      <c r="M20" s="62" t="s">
        <v>68</v>
      </c>
      <c r="N20" s="62" t="s">
        <v>68</v>
      </c>
      <c r="O20" s="62" t="s">
        <v>68</v>
      </c>
      <c r="P20" s="61"/>
    </row>
  </sheetData>
  <mergeCells count="6">
    <mergeCell ref="C2:P2"/>
    <mergeCell ref="C3:P3"/>
    <mergeCell ref="C5:C7"/>
    <mergeCell ref="D5:D7"/>
    <mergeCell ref="E5:O5"/>
    <mergeCell ref="P5:P7"/>
  </mergeCells>
  <phoneticPr fontId="4"/>
  <pageMargins left="0.7" right="0.7" top="0.75" bottom="0.75" header="0.3" footer="0.3"/>
  <pageSetup paperSize="9" scale="97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B80B5-B77D-4E4F-ACD1-6DBC6A083691}">
  <sheetPr>
    <pageSetUpPr fitToPage="1"/>
  </sheetPr>
  <dimension ref="B1:N19"/>
  <sheetViews>
    <sheetView view="pageBreakPreview" zoomScaleNormal="100" zoomScaleSheetLayoutView="100" workbookViewId="0">
      <selection activeCell="Q2" sqref="Q2"/>
    </sheetView>
  </sheetViews>
  <sheetFormatPr defaultRowHeight="33" customHeight="1"/>
  <cols>
    <col min="1" max="1" width="9.140625" style="50"/>
    <col min="2" max="2" width="3.85546875" style="50" bestFit="1" customWidth="1"/>
    <col min="3" max="3" width="8.5703125" style="50" customWidth="1"/>
    <col min="4" max="4" width="17.140625" style="50" customWidth="1"/>
    <col min="5" max="7" width="12.140625" style="50" customWidth="1"/>
    <col min="8" max="9" width="7.5703125" style="50" customWidth="1"/>
    <col min="10" max="11" width="9.85546875" style="50" customWidth="1"/>
    <col min="12" max="13" width="7.5703125" style="50" customWidth="1"/>
    <col min="14" max="14" width="19.140625" style="50" customWidth="1"/>
    <col min="15" max="16384" width="9.140625" style="50"/>
  </cols>
  <sheetData>
    <row r="1" spans="2:14" ht="18.75" customHeight="1">
      <c r="C1" s="51"/>
      <c r="D1" s="52"/>
      <c r="E1" s="52"/>
      <c r="F1" s="52"/>
      <c r="G1" s="52"/>
      <c r="H1" s="52"/>
      <c r="I1" s="52"/>
      <c r="J1" s="52"/>
      <c r="K1" s="52"/>
      <c r="L1" s="52"/>
      <c r="M1" s="52"/>
      <c r="N1" s="53" t="s">
        <v>131</v>
      </c>
    </row>
    <row r="2" spans="2:14" ht="18.75" customHeight="1">
      <c r="C2" s="115" t="s">
        <v>51</v>
      </c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</row>
    <row r="3" spans="2:14" ht="18.75" customHeight="1">
      <c r="C3" s="125" t="s">
        <v>85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</row>
    <row r="4" spans="2:14" ht="30" customHeight="1">
      <c r="C4" s="54"/>
      <c r="D4" s="54"/>
      <c r="E4" s="54"/>
      <c r="F4" s="54"/>
      <c r="G4" s="54"/>
      <c r="H4" s="54"/>
      <c r="I4" s="54"/>
      <c r="J4" s="54"/>
      <c r="K4" s="54"/>
      <c r="L4" s="64"/>
      <c r="N4" s="55" t="s">
        <v>53</v>
      </c>
    </row>
    <row r="5" spans="2:14" ht="30" customHeight="1">
      <c r="C5" s="117" t="s">
        <v>54</v>
      </c>
      <c r="D5" s="117" t="s">
        <v>55</v>
      </c>
      <c r="E5" s="117" t="s">
        <v>86</v>
      </c>
      <c r="F5" s="118" t="s">
        <v>87</v>
      </c>
      <c r="G5" s="118" t="s">
        <v>88</v>
      </c>
      <c r="H5" s="118" t="s">
        <v>89</v>
      </c>
      <c r="I5" s="118"/>
      <c r="J5" s="118"/>
      <c r="K5" s="118"/>
      <c r="L5" s="118"/>
      <c r="M5" s="118"/>
      <c r="N5" s="119" t="s">
        <v>72</v>
      </c>
    </row>
    <row r="6" spans="2:14" ht="59.25" customHeight="1">
      <c r="C6" s="118"/>
      <c r="D6" s="117"/>
      <c r="E6" s="117"/>
      <c r="F6" s="118"/>
      <c r="G6" s="118"/>
      <c r="H6" s="62" t="s">
        <v>90</v>
      </c>
      <c r="I6" s="56" t="s">
        <v>70</v>
      </c>
      <c r="J6" s="56" t="s">
        <v>91</v>
      </c>
      <c r="K6" s="56" t="s">
        <v>92</v>
      </c>
      <c r="L6" s="56" t="s">
        <v>83</v>
      </c>
      <c r="M6" s="56" t="s">
        <v>93</v>
      </c>
      <c r="N6" s="124"/>
    </row>
    <row r="7" spans="2:14" ht="27.75" customHeight="1">
      <c r="C7" s="58" t="s">
        <v>64</v>
      </c>
      <c r="D7" s="59" t="s">
        <v>65</v>
      </c>
      <c r="E7" s="59" t="s">
        <v>94</v>
      </c>
      <c r="F7" s="59" t="s">
        <v>94</v>
      </c>
      <c r="G7" s="71"/>
      <c r="H7" s="59" t="s">
        <v>66</v>
      </c>
      <c r="I7" s="59" t="s">
        <v>66</v>
      </c>
      <c r="J7" s="59" t="s">
        <v>66</v>
      </c>
      <c r="K7" s="59" t="s">
        <v>66</v>
      </c>
      <c r="L7" s="59" t="s">
        <v>66</v>
      </c>
      <c r="M7" s="59" t="s">
        <v>66</v>
      </c>
      <c r="N7" s="71" t="s">
        <v>95</v>
      </c>
    </row>
    <row r="8" spans="2:14" ht="27.75" customHeight="1">
      <c r="B8" s="50">
        <v>1</v>
      </c>
      <c r="C8" s="61"/>
      <c r="D8" s="61"/>
      <c r="E8" s="62" t="s">
        <v>94</v>
      </c>
      <c r="F8" s="62" t="s">
        <v>94</v>
      </c>
      <c r="G8" s="61"/>
      <c r="H8" s="62" t="s">
        <v>68</v>
      </c>
      <c r="I8" s="62" t="s">
        <v>68</v>
      </c>
      <c r="J8" s="62" t="s">
        <v>68</v>
      </c>
      <c r="K8" s="62" t="s">
        <v>68</v>
      </c>
      <c r="L8" s="62" t="s">
        <v>68</v>
      </c>
      <c r="M8" s="62" t="s">
        <v>68</v>
      </c>
      <c r="N8" s="61"/>
    </row>
    <row r="9" spans="2:14" ht="27.75" customHeight="1">
      <c r="B9" s="50">
        <v>2</v>
      </c>
      <c r="C9" s="61"/>
      <c r="D9" s="61"/>
      <c r="E9" s="62" t="s">
        <v>94</v>
      </c>
      <c r="F9" s="62" t="s">
        <v>94</v>
      </c>
      <c r="G9" s="61"/>
      <c r="H9" s="62" t="s">
        <v>68</v>
      </c>
      <c r="I9" s="62" t="s">
        <v>68</v>
      </c>
      <c r="J9" s="62" t="s">
        <v>68</v>
      </c>
      <c r="K9" s="62" t="s">
        <v>68</v>
      </c>
      <c r="L9" s="62" t="s">
        <v>68</v>
      </c>
      <c r="M9" s="62" t="s">
        <v>68</v>
      </c>
      <c r="N9" s="61"/>
    </row>
    <row r="10" spans="2:14" ht="27.75" customHeight="1">
      <c r="B10" s="50">
        <v>3</v>
      </c>
      <c r="C10" s="61"/>
      <c r="D10" s="61"/>
      <c r="E10" s="62" t="s">
        <v>94</v>
      </c>
      <c r="F10" s="62" t="s">
        <v>94</v>
      </c>
      <c r="G10" s="61"/>
      <c r="H10" s="62" t="s">
        <v>68</v>
      </c>
      <c r="I10" s="62" t="s">
        <v>68</v>
      </c>
      <c r="J10" s="62" t="s">
        <v>68</v>
      </c>
      <c r="K10" s="62" t="s">
        <v>68</v>
      </c>
      <c r="L10" s="62" t="s">
        <v>68</v>
      </c>
      <c r="M10" s="62" t="s">
        <v>68</v>
      </c>
      <c r="N10" s="61"/>
    </row>
    <row r="11" spans="2:14" ht="27.75" customHeight="1">
      <c r="B11" s="50">
        <v>4</v>
      </c>
      <c r="C11" s="61"/>
      <c r="D11" s="61"/>
      <c r="E11" s="62" t="s">
        <v>94</v>
      </c>
      <c r="F11" s="62" t="s">
        <v>94</v>
      </c>
      <c r="G11" s="61"/>
      <c r="H11" s="62" t="s">
        <v>68</v>
      </c>
      <c r="I11" s="62" t="s">
        <v>68</v>
      </c>
      <c r="J11" s="62" t="s">
        <v>68</v>
      </c>
      <c r="K11" s="62" t="s">
        <v>68</v>
      </c>
      <c r="L11" s="62" t="s">
        <v>68</v>
      </c>
      <c r="M11" s="62" t="s">
        <v>68</v>
      </c>
      <c r="N11" s="61"/>
    </row>
    <row r="12" spans="2:14" ht="27.75" customHeight="1">
      <c r="B12" s="50">
        <v>5</v>
      </c>
      <c r="C12" s="61"/>
      <c r="D12" s="61"/>
      <c r="E12" s="62" t="s">
        <v>94</v>
      </c>
      <c r="F12" s="62" t="s">
        <v>94</v>
      </c>
      <c r="G12" s="61"/>
      <c r="H12" s="62" t="s">
        <v>68</v>
      </c>
      <c r="I12" s="62" t="s">
        <v>68</v>
      </c>
      <c r="J12" s="62" t="s">
        <v>68</v>
      </c>
      <c r="K12" s="62" t="s">
        <v>68</v>
      </c>
      <c r="L12" s="62" t="s">
        <v>68</v>
      </c>
      <c r="M12" s="62" t="s">
        <v>68</v>
      </c>
      <c r="N12" s="61"/>
    </row>
    <row r="13" spans="2:14" ht="27.75" customHeight="1">
      <c r="B13" s="50">
        <v>6</v>
      </c>
      <c r="C13" s="61"/>
      <c r="D13" s="61"/>
      <c r="E13" s="62" t="s">
        <v>94</v>
      </c>
      <c r="F13" s="62" t="s">
        <v>94</v>
      </c>
      <c r="G13" s="61"/>
      <c r="H13" s="62" t="s">
        <v>68</v>
      </c>
      <c r="I13" s="62" t="s">
        <v>68</v>
      </c>
      <c r="J13" s="62" t="s">
        <v>68</v>
      </c>
      <c r="K13" s="62" t="s">
        <v>68</v>
      </c>
      <c r="L13" s="62" t="s">
        <v>68</v>
      </c>
      <c r="M13" s="62" t="s">
        <v>68</v>
      </c>
      <c r="N13" s="61"/>
    </row>
    <row r="14" spans="2:14" ht="27.75" customHeight="1">
      <c r="B14" s="50">
        <v>7</v>
      </c>
      <c r="C14" s="61"/>
      <c r="D14" s="61"/>
      <c r="E14" s="62" t="s">
        <v>94</v>
      </c>
      <c r="F14" s="62" t="s">
        <v>94</v>
      </c>
      <c r="G14" s="61"/>
      <c r="H14" s="62" t="s">
        <v>68</v>
      </c>
      <c r="I14" s="62" t="s">
        <v>68</v>
      </c>
      <c r="J14" s="62" t="s">
        <v>68</v>
      </c>
      <c r="K14" s="62" t="s">
        <v>68</v>
      </c>
      <c r="L14" s="62" t="s">
        <v>68</v>
      </c>
      <c r="M14" s="62" t="s">
        <v>68</v>
      </c>
      <c r="N14" s="61"/>
    </row>
    <row r="15" spans="2:14" ht="27.75" customHeight="1">
      <c r="B15" s="50">
        <v>8</v>
      </c>
      <c r="C15" s="61"/>
      <c r="D15" s="61"/>
      <c r="E15" s="62" t="s">
        <v>94</v>
      </c>
      <c r="F15" s="62" t="s">
        <v>94</v>
      </c>
      <c r="G15" s="61"/>
      <c r="H15" s="62" t="s">
        <v>68</v>
      </c>
      <c r="I15" s="62" t="s">
        <v>68</v>
      </c>
      <c r="J15" s="62" t="s">
        <v>68</v>
      </c>
      <c r="K15" s="62" t="s">
        <v>68</v>
      </c>
      <c r="L15" s="62" t="s">
        <v>68</v>
      </c>
      <c r="M15" s="62" t="s">
        <v>68</v>
      </c>
      <c r="N15" s="61"/>
    </row>
    <row r="16" spans="2:14" ht="27.75" customHeight="1">
      <c r="B16" s="50">
        <v>9</v>
      </c>
      <c r="C16" s="61"/>
      <c r="D16" s="61"/>
      <c r="E16" s="62" t="s">
        <v>94</v>
      </c>
      <c r="F16" s="62" t="s">
        <v>94</v>
      </c>
      <c r="G16" s="61"/>
      <c r="H16" s="62" t="s">
        <v>68</v>
      </c>
      <c r="I16" s="62" t="s">
        <v>68</v>
      </c>
      <c r="J16" s="62" t="s">
        <v>68</v>
      </c>
      <c r="K16" s="62" t="s">
        <v>68</v>
      </c>
      <c r="L16" s="62" t="s">
        <v>68</v>
      </c>
      <c r="M16" s="62" t="s">
        <v>68</v>
      </c>
      <c r="N16" s="61"/>
    </row>
    <row r="17" spans="2:14" ht="27.75" customHeight="1">
      <c r="B17" s="50">
        <v>10</v>
      </c>
      <c r="C17" s="61"/>
      <c r="D17" s="61"/>
      <c r="E17" s="62" t="s">
        <v>94</v>
      </c>
      <c r="F17" s="62" t="s">
        <v>94</v>
      </c>
      <c r="G17" s="61"/>
      <c r="H17" s="62" t="s">
        <v>68</v>
      </c>
      <c r="I17" s="62" t="s">
        <v>68</v>
      </c>
      <c r="J17" s="62" t="s">
        <v>68</v>
      </c>
      <c r="K17" s="62" t="s">
        <v>68</v>
      </c>
      <c r="L17" s="62" t="s">
        <v>68</v>
      </c>
      <c r="M17" s="62" t="s">
        <v>68</v>
      </c>
      <c r="N17" s="61"/>
    </row>
    <row r="18" spans="2:14" ht="27.75" customHeight="1">
      <c r="B18" s="50">
        <v>11</v>
      </c>
      <c r="C18" s="61"/>
      <c r="D18" s="61"/>
      <c r="E18" s="62" t="s">
        <v>94</v>
      </c>
      <c r="F18" s="62" t="s">
        <v>94</v>
      </c>
      <c r="G18" s="61"/>
      <c r="H18" s="62" t="s">
        <v>68</v>
      </c>
      <c r="I18" s="62" t="s">
        <v>68</v>
      </c>
      <c r="J18" s="62" t="s">
        <v>68</v>
      </c>
      <c r="K18" s="62" t="s">
        <v>68</v>
      </c>
      <c r="L18" s="62" t="s">
        <v>68</v>
      </c>
      <c r="M18" s="62" t="s">
        <v>68</v>
      </c>
      <c r="N18" s="61"/>
    </row>
    <row r="19" spans="2:14" ht="27.75" customHeight="1">
      <c r="B19" s="50">
        <v>12</v>
      </c>
      <c r="C19" s="61"/>
      <c r="D19" s="61"/>
      <c r="E19" s="62" t="s">
        <v>94</v>
      </c>
      <c r="F19" s="62" t="s">
        <v>94</v>
      </c>
      <c r="G19" s="61"/>
      <c r="H19" s="62" t="s">
        <v>68</v>
      </c>
      <c r="I19" s="62" t="s">
        <v>68</v>
      </c>
      <c r="J19" s="62" t="s">
        <v>68</v>
      </c>
      <c r="K19" s="62" t="s">
        <v>68</v>
      </c>
      <c r="L19" s="62" t="s">
        <v>68</v>
      </c>
      <c r="M19" s="62" t="s">
        <v>68</v>
      </c>
      <c r="N19" s="61"/>
    </row>
  </sheetData>
  <mergeCells count="9">
    <mergeCell ref="C2:N2"/>
    <mergeCell ref="C3:N3"/>
    <mergeCell ref="C5:C6"/>
    <mergeCell ref="D5:D6"/>
    <mergeCell ref="E5:E6"/>
    <mergeCell ref="F5:F6"/>
    <mergeCell ref="G5:G6"/>
    <mergeCell ref="H5:M5"/>
    <mergeCell ref="N5:N6"/>
  </mergeCells>
  <phoneticPr fontId="4"/>
  <pageMargins left="0.7" right="0.7" top="0.75" bottom="0.75" header="0.3" footer="0.3"/>
  <pageSetup paperSize="9" scale="9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F447A-FE8E-4BDF-92D1-02BA8591BA8B}">
  <sheetPr>
    <pageSetUpPr fitToPage="1"/>
  </sheetPr>
  <dimension ref="B1:H24"/>
  <sheetViews>
    <sheetView showZeros="0" zoomScaleNormal="100" workbookViewId="0">
      <selection activeCell="Q2" sqref="Q2"/>
    </sheetView>
  </sheetViews>
  <sheetFormatPr defaultRowHeight="13.5"/>
  <cols>
    <col min="1" max="1" width="3.42578125" style="73" customWidth="1"/>
    <col min="2" max="2" width="17.7109375" style="73" customWidth="1"/>
    <col min="3" max="3" width="13.85546875" style="73" customWidth="1"/>
    <col min="4" max="4" width="9.85546875" style="73" customWidth="1"/>
    <col min="5" max="7" width="19" style="73" customWidth="1"/>
    <col min="8" max="8" width="26.7109375" style="73" customWidth="1"/>
    <col min="9" max="16384" width="9.140625" style="73"/>
  </cols>
  <sheetData>
    <row r="1" spans="2:8">
      <c r="B1" s="73" t="s">
        <v>100</v>
      </c>
      <c r="H1" s="74" t="s">
        <v>133</v>
      </c>
    </row>
    <row r="2" spans="2:8" ht="14.25">
      <c r="B2" s="75" t="s">
        <v>97</v>
      </c>
    </row>
    <row r="3" spans="2:8">
      <c r="B3" s="76" t="s">
        <v>99</v>
      </c>
      <c r="C3" s="77"/>
      <c r="D3" s="78"/>
      <c r="E3" s="78"/>
      <c r="F3" s="79"/>
      <c r="G3" s="80"/>
    </row>
    <row r="4" spans="2:8">
      <c r="B4" s="76" t="s">
        <v>101</v>
      </c>
      <c r="C4" s="77" t="s">
        <v>102</v>
      </c>
      <c r="D4" s="78"/>
      <c r="E4" s="78"/>
      <c r="F4" s="79"/>
      <c r="G4" s="80"/>
    </row>
    <row r="5" spans="2:8">
      <c r="B5" s="76" t="s">
        <v>103</v>
      </c>
      <c r="C5" s="77" t="s">
        <v>104</v>
      </c>
      <c r="D5" s="78"/>
      <c r="E5" s="78"/>
      <c r="F5" s="79"/>
      <c r="G5" s="80"/>
    </row>
    <row r="6" spans="2:8">
      <c r="B6" s="126" t="s">
        <v>105</v>
      </c>
      <c r="C6" s="81" t="s">
        <v>106</v>
      </c>
      <c r="D6" s="128" t="s">
        <v>107</v>
      </c>
      <c r="E6" s="129"/>
    </row>
    <row r="7" spans="2:8">
      <c r="B7" s="127"/>
      <c r="C7" s="82"/>
      <c r="D7" s="130" t="s">
        <v>108</v>
      </c>
      <c r="E7" s="130"/>
    </row>
    <row r="8" spans="2:8">
      <c r="B8" s="127"/>
      <c r="C8" s="82"/>
      <c r="D8" s="130" t="s">
        <v>109</v>
      </c>
      <c r="E8" s="130"/>
    </row>
    <row r="10" spans="2:8" s="84" customFormat="1" ht="44.25" customHeight="1">
      <c r="B10" s="76" t="s">
        <v>110</v>
      </c>
      <c r="C10" s="83" t="s">
        <v>111</v>
      </c>
      <c r="D10" s="76" t="s">
        <v>112</v>
      </c>
      <c r="E10" s="76" t="s">
        <v>113</v>
      </c>
      <c r="F10" s="76" t="s">
        <v>114</v>
      </c>
      <c r="G10" s="76" t="s">
        <v>115</v>
      </c>
      <c r="H10" s="76" t="s">
        <v>116</v>
      </c>
    </row>
    <row r="11" spans="2:8" ht="18.75" customHeight="1">
      <c r="B11" s="82" t="s">
        <v>117</v>
      </c>
      <c r="C11" s="82">
        <v>0</v>
      </c>
      <c r="D11" s="85">
        <v>0</v>
      </c>
      <c r="E11" s="86" t="e">
        <f>C11*1000*1000/D11</f>
        <v>#DIV/0!</v>
      </c>
      <c r="F11" s="87">
        <v>0</v>
      </c>
      <c r="G11" s="88" t="e">
        <f>E11/F11</f>
        <v>#DIV/0!</v>
      </c>
      <c r="H11" s="93"/>
    </row>
    <row r="12" spans="2:8" ht="18.75" customHeight="1">
      <c r="B12" s="82" t="s">
        <v>118</v>
      </c>
      <c r="C12" s="82">
        <v>0</v>
      </c>
      <c r="D12" s="85">
        <v>0</v>
      </c>
      <c r="E12" s="86" t="e">
        <f t="shared" ref="E12:E22" si="0">C12*1000*1000/D12</f>
        <v>#DIV/0!</v>
      </c>
      <c r="F12" s="87">
        <v>0</v>
      </c>
      <c r="G12" s="88" t="e">
        <f t="shared" ref="G12:G22" si="1">E12/F12</f>
        <v>#DIV/0!</v>
      </c>
      <c r="H12" s="93"/>
    </row>
    <row r="13" spans="2:8" ht="18.75" customHeight="1">
      <c r="B13" s="82" t="s">
        <v>119</v>
      </c>
      <c r="C13" s="82">
        <v>0</v>
      </c>
      <c r="D13" s="85">
        <v>0</v>
      </c>
      <c r="E13" s="86" t="e">
        <f t="shared" si="0"/>
        <v>#DIV/0!</v>
      </c>
      <c r="F13" s="87">
        <v>0</v>
      </c>
      <c r="G13" s="88" t="e">
        <f t="shared" si="1"/>
        <v>#DIV/0!</v>
      </c>
      <c r="H13" s="93"/>
    </row>
    <row r="14" spans="2:8" ht="18.75" customHeight="1">
      <c r="B14" s="82" t="s">
        <v>120</v>
      </c>
      <c r="C14" s="82">
        <v>0</v>
      </c>
      <c r="D14" s="85">
        <v>0</v>
      </c>
      <c r="E14" s="86" t="e">
        <f t="shared" si="0"/>
        <v>#DIV/0!</v>
      </c>
      <c r="F14" s="87">
        <v>0</v>
      </c>
      <c r="G14" s="88" t="e">
        <f t="shared" si="1"/>
        <v>#DIV/0!</v>
      </c>
      <c r="H14" s="93"/>
    </row>
    <row r="15" spans="2:8" ht="18.75" customHeight="1">
      <c r="B15" s="82" t="s">
        <v>121</v>
      </c>
      <c r="C15" s="82">
        <v>0</v>
      </c>
      <c r="D15" s="85">
        <v>0</v>
      </c>
      <c r="E15" s="86" t="e">
        <f t="shared" si="0"/>
        <v>#DIV/0!</v>
      </c>
      <c r="F15" s="87">
        <v>0</v>
      </c>
      <c r="G15" s="88" t="e">
        <f t="shared" si="1"/>
        <v>#DIV/0!</v>
      </c>
      <c r="H15" s="93"/>
    </row>
    <row r="16" spans="2:8" ht="18.75" customHeight="1">
      <c r="B16" s="82" t="s">
        <v>122</v>
      </c>
      <c r="C16" s="82">
        <v>0</v>
      </c>
      <c r="D16" s="85">
        <v>0</v>
      </c>
      <c r="E16" s="86" t="e">
        <f t="shared" si="0"/>
        <v>#DIV/0!</v>
      </c>
      <c r="F16" s="87">
        <v>0</v>
      </c>
      <c r="G16" s="88" t="e">
        <f t="shared" si="1"/>
        <v>#DIV/0!</v>
      </c>
      <c r="H16" s="93"/>
    </row>
    <row r="17" spans="2:8" ht="18.75" customHeight="1">
      <c r="B17" s="82" t="s">
        <v>123</v>
      </c>
      <c r="C17" s="82">
        <v>0</v>
      </c>
      <c r="D17" s="85">
        <v>0</v>
      </c>
      <c r="E17" s="86" t="e">
        <f t="shared" si="0"/>
        <v>#DIV/0!</v>
      </c>
      <c r="F17" s="87">
        <v>0</v>
      </c>
      <c r="G17" s="88" t="e">
        <f t="shared" si="1"/>
        <v>#DIV/0!</v>
      </c>
      <c r="H17" s="93"/>
    </row>
    <row r="18" spans="2:8" ht="18.75" customHeight="1">
      <c r="B18" s="82" t="s">
        <v>124</v>
      </c>
      <c r="C18" s="82">
        <v>0</v>
      </c>
      <c r="D18" s="85">
        <v>0</v>
      </c>
      <c r="E18" s="86" t="e">
        <f t="shared" si="0"/>
        <v>#DIV/0!</v>
      </c>
      <c r="F18" s="87">
        <v>0</v>
      </c>
      <c r="G18" s="88" t="e">
        <f t="shared" si="1"/>
        <v>#DIV/0!</v>
      </c>
      <c r="H18" s="93"/>
    </row>
    <row r="19" spans="2:8" ht="18.75" customHeight="1">
      <c r="B19" s="82" t="s">
        <v>125</v>
      </c>
      <c r="C19" s="82">
        <v>0</v>
      </c>
      <c r="D19" s="85">
        <v>0</v>
      </c>
      <c r="E19" s="86" t="e">
        <f t="shared" si="0"/>
        <v>#DIV/0!</v>
      </c>
      <c r="F19" s="87">
        <v>0</v>
      </c>
      <c r="G19" s="88" t="e">
        <f t="shared" si="1"/>
        <v>#DIV/0!</v>
      </c>
      <c r="H19" s="93"/>
    </row>
    <row r="20" spans="2:8" ht="18.75" customHeight="1">
      <c r="B20" s="82" t="s">
        <v>126</v>
      </c>
      <c r="C20" s="82">
        <v>0</v>
      </c>
      <c r="D20" s="85">
        <v>0</v>
      </c>
      <c r="E20" s="86" t="e">
        <f t="shared" si="0"/>
        <v>#DIV/0!</v>
      </c>
      <c r="F20" s="87">
        <v>0</v>
      </c>
      <c r="G20" s="88" t="e">
        <f t="shared" si="1"/>
        <v>#DIV/0!</v>
      </c>
      <c r="H20" s="93"/>
    </row>
    <row r="21" spans="2:8" ht="18.75" customHeight="1">
      <c r="B21" s="82" t="s">
        <v>127</v>
      </c>
      <c r="C21" s="82">
        <v>0</v>
      </c>
      <c r="D21" s="85">
        <v>0</v>
      </c>
      <c r="E21" s="86" t="e">
        <f t="shared" si="0"/>
        <v>#DIV/0!</v>
      </c>
      <c r="F21" s="87">
        <v>0</v>
      </c>
      <c r="G21" s="88" t="e">
        <f t="shared" si="1"/>
        <v>#DIV/0!</v>
      </c>
      <c r="H21" s="93"/>
    </row>
    <row r="22" spans="2:8" ht="18.75" customHeight="1">
      <c r="B22" s="82" t="s">
        <v>128</v>
      </c>
      <c r="C22" s="82">
        <v>0</v>
      </c>
      <c r="D22" s="85">
        <v>0</v>
      </c>
      <c r="E22" s="86" t="e">
        <f t="shared" si="0"/>
        <v>#DIV/0!</v>
      </c>
      <c r="F22" s="87">
        <v>0</v>
      </c>
      <c r="G22" s="88" t="e">
        <f t="shared" si="1"/>
        <v>#DIV/0!</v>
      </c>
      <c r="H22" s="93"/>
    </row>
    <row r="23" spans="2:8" ht="24.95" customHeight="1">
      <c r="B23" s="91"/>
      <c r="C23" s="79"/>
      <c r="D23" s="79"/>
      <c r="E23" s="79"/>
      <c r="F23" s="80" t="s">
        <v>129</v>
      </c>
      <c r="G23" s="92" t="e">
        <f>AVERAGE(G11:G22)</f>
        <v>#DIV/0!</v>
      </c>
      <c r="H23" s="93"/>
    </row>
    <row r="24" spans="2:8" ht="24.95" customHeight="1"/>
  </sheetData>
  <mergeCells count="4">
    <mergeCell ref="B6:B8"/>
    <mergeCell ref="D6:E6"/>
    <mergeCell ref="D7:E7"/>
    <mergeCell ref="D8:E8"/>
  </mergeCells>
  <phoneticPr fontId="4"/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B1301-1DA2-47C9-86B9-C1470940CD0E}">
  <sheetPr>
    <pageSetUpPr fitToPage="1"/>
  </sheetPr>
  <dimension ref="B1:H25"/>
  <sheetViews>
    <sheetView zoomScaleNormal="100" workbookViewId="0">
      <selection activeCell="H2" sqref="H2"/>
    </sheetView>
  </sheetViews>
  <sheetFormatPr defaultRowHeight="13.5"/>
  <cols>
    <col min="1" max="1" width="3.42578125" style="73" customWidth="1"/>
    <col min="2" max="2" width="17.7109375" style="73" customWidth="1"/>
    <col min="3" max="3" width="13.85546875" style="73" customWidth="1"/>
    <col min="4" max="4" width="9.85546875" style="73" customWidth="1"/>
    <col min="5" max="7" width="19" style="73" customWidth="1"/>
    <col min="8" max="8" width="26.7109375" style="73" customWidth="1"/>
    <col min="9" max="16384" width="9.140625" style="73"/>
  </cols>
  <sheetData>
    <row r="1" spans="2:8">
      <c r="B1" s="72" t="s">
        <v>96</v>
      </c>
      <c r="H1" s="74" t="s">
        <v>133</v>
      </c>
    </row>
    <row r="2" spans="2:8">
      <c r="B2" s="72"/>
    </row>
    <row r="3" spans="2:8" ht="14.25">
      <c r="B3" s="75" t="s">
        <v>97</v>
      </c>
      <c r="C3" s="72" t="s">
        <v>98</v>
      </c>
    </row>
    <row r="4" spans="2:8">
      <c r="B4" s="76" t="s">
        <v>99</v>
      </c>
      <c r="C4" s="77" t="s">
        <v>100</v>
      </c>
      <c r="D4" s="78"/>
      <c r="E4" s="78"/>
      <c r="F4" s="79"/>
      <c r="G4" s="80"/>
    </row>
    <row r="5" spans="2:8">
      <c r="B5" s="76" t="s">
        <v>101</v>
      </c>
      <c r="C5" s="77" t="s">
        <v>102</v>
      </c>
      <c r="D5" s="78"/>
      <c r="E5" s="78"/>
      <c r="F5" s="79"/>
      <c r="G5" s="80"/>
    </row>
    <row r="6" spans="2:8">
      <c r="B6" s="76" t="s">
        <v>103</v>
      </c>
      <c r="C6" s="77" t="s">
        <v>104</v>
      </c>
      <c r="D6" s="78"/>
      <c r="E6" s="78"/>
      <c r="F6" s="79"/>
      <c r="G6" s="80"/>
    </row>
    <row r="7" spans="2:8">
      <c r="B7" s="126" t="s">
        <v>105</v>
      </c>
      <c r="C7" s="81" t="s">
        <v>106</v>
      </c>
      <c r="D7" s="128" t="s">
        <v>107</v>
      </c>
      <c r="E7" s="129"/>
    </row>
    <row r="8" spans="2:8">
      <c r="B8" s="127"/>
      <c r="C8" s="82"/>
      <c r="D8" s="130" t="s">
        <v>108</v>
      </c>
      <c r="E8" s="130"/>
    </row>
    <row r="9" spans="2:8">
      <c r="B9" s="127"/>
      <c r="C9" s="82"/>
      <c r="D9" s="130" t="s">
        <v>109</v>
      </c>
      <c r="E9" s="130"/>
    </row>
    <row r="11" spans="2:8" s="84" customFormat="1" ht="44.25" customHeight="1">
      <c r="B11" s="76" t="s">
        <v>110</v>
      </c>
      <c r="C11" s="83" t="s">
        <v>111</v>
      </c>
      <c r="D11" s="76" t="s">
        <v>112</v>
      </c>
      <c r="E11" s="76" t="s">
        <v>113</v>
      </c>
      <c r="F11" s="76" t="s">
        <v>114</v>
      </c>
      <c r="G11" s="76" t="s">
        <v>115</v>
      </c>
      <c r="H11" s="76" t="s">
        <v>116</v>
      </c>
    </row>
    <row r="12" spans="2:8" ht="18.75" customHeight="1">
      <c r="B12" s="82" t="s">
        <v>117</v>
      </c>
      <c r="C12" s="82">
        <v>2</v>
      </c>
      <c r="D12" s="85">
        <v>30.32</v>
      </c>
      <c r="E12" s="86">
        <f>C12*1000*1000/D12</f>
        <v>65963.06068601583</v>
      </c>
      <c r="F12" s="87">
        <v>7317</v>
      </c>
      <c r="G12" s="88">
        <f>E12/F12</f>
        <v>9.015041777506605</v>
      </c>
      <c r="H12" s="89"/>
    </row>
    <row r="13" spans="2:8" ht="18.75" customHeight="1">
      <c r="B13" s="82" t="s">
        <v>118</v>
      </c>
      <c r="C13" s="82">
        <v>0</v>
      </c>
      <c r="D13" s="85">
        <v>28.62</v>
      </c>
      <c r="E13" s="86">
        <f t="shared" ref="E13:E23" si="0">C13*1000*1000/D13</f>
        <v>0</v>
      </c>
      <c r="F13" s="87">
        <v>8019</v>
      </c>
      <c r="G13" s="88">
        <f t="shared" ref="G13:G23" si="1">E13/F13</f>
        <v>0</v>
      </c>
      <c r="H13" s="89"/>
    </row>
    <row r="14" spans="2:8" ht="18.75" customHeight="1">
      <c r="B14" s="82" t="s">
        <v>119</v>
      </c>
      <c r="C14" s="82">
        <v>0</v>
      </c>
      <c r="D14" s="85">
        <v>30.53</v>
      </c>
      <c r="E14" s="86">
        <f t="shared" si="0"/>
        <v>0</v>
      </c>
      <c r="F14" s="87">
        <v>7444</v>
      </c>
      <c r="G14" s="88">
        <f t="shared" si="1"/>
        <v>0</v>
      </c>
      <c r="H14" s="89"/>
    </row>
    <row r="15" spans="2:8" ht="18.75" customHeight="1">
      <c r="B15" s="82" t="s">
        <v>120</v>
      </c>
      <c r="C15" s="82">
        <v>8</v>
      </c>
      <c r="D15" s="90">
        <v>28.4</v>
      </c>
      <c r="E15" s="86">
        <f t="shared" si="0"/>
        <v>281690.14084507042</v>
      </c>
      <c r="F15" s="87">
        <v>6902</v>
      </c>
      <c r="G15" s="88">
        <f t="shared" si="1"/>
        <v>40.812828288187539</v>
      </c>
      <c r="H15" s="89"/>
    </row>
    <row r="16" spans="2:8" ht="18.75" customHeight="1">
      <c r="B16" s="82" t="s">
        <v>121</v>
      </c>
      <c r="C16" s="82">
        <v>0</v>
      </c>
      <c r="D16" s="85">
        <v>29.05</v>
      </c>
      <c r="E16" s="86">
        <f t="shared" si="0"/>
        <v>0</v>
      </c>
      <c r="F16" s="87">
        <v>7111</v>
      </c>
      <c r="G16" s="88">
        <f t="shared" si="1"/>
        <v>0</v>
      </c>
      <c r="H16" s="89"/>
    </row>
    <row r="17" spans="2:8" ht="18.75" customHeight="1">
      <c r="B17" s="82" t="s">
        <v>122</v>
      </c>
      <c r="C17" s="82">
        <v>0</v>
      </c>
      <c r="D17" s="85">
        <v>29.47</v>
      </c>
      <c r="E17" s="86">
        <f t="shared" si="0"/>
        <v>0</v>
      </c>
      <c r="F17" s="87">
        <v>7850</v>
      </c>
      <c r="G17" s="88">
        <f t="shared" si="1"/>
        <v>0</v>
      </c>
      <c r="H17" s="89"/>
    </row>
    <row r="18" spans="2:8" ht="18.75" customHeight="1">
      <c r="B18" s="82" t="s">
        <v>123</v>
      </c>
      <c r="C18" s="82">
        <v>0</v>
      </c>
      <c r="D18" s="85">
        <v>30.32</v>
      </c>
      <c r="E18" s="86">
        <f t="shared" si="0"/>
        <v>0</v>
      </c>
      <c r="F18" s="87">
        <v>7833</v>
      </c>
      <c r="G18" s="88">
        <f t="shared" si="1"/>
        <v>0</v>
      </c>
      <c r="H18" s="89"/>
    </row>
    <row r="19" spans="2:8" ht="18.75" customHeight="1">
      <c r="B19" s="82" t="s">
        <v>124</v>
      </c>
      <c r="C19" s="82">
        <v>0</v>
      </c>
      <c r="D19" s="85">
        <v>29.98</v>
      </c>
      <c r="E19" s="86">
        <f t="shared" si="0"/>
        <v>0</v>
      </c>
      <c r="F19" s="87">
        <v>7726</v>
      </c>
      <c r="G19" s="88">
        <f t="shared" si="1"/>
        <v>0</v>
      </c>
      <c r="H19" s="89"/>
    </row>
    <row r="20" spans="2:8" ht="18.75" customHeight="1">
      <c r="B20" s="82" t="s">
        <v>125</v>
      </c>
      <c r="C20" s="82">
        <v>2</v>
      </c>
      <c r="D20" s="85">
        <v>29.05</v>
      </c>
      <c r="E20" s="86">
        <f t="shared" si="0"/>
        <v>68846.815834767636</v>
      </c>
      <c r="F20" s="87">
        <v>7615</v>
      </c>
      <c r="G20" s="88">
        <f t="shared" si="1"/>
        <v>9.0409475817160381</v>
      </c>
      <c r="H20" s="89"/>
    </row>
    <row r="21" spans="2:8" ht="18.75" customHeight="1">
      <c r="B21" s="82" t="s">
        <v>126</v>
      </c>
      <c r="C21" s="82">
        <v>18</v>
      </c>
      <c r="D21" s="85">
        <v>31.15</v>
      </c>
      <c r="E21" s="86">
        <f t="shared" si="0"/>
        <v>577849.11717495986</v>
      </c>
      <c r="F21" s="87">
        <v>7664</v>
      </c>
      <c r="G21" s="88">
        <f t="shared" si="1"/>
        <v>75.397849318235885</v>
      </c>
      <c r="H21" s="89"/>
    </row>
    <row r="22" spans="2:8" ht="18.75" customHeight="1">
      <c r="B22" s="82" t="s">
        <v>127</v>
      </c>
      <c r="C22" s="82">
        <v>0</v>
      </c>
      <c r="D22" s="85">
        <v>31.15</v>
      </c>
      <c r="E22" s="86">
        <f t="shared" si="0"/>
        <v>0</v>
      </c>
      <c r="F22" s="87">
        <v>7106</v>
      </c>
      <c r="G22" s="88">
        <f t="shared" si="1"/>
        <v>0</v>
      </c>
      <c r="H22" s="89"/>
    </row>
    <row r="23" spans="2:8" ht="18.75" customHeight="1">
      <c r="B23" s="82" t="s">
        <v>128</v>
      </c>
      <c r="C23" s="82">
        <v>1</v>
      </c>
      <c r="D23" s="85">
        <v>44.68</v>
      </c>
      <c r="E23" s="86">
        <f t="shared" si="0"/>
        <v>22381.378692927483</v>
      </c>
      <c r="F23" s="87">
        <f>9996+7222</f>
        <v>17218</v>
      </c>
      <c r="G23" s="88">
        <f t="shared" si="1"/>
        <v>1.299882605002177</v>
      </c>
      <c r="H23" s="89"/>
    </row>
    <row r="24" spans="2:8" ht="24.95" customHeight="1">
      <c r="B24" s="91"/>
      <c r="C24" s="79"/>
      <c r="D24" s="79"/>
      <c r="E24" s="79"/>
      <c r="F24" s="80" t="s">
        <v>129</v>
      </c>
      <c r="G24" s="92">
        <f>AVERAGE(G12:G23)</f>
        <v>11.297212464220687</v>
      </c>
      <c r="H24" s="89"/>
    </row>
    <row r="25" spans="2:8" ht="24.95" customHeight="1"/>
  </sheetData>
  <mergeCells count="4">
    <mergeCell ref="B7:B9"/>
    <mergeCell ref="D7:E7"/>
    <mergeCell ref="D8:E8"/>
    <mergeCell ref="D9:E9"/>
  </mergeCells>
  <phoneticPr fontId="4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0 xmlns="5c72dc41-2845-43c9-a9af-f62f6ddf24b5" xsi:nil="true"/>
    <_x4f5c__x6210__x65e5__x6642_1 xmlns="5c72dc41-2845-43c9-a9af-f62f6ddf24b5" xsi:nil="true"/>
    <lcf76f155ced4ddcb4097134ff3c332f xmlns="5c72dc41-2845-43c9-a9af-f62f6ddf24b5">
      <Terms xmlns="http://schemas.microsoft.com/office/infopath/2007/PartnerControls"/>
    </lcf76f155ced4ddcb4097134ff3c332f>
    <TaxCatchAll xmlns="0b9a9c79-caea-4720-83cf-3c351e31d7fa" xsi:nil="true"/>
    <_x4f5c__x6210__x65e5__x6642_ xmlns="5c72dc41-2845-43c9-a9af-f62f6ddf24b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182D248532DF04899391B8913518271" ma:contentTypeVersion="17" ma:contentTypeDescription="新しいドキュメントを作成します。" ma:contentTypeScope="" ma:versionID="d12a127f1920cc76d4ac7d9ed17b9e4f">
  <xsd:schema xmlns:xsd="http://www.w3.org/2001/XMLSchema" xmlns:xs="http://www.w3.org/2001/XMLSchema" xmlns:p="http://schemas.microsoft.com/office/2006/metadata/properties" xmlns:ns2="5c72dc41-2845-43c9-a9af-f62f6ddf24b5" xmlns:ns3="0b9a9c79-caea-4720-83cf-3c351e31d7fa" targetNamespace="http://schemas.microsoft.com/office/2006/metadata/properties" ma:root="true" ma:fieldsID="5039d9094bcfbe1ab7208d3eba32cd99" ns2:_="" ns3:_="">
    <xsd:import namespace="5c72dc41-2845-43c9-a9af-f62f6ddf24b5"/>
    <xsd:import namespace="0b9a9c79-caea-4720-83cf-3c351e31d7fa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_x4f5c__x6210__x65e5__x6642_0" minOccurs="0"/>
                <xsd:element ref="ns2:_x4f5c__x6210__x65e5__x6642_1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72dc41-2845-43c9-a9af-f62f6ddf24b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_x4f5c__x6210__x65e5__x6642_0" ma:index="9" nillable="true" ma:displayName="作成日時" ma:default="" ma:description="" ma:format="DateTime" ma:internalName="_x4f5c__x6210__x65e5__x6642_0">
      <xsd:simpleType>
        <xsd:restriction base="dms:DateTime"/>
      </xsd:simpleType>
    </xsd:element>
    <xsd:element name="_x4f5c__x6210__x65e5__x6642_1" ma:index="10" nillable="true" ma:displayName="作成日時" ma:default="" ma:description="" ma:format="DateTime" ma:internalName="_x4f5c__x6210__x65e5__x6642_1">
      <xsd:simpleType>
        <xsd:restriction base="dms:DateTime"/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9a9c79-caea-4720-83cf-3c351e31d7fa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7fe8efb3-5e48-41a9-823a-ac8ee4f46eb1}" ma:internalName="TaxCatchAll" ma:showField="CatchAllData" ma:web="0b9a9c79-caea-4720-83cf-3c351e31d7f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0E6EE-3434-4D6A-A0C5-DCC36C4A94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82288D-4450-4E62-8E6C-F10B075A9EFC}">
  <ds:schemaRefs>
    <ds:schemaRef ds:uri="http://schemas.microsoft.com/office/2006/metadata/properties"/>
    <ds:schemaRef ds:uri="http://schemas.microsoft.com/office/infopath/2007/PartnerControls"/>
    <ds:schemaRef ds:uri="5c72dc41-2845-43c9-a9af-f62f6ddf24b5"/>
    <ds:schemaRef ds:uri="0b9a9c79-caea-4720-83cf-3c351e31d7fa"/>
  </ds:schemaRefs>
</ds:datastoreItem>
</file>

<file path=customXml/itemProps3.xml><?xml version="1.0" encoding="utf-8"?>
<ds:datastoreItem xmlns:ds="http://schemas.openxmlformats.org/officeDocument/2006/customXml" ds:itemID="{887D4473-A9A9-4E0E-920E-7F1F9AB957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c72dc41-2845-43c9-a9af-f62f6ddf24b5"/>
    <ds:schemaRef ds:uri="0b9a9c79-caea-4720-83cf-3c351e31d7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9</vt:i4>
      </vt:variant>
    </vt:vector>
  </HeadingPairs>
  <TitlesOfParts>
    <vt:vector size="18" baseType="lpstr">
      <vt:lpstr>因子</vt:lpstr>
      <vt:lpstr>【別添1】カメラ情報野帳</vt:lpstr>
      <vt:lpstr>【参考】ヘロン三角形の面積　計算</vt:lpstr>
      <vt:lpstr>【参考】緯度経度の変換</vt:lpstr>
      <vt:lpstr>【別添２①】チェックシート (IS法）設置1-2</vt:lpstr>
      <vt:lpstr>【別添２①】チェックシート (IS法）設置 2-2</vt:lpstr>
      <vt:lpstr>【別添２②】チェックシート (IS法）見回り</vt:lpstr>
      <vt:lpstr>【別添５】生息密度の計算</vt:lpstr>
      <vt:lpstr>【参考】生息密度の計算_記載例</vt:lpstr>
      <vt:lpstr>'【参考】ヘロン三角形の面積　計算'!Print_Area</vt:lpstr>
      <vt:lpstr>【参考】緯度経度の変換!Print_Area</vt:lpstr>
      <vt:lpstr>【参考】生息密度の計算_記載例!Print_Area</vt:lpstr>
      <vt:lpstr>【別添1】カメラ情報野帳!Print_Area</vt:lpstr>
      <vt:lpstr>'【別添２①】チェックシート (IS法）設置 2-2'!Print_Area</vt:lpstr>
      <vt:lpstr>'【別添２①】チェックシート (IS法）設置1-2'!Print_Area</vt:lpstr>
      <vt:lpstr>'【別添２②】チェックシート (IS法）見回り'!Print_Area</vt:lpstr>
      <vt:lpstr>【別添５】生息密度の計算!Print_Area</vt:lpstr>
      <vt:lpstr>【別添1】カメラ情報野帳!Print_Titles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cp:lastPrinted>2026-01-26T08:34:21Z</cp:lastPrinted>
  <dcterms:created xsi:type="dcterms:W3CDTF">2024-06-11T22:03:25Z</dcterms:created>
  <dcterms:modified xsi:type="dcterms:W3CDTF">2026-01-26T08:36:50Z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0x010100C182D248532DF04899391B8913518271</vt:lpwstr>
  </property>
  <property fmtid="{D5CDD505-2E9C-101B-9397-08002B2CF9AE}" pid="3" name="MediaServiceImageTags">
    <vt:lpwstr/>
  </property>
</Properties>
</file>