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100.83.187.39\林業再生チーム\01_放射性物質影響評価官\2020年度（令和２年度）\01_個人用フォルダ\11-7 R7予算\02 森林・林業再生に向けた実証等\05_【再公告】04_帰還困難区域の森林施業実施に向けた実証事業\【再】12_素案作成中\Ver.最終版\"/>
    </mc:Choice>
  </mc:AlternateContent>
  <xr:revisionPtr revIDLastSave="0" documentId="13_ncr:1_{5D1C46E1-F55E-4E6E-8392-27B60619D9DB}" xr6:coauthVersionLast="47" xr6:coauthVersionMax="47" xr10:uidLastSave="{00000000-0000-0000-0000-000000000000}"/>
  <bookViews>
    <workbookView xWindow="28680" yWindow="-6765" windowWidth="29040" windowHeight="15720" tabRatio="737" xr2:uid="{E44DC77B-1C7E-4A6B-BFF5-ABBEB4ADEEEF}"/>
  </bookViews>
  <sheets>
    <sheet name="被ばく線量試算表（集計）" sheetId="6" r:id="rId1"/>
    <sheet name="被ばく線量試算表（１～３月）" sheetId="3" r:id="rId2"/>
    <sheet name="被ばく線量試算表（４～６月）" sheetId="4" r:id="rId3"/>
    <sheet name="被ばく線量試算表（７～９月）" sheetId="1" r:id="rId4"/>
    <sheet name="被ばく線量試算表（10～12月）" sheetId="5" r:id="rId5"/>
    <sheet name="被ばく線量換算係数" sheetId="2" r:id="rId6"/>
  </sheets>
  <definedNames>
    <definedName name="_ftn1" localSheetId="5">被ばく線量換算係数!#REF!</definedName>
    <definedName name="_ftn2" localSheetId="1">'被ばく線量試算表（１～３月）'!#REF!</definedName>
    <definedName name="_ftn2" localSheetId="4">'被ばく線量試算表（10～12月）'!#REF!</definedName>
    <definedName name="_ftn2" localSheetId="2">'被ばく線量試算表（４～６月）'!#REF!</definedName>
    <definedName name="_ftn2" localSheetId="3">'被ばく線量試算表（７～９月）'!#REF!</definedName>
    <definedName name="_ftn2" localSheetId="0">'被ばく線量試算表（集計）'!#REF!</definedName>
    <definedName name="_ftn3" localSheetId="1">'被ばく線量試算表（１～３月）'!#REF!</definedName>
    <definedName name="_ftn3" localSheetId="4">'被ばく線量試算表（10～12月）'!#REF!</definedName>
    <definedName name="_ftn3" localSheetId="2">'被ばく線量試算表（４～６月）'!#REF!</definedName>
    <definedName name="_ftn3" localSheetId="3">'被ばく線量試算表（７～９月）'!#REF!</definedName>
    <definedName name="_ftn3" localSheetId="0">'被ばく線量試算表（集計）'!#REF!</definedName>
    <definedName name="_ftnref1" localSheetId="5">被ばく線量換算係数!#REF!</definedName>
    <definedName name="_ftnref3" localSheetId="1">'被ばく線量試算表（１～３月）'!#REF!</definedName>
    <definedName name="_ftnref3" localSheetId="4">'被ばく線量試算表（10～12月）'!#REF!</definedName>
    <definedName name="_ftnref3" localSheetId="2">'被ばく線量試算表（４～６月）'!#REF!</definedName>
    <definedName name="_ftnref3" localSheetId="3">'被ばく線量試算表（７～９月）'!#REF!</definedName>
    <definedName name="_ftnref3" localSheetId="0">'被ばく線量試算表（集計）'!#REF!</definedName>
    <definedName name="_Hlk205381928" localSheetId="1">'被ばく線量試算表（１～３月）'!$A$18</definedName>
    <definedName name="_Hlk205381928" localSheetId="4">'被ばく線量試算表（10～12月）'!$A$18</definedName>
    <definedName name="_Hlk205381928" localSheetId="2">'被ばく線量試算表（４～６月）'!$A$18</definedName>
    <definedName name="_Hlk205381928" localSheetId="3">'被ばく線量試算表（７～９月）'!$A$18</definedName>
    <definedName name="_Hlk205381928" localSheetId="0">'被ばく線量試算表（集計）'!$A$18</definedName>
    <definedName name="_Hlk205382469" localSheetId="1">'被ばく線量試算表（１～３月）'!$A$11</definedName>
    <definedName name="_Hlk205382469" localSheetId="4">'被ばく線量試算表（10～12月）'!$A$11</definedName>
    <definedName name="_Hlk205382469" localSheetId="2">'被ばく線量試算表（４～６月）'!$A$11</definedName>
    <definedName name="_Hlk205382469" localSheetId="3">'被ばく線量試算表（７～９月）'!$A$11</definedName>
    <definedName name="_Hlk205382469" localSheetId="0">'被ばく線量試算表（集計）'!$A$11</definedName>
    <definedName name="_xlnm.Print_Area" localSheetId="1">'被ばく線量試算表（１～３月）'!$A$1:$N$33</definedName>
    <definedName name="_xlnm.Print_Area" localSheetId="4">'被ばく線量試算表（10～12月）'!$A$1:$N$33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" i="3" l="1"/>
  <c r="G24" i="3"/>
  <c r="M24" i="3"/>
  <c r="J24" i="3"/>
  <c r="N25" i="3"/>
  <c r="N25" i="1"/>
  <c r="N25" i="4"/>
  <c r="L23" i="3" a="1"/>
  <c r="L23" i="3" s="1"/>
  <c r="I23" i="3" a="1"/>
  <c r="I23" i="3" s="1"/>
  <c r="F23" i="3" a="1"/>
  <c r="F23" i="3" s="1"/>
  <c r="C23" i="3" a="1"/>
  <c r="C23" i="3" s="1"/>
  <c r="L23" i="4" a="1"/>
  <c r="L23" i="4" s="1"/>
  <c r="I23" i="4"/>
  <c r="I23" i="4" a="1"/>
  <c r="F23" i="4" a="1"/>
  <c r="F23" i="4" s="1"/>
  <c r="C23" i="4" a="1"/>
  <c r="C23" i="4" s="1"/>
  <c r="L23" i="1" a="1"/>
  <c r="L23" i="1" s="1"/>
  <c r="I23" i="1" a="1"/>
  <c r="I23" i="1" s="1"/>
  <c r="F23" i="1" a="1"/>
  <c r="F23" i="1" s="1"/>
  <c r="C23" i="1" a="1"/>
  <c r="C23" i="1" s="1"/>
  <c r="D24" i="5"/>
  <c r="G24" i="5"/>
  <c r="J24" i="5"/>
  <c r="M24" i="5"/>
  <c r="C23" i="5" a="1"/>
  <c r="C23" i="5" s="1"/>
  <c r="F23" i="5" a="1"/>
  <c r="F23" i="5"/>
  <c r="I23" i="5" a="1"/>
  <c r="I23" i="5" s="1"/>
  <c r="L23" i="5" a="1"/>
  <c r="L23" i="5" s="1"/>
  <c r="M24" i="1"/>
  <c r="J24" i="1"/>
  <c r="G24" i="1"/>
  <c r="D24" i="1"/>
  <c r="C22" i="4" a="1"/>
  <c r="C22" i="4" s="1"/>
  <c r="C21" i="4" a="1"/>
  <c r="C21" i="4" s="1"/>
  <c r="C20" i="4" a="1"/>
  <c r="C20" i="4" s="1"/>
  <c r="C19" i="4" a="1"/>
  <c r="C19" i="4" s="1"/>
  <c r="C18" i="4" a="1"/>
  <c r="C18" i="4" s="1"/>
  <c r="C17" i="4" a="1"/>
  <c r="C17" i="4" s="1"/>
  <c r="C16" i="4" a="1"/>
  <c r="C16" i="4" s="1"/>
  <c r="C15" i="4" a="1"/>
  <c r="C15" i="4" s="1"/>
  <c r="C14" i="4" a="1"/>
  <c r="C14" i="4" s="1"/>
  <c r="C13" i="4" a="1"/>
  <c r="C13" i="4" s="1"/>
  <c r="C12" i="4" a="1"/>
  <c r="C12" i="4" s="1"/>
  <c r="C11" i="4" a="1"/>
  <c r="C11" i="4" s="1"/>
  <c r="C10" i="4" a="1"/>
  <c r="C10" i="4" s="1"/>
  <c r="C9" i="4" a="1"/>
  <c r="C9" i="4" s="1"/>
  <c r="C8" i="4" a="1"/>
  <c r="C8" i="4" s="1"/>
  <c r="M24" i="4"/>
  <c r="J24" i="4"/>
  <c r="G24" i="4"/>
  <c r="L22" i="1" a="1"/>
  <c r="L22" i="1" s="1"/>
  <c r="I22" i="1" a="1"/>
  <c r="I22" i="1" s="1"/>
  <c r="F22" i="1" a="1"/>
  <c r="F22" i="1" s="1"/>
  <c r="C22" i="1" a="1"/>
  <c r="C22" i="1" s="1"/>
  <c r="L21" i="1" a="1"/>
  <c r="L21" i="1" s="1"/>
  <c r="I21" i="1" a="1"/>
  <c r="I21" i="1" s="1"/>
  <c r="F21" i="1" a="1"/>
  <c r="F21" i="1" s="1"/>
  <c r="C21" i="1" a="1"/>
  <c r="C21" i="1" s="1"/>
  <c r="L20" i="1" a="1"/>
  <c r="L20" i="1" s="1"/>
  <c r="I20" i="1" a="1"/>
  <c r="I20" i="1" s="1"/>
  <c r="F20" i="1" a="1"/>
  <c r="F20" i="1" s="1"/>
  <c r="C20" i="1" a="1"/>
  <c r="C20" i="1" s="1"/>
  <c r="L19" i="1" a="1"/>
  <c r="L19" i="1" s="1"/>
  <c r="I19" i="1" a="1"/>
  <c r="I19" i="1" s="1"/>
  <c r="F19" i="1" a="1"/>
  <c r="F19" i="1" s="1"/>
  <c r="C19" i="1" a="1"/>
  <c r="C19" i="1" s="1"/>
  <c r="L18" i="1" a="1"/>
  <c r="L18" i="1" s="1"/>
  <c r="I18" i="1" a="1"/>
  <c r="I18" i="1" s="1"/>
  <c r="F18" i="1" a="1"/>
  <c r="F18" i="1" s="1"/>
  <c r="C18" i="1" a="1"/>
  <c r="C18" i="1" s="1"/>
  <c r="L17" i="1" a="1"/>
  <c r="L17" i="1" s="1"/>
  <c r="I17" i="1" a="1"/>
  <c r="I17" i="1" s="1"/>
  <c r="F17" i="1" a="1"/>
  <c r="F17" i="1" s="1"/>
  <c r="C17" i="1" a="1"/>
  <c r="C17" i="1" s="1"/>
  <c r="L16" i="1" a="1"/>
  <c r="L16" i="1" s="1"/>
  <c r="I16" i="1" a="1"/>
  <c r="I16" i="1" s="1"/>
  <c r="F16" i="1" a="1"/>
  <c r="F16" i="1" s="1"/>
  <c r="C16" i="1" a="1"/>
  <c r="C16" i="1" s="1"/>
  <c r="L15" i="1" a="1"/>
  <c r="L15" i="1" s="1"/>
  <c r="I15" i="1" a="1"/>
  <c r="I15" i="1" s="1"/>
  <c r="F15" i="1" a="1"/>
  <c r="F15" i="1" s="1"/>
  <c r="C15" i="1" a="1"/>
  <c r="C15" i="1" s="1"/>
  <c r="L14" i="1" a="1"/>
  <c r="L14" i="1" s="1"/>
  <c r="I14" i="1" a="1"/>
  <c r="I14" i="1" s="1"/>
  <c r="F14" i="1" a="1"/>
  <c r="F14" i="1" s="1"/>
  <c r="C14" i="1" a="1"/>
  <c r="C14" i="1" s="1"/>
  <c r="L13" i="1" a="1"/>
  <c r="L13" i="1" s="1"/>
  <c r="I13" i="1" a="1"/>
  <c r="I13" i="1" s="1"/>
  <c r="F13" i="1" a="1"/>
  <c r="F13" i="1" s="1"/>
  <c r="C13" i="1" a="1"/>
  <c r="C13" i="1" s="1"/>
  <c r="L12" i="1" a="1"/>
  <c r="L12" i="1" s="1"/>
  <c r="I12" i="1" a="1"/>
  <c r="I12" i="1" s="1"/>
  <c r="F12" i="1" a="1"/>
  <c r="F12" i="1" s="1"/>
  <c r="C12" i="1" a="1"/>
  <c r="C12" i="1" s="1"/>
  <c r="L11" i="1" a="1"/>
  <c r="L11" i="1" s="1"/>
  <c r="I11" i="1" a="1"/>
  <c r="I11" i="1" s="1"/>
  <c r="F11" i="1" a="1"/>
  <c r="F11" i="1" s="1"/>
  <c r="C11" i="1" a="1"/>
  <c r="C11" i="1" s="1"/>
  <c r="L10" i="1" a="1"/>
  <c r="L10" i="1" s="1"/>
  <c r="I10" i="1" a="1"/>
  <c r="I10" i="1" s="1"/>
  <c r="F10" i="1" a="1"/>
  <c r="F10" i="1" s="1"/>
  <c r="C10" i="1" a="1"/>
  <c r="C10" i="1" s="1"/>
  <c r="L9" i="1" a="1"/>
  <c r="L9" i="1" s="1"/>
  <c r="I9" i="1" a="1"/>
  <c r="I9" i="1" s="1"/>
  <c r="F9" i="1" a="1"/>
  <c r="F9" i="1" s="1"/>
  <c r="C9" i="1" a="1"/>
  <c r="C9" i="1" s="1"/>
  <c r="L8" i="1" a="1"/>
  <c r="L8" i="1" s="1"/>
  <c r="I8" i="1" a="1"/>
  <c r="I8" i="1" s="1"/>
  <c r="F8" i="1" a="1"/>
  <c r="F8" i="1" s="1"/>
  <c r="C8" i="1" a="1"/>
  <c r="C8" i="1" s="1"/>
  <c r="D24" i="4"/>
  <c r="L22" i="4" a="1"/>
  <c r="L22" i="4" s="1"/>
  <c r="I22" i="4" a="1"/>
  <c r="I22" i="4" s="1"/>
  <c r="F22" i="4" a="1"/>
  <c r="F22" i="4" s="1"/>
  <c r="L21" i="4" a="1"/>
  <c r="L21" i="4" s="1"/>
  <c r="I21" i="4" a="1"/>
  <c r="I21" i="4" s="1"/>
  <c r="F21" i="4" a="1"/>
  <c r="F21" i="4" s="1"/>
  <c r="L20" i="4" a="1"/>
  <c r="L20" i="4" s="1"/>
  <c r="I20" i="4" a="1"/>
  <c r="I20" i="4" s="1"/>
  <c r="F20" i="4" a="1"/>
  <c r="F20" i="4" s="1"/>
  <c r="L19" i="4" a="1"/>
  <c r="L19" i="4" s="1"/>
  <c r="I19" i="4" a="1"/>
  <c r="I19" i="4" s="1"/>
  <c r="F19" i="4" a="1"/>
  <c r="F19" i="4" s="1"/>
  <c r="L18" i="4" a="1"/>
  <c r="L18" i="4" s="1"/>
  <c r="I18" i="4" a="1"/>
  <c r="I18" i="4" s="1"/>
  <c r="F18" i="4" a="1"/>
  <c r="F18" i="4" s="1"/>
  <c r="L17" i="4" a="1"/>
  <c r="L17" i="4" s="1"/>
  <c r="I17" i="4" a="1"/>
  <c r="I17" i="4" s="1"/>
  <c r="F17" i="4" a="1"/>
  <c r="F17" i="4" s="1"/>
  <c r="L16" i="4" a="1"/>
  <c r="L16" i="4" s="1"/>
  <c r="I16" i="4" a="1"/>
  <c r="I16" i="4" s="1"/>
  <c r="F16" i="4" a="1"/>
  <c r="F16" i="4" s="1"/>
  <c r="L15" i="4" a="1"/>
  <c r="L15" i="4" s="1"/>
  <c r="I15" i="4" a="1"/>
  <c r="I15" i="4" s="1"/>
  <c r="F15" i="4" a="1"/>
  <c r="F15" i="4" s="1"/>
  <c r="L14" i="4" a="1"/>
  <c r="L14" i="4" s="1"/>
  <c r="I14" i="4" a="1"/>
  <c r="I14" i="4" s="1"/>
  <c r="F14" i="4" a="1"/>
  <c r="F14" i="4" s="1"/>
  <c r="L13" i="4" a="1"/>
  <c r="L13" i="4" s="1"/>
  <c r="I13" i="4" a="1"/>
  <c r="I13" i="4" s="1"/>
  <c r="F13" i="4" a="1"/>
  <c r="F13" i="4" s="1"/>
  <c r="L12" i="4" a="1"/>
  <c r="L12" i="4" s="1"/>
  <c r="I12" i="4" a="1"/>
  <c r="I12" i="4" s="1"/>
  <c r="F12" i="4" a="1"/>
  <c r="F12" i="4" s="1"/>
  <c r="L11" i="4" a="1"/>
  <c r="L11" i="4" s="1"/>
  <c r="I11" i="4" a="1"/>
  <c r="I11" i="4" s="1"/>
  <c r="F11" i="4" a="1"/>
  <c r="F11" i="4" s="1"/>
  <c r="L10" i="4" a="1"/>
  <c r="L10" i="4" s="1"/>
  <c r="I10" i="4" a="1"/>
  <c r="I10" i="4" s="1"/>
  <c r="F10" i="4" a="1"/>
  <c r="F10" i="4" s="1"/>
  <c r="L9" i="4" a="1"/>
  <c r="L9" i="4" s="1"/>
  <c r="I9" i="4" a="1"/>
  <c r="I9" i="4" s="1"/>
  <c r="F9" i="4" a="1"/>
  <c r="F9" i="4" s="1"/>
  <c r="L8" i="4" a="1"/>
  <c r="L8" i="4" s="1"/>
  <c r="I8" i="4" a="1"/>
  <c r="I8" i="4" s="1"/>
  <c r="F8" i="4" a="1"/>
  <c r="F8" i="4" s="1"/>
  <c r="L22" i="3" a="1"/>
  <c r="L22" i="3" s="1"/>
  <c r="I22" i="3" a="1"/>
  <c r="I22" i="3" s="1"/>
  <c r="F22" i="3" a="1"/>
  <c r="F22" i="3" s="1"/>
  <c r="C22" i="3" a="1"/>
  <c r="C22" i="3" s="1"/>
  <c r="L21" i="3" a="1"/>
  <c r="L21" i="3" s="1"/>
  <c r="I21" i="3" a="1"/>
  <c r="I21" i="3" s="1"/>
  <c r="F21" i="3" a="1"/>
  <c r="F21" i="3" s="1"/>
  <c r="C21" i="3" a="1"/>
  <c r="C21" i="3" s="1"/>
  <c r="L20" i="3" a="1"/>
  <c r="L20" i="3" s="1"/>
  <c r="I20" i="3" a="1"/>
  <c r="I20" i="3" s="1"/>
  <c r="F20" i="3" a="1"/>
  <c r="F20" i="3" s="1"/>
  <c r="C20" i="3" a="1"/>
  <c r="C20" i="3" s="1"/>
  <c r="L19" i="3" a="1"/>
  <c r="L19" i="3" s="1"/>
  <c r="I19" i="3" a="1"/>
  <c r="I19" i="3" s="1"/>
  <c r="F19" i="3" a="1"/>
  <c r="F19" i="3" s="1"/>
  <c r="C19" i="3" a="1"/>
  <c r="C19" i="3" s="1"/>
  <c r="L18" i="3" a="1"/>
  <c r="L18" i="3" s="1"/>
  <c r="I18" i="3" a="1"/>
  <c r="I18" i="3" s="1"/>
  <c r="F18" i="3" a="1"/>
  <c r="F18" i="3" s="1"/>
  <c r="C18" i="3" a="1"/>
  <c r="C18" i="3" s="1"/>
  <c r="L17" i="3" a="1"/>
  <c r="L17" i="3" s="1"/>
  <c r="I17" i="3" a="1"/>
  <c r="I17" i="3" s="1"/>
  <c r="F17" i="3" a="1"/>
  <c r="F17" i="3" s="1"/>
  <c r="C17" i="3" a="1"/>
  <c r="C17" i="3" s="1"/>
  <c r="L16" i="3" a="1"/>
  <c r="L16" i="3" s="1"/>
  <c r="I16" i="3" a="1"/>
  <c r="I16" i="3" s="1"/>
  <c r="F16" i="3" a="1"/>
  <c r="F16" i="3" s="1"/>
  <c r="C16" i="3" a="1"/>
  <c r="C16" i="3" s="1"/>
  <c r="L15" i="3" a="1"/>
  <c r="L15" i="3" s="1"/>
  <c r="I15" i="3" a="1"/>
  <c r="I15" i="3" s="1"/>
  <c r="F15" i="3" a="1"/>
  <c r="F15" i="3" s="1"/>
  <c r="C15" i="3" a="1"/>
  <c r="C15" i="3" s="1"/>
  <c r="L14" i="3" a="1"/>
  <c r="L14" i="3" s="1"/>
  <c r="I14" i="3" a="1"/>
  <c r="I14" i="3" s="1"/>
  <c r="F14" i="3" a="1"/>
  <c r="F14" i="3" s="1"/>
  <c r="C14" i="3" a="1"/>
  <c r="C14" i="3" s="1"/>
  <c r="L13" i="3" a="1"/>
  <c r="L13" i="3" s="1"/>
  <c r="I13" i="3" a="1"/>
  <c r="I13" i="3" s="1"/>
  <c r="F13" i="3" a="1"/>
  <c r="F13" i="3" s="1"/>
  <c r="C13" i="3" a="1"/>
  <c r="C13" i="3" s="1"/>
  <c r="L12" i="3" a="1"/>
  <c r="L12" i="3" s="1"/>
  <c r="I12" i="3" a="1"/>
  <c r="I12" i="3" s="1"/>
  <c r="F12" i="3" a="1"/>
  <c r="F12" i="3" s="1"/>
  <c r="C12" i="3" a="1"/>
  <c r="C12" i="3" s="1"/>
  <c r="L11" i="3" a="1"/>
  <c r="L11" i="3" s="1"/>
  <c r="I11" i="3" a="1"/>
  <c r="I11" i="3" s="1"/>
  <c r="F11" i="3" a="1"/>
  <c r="F11" i="3" s="1"/>
  <c r="C11" i="3" a="1"/>
  <c r="C11" i="3" s="1"/>
  <c r="L10" i="3" a="1"/>
  <c r="L10" i="3" s="1"/>
  <c r="I10" i="3" a="1"/>
  <c r="I10" i="3" s="1"/>
  <c r="F10" i="3" a="1"/>
  <c r="F10" i="3" s="1"/>
  <c r="C10" i="3" a="1"/>
  <c r="C10" i="3" s="1"/>
  <c r="L9" i="3" a="1"/>
  <c r="L9" i="3" s="1"/>
  <c r="I9" i="3" a="1"/>
  <c r="I9" i="3" s="1"/>
  <c r="F9" i="3" a="1"/>
  <c r="F9" i="3" s="1"/>
  <c r="C9" i="3" a="1"/>
  <c r="C9" i="3" s="1"/>
  <c r="L8" i="3" a="1"/>
  <c r="L8" i="3" s="1"/>
  <c r="I8" i="3" a="1"/>
  <c r="I8" i="3" s="1"/>
  <c r="F8" i="3" a="1"/>
  <c r="F8" i="3" s="1"/>
  <c r="C8" i="3" a="1"/>
  <c r="C8" i="3" s="1"/>
  <c r="L22" i="5" a="1"/>
  <c r="L22" i="5" s="1"/>
  <c r="L21" i="5" a="1"/>
  <c r="L21" i="5" s="1"/>
  <c r="L20" i="5" a="1"/>
  <c r="L20" i="5" s="1"/>
  <c r="L19" i="5" a="1"/>
  <c r="L19" i="5" s="1"/>
  <c r="L18" i="5" a="1"/>
  <c r="L18" i="5" s="1"/>
  <c r="L17" i="5" a="1"/>
  <c r="L17" i="5" s="1"/>
  <c r="L16" i="5" a="1"/>
  <c r="L16" i="5" s="1"/>
  <c r="L15" i="5" a="1"/>
  <c r="L15" i="5" s="1"/>
  <c r="L14" i="5" a="1"/>
  <c r="L14" i="5" s="1"/>
  <c r="L13" i="5" a="1"/>
  <c r="L13" i="5" s="1"/>
  <c r="L12" i="5" a="1"/>
  <c r="L12" i="5" s="1"/>
  <c r="L11" i="5" a="1"/>
  <c r="L11" i="5" s="1"/>
  <c r="L10" i="5" a="1"/>
  <c r="L10" i="5" s="1"/>
  <c r="L9" i="5" a="1"/>
  <c r="L9" i="5" s="1"/>
  <c r="L8" i="5" a="1"/>
  <c r="L8" i="5" s="1"/>
  <c r="I22" i="5" a="1"/>
  <c r="I22" i="5" s="1"/>
  <c r="I21" i="5" a="1"/>
  <c r="I21" i="5" s="1"/>
  <c r="I20" i="5" a="1"/>
  <c r="I20" i="5" s="1"/>
  <c r="I19" i="5" a="1"/>
  <c r="I19" i="5" s="1"/>
  <c r="I18" i="5" a="1"/>
  <c r="I18" i="5" s="1"/>
  <c r="I17" i="5" a="1"/>
  <c r="I17" i="5" s="1"/>
  <c r="I16" i="5" a="1"/>
  <c r="I16" i="5" s="1"/>
  <c r="I15" i="5" a="1"/>
  <c r="I15" i="5" s="1"/>
  <c r="I14" i="5" a="1"/>
  <c r="I14" i="5" s="1"/>
  <c r="I13" i="5" a="1"/>
  <c r="I13" i="5" s="1"/>
  <c r="I12" i="5" a="1"/>
  <c r="I12" i="5" s="1"/>
  <c r="I11" i="5" a="1"/>
  <c r="I11" i="5" s="1"/>
  <c r="I10" i="5" a="1"/>
  <c r="I10" i="5" s="1"/>
  <c r="I9" i="5" a="1"/>
  <c r="I9" i="5" s="1"/>
  <c r="I8" i="5" a="1"/>
  <c r="I8" i="5" s="1"/>
  <c r="F22" i="5" a="1"/>
  <c r="F22" i="5" s="1"/>
  <c r="F21" i="5" a="1"/>
  <c r="F21" i="5" s="1"/>
  <c r="F20" i="5" a="1"/>
  <c r="F20" i="5" s="1"/>
  <c r="F19" i="5" a="1"/>
  <c r="F19" i="5" s="1"/>
  <c r="F18" i="5" a="1"/>
  <c r="F18" i="5" s="1"/>
  <c r="F17" i="5" a="1"/>
  <c r="F17" i="5" s="1"/>
  <c r="F16" i="5" a="1"/>
  <c r="F16" i="5" s="1"/>
  <c r="F15" i="5" a="1"/>
  <c r="F15" i="5" s="1"/>
  <c r="F14" i="5" a="1"/>
  <c r="F14" i="5" s="1"/>
  <c r="F13" i="5" a="1"/>
  <c r="F13" i="5" s="1"/>
  <c r="F12" i="5" a="1"/>
  <c r="F12" i="5" s="1"/>
  <c r="F11" i="5" a="1"/>
  <c r="F11" i="5" s="1"/>
  <c r="F10" i="5" a="1"/>
  <c r="F10" i="5" s="1"/>
  <c r="F9" i="5" a="1"/>
  <c r="F9" i="5" s="1"/>
  <c r="F8" i="5" a="1"/>
  <c r="F8" i="5" s="1"/>
  <c r="C22" i="5" a="1"/>
  <c r="C22" i="5" s="1"/>
  <c r="C21" i="5" a="1"/>
  <c r="C21" i="5" s="1"/>
  <c r="C20" i="5" a="1"/>
  <c r="C20" i="5" s="1"/>
  <c r="C19" i="5" a="1"/>
  <c r="C19" i="5" s="1"/>
  <c r="C18" i="5" a="1"/>
  <c r="C18" i="5" s="1"/>
  <c r="C17" i="5" a="1"/>
  <c r="C17" i="5" s="1"/>
  <c r="C16" i="5" a="1"/>
  <c r="C16" i="5" s="1"/>
  <c r="C15" i="5" a="1"/>
  <c r="C15" i="5" s="1"/>
  <c r="C14" i="5" a="1"/>
  <c r="C14" i="5" s="1"/>
  <c r="C13" i="5" a="1"/>
  <c r="C13" i="5" s="1"/>
  <c r="C12" i="5" a="1"/>
  <c r="C12" i="5" s="1"/>
  <c r="C11" i="5" a="1"/>
  <c r="C11" i="5" s="1"/>
  <c r="C10" i="5" a="1"/>
  <c r="C10" i="5" s="1"/>
  <c r="C9" i="5" a="1"/>
  <c r="C9" i="5" s="1"/>
  <c r="C8" i="5" a="1"/>
  <c r="C8" i="5" s="1"/>
  <c r="N23" i="1" l="1"/>
  <c r="D23" i="6" s="1"/>
  <c r="N23" i="3"/>
  <c r="B23" i="6" s="1"/>
  <c r="N10" i="3"/>
  <c r="N8" i="3"/>
  <c r="N23" i="5"/>
  <c r="E23" i="6" s="1"/>
  <c r="N23" i="4"/>
  <c r="C23" i="6" s="1"/>
  <c r="N21" i="4"/>
  <c r="C21" i="6" s="1"/>
  <c r="N22" i="3"/>
  <c r="B22" i="6" s="1"/>
  <c r="N16" i="1"/>
  <c r="D16" i="6" s="1"/>
  <c r="N8" i="1"/>
  <c r="N19" i="1"/>
  <c r="D19" i="6" s="1"/>
  <c r="N22" i="4"/>
  <c r="C22" i="6" s="1"/>
  <c r="N21" i="3"/>
  <c r="B21" i="6" s="1"/>
  <c r="B8" i="6"/>
  <c r="N24" i="1"/>
  <c r="D24" i="6" s="1"/>
  <c r="N21" i="1"/>
  <c r="D21" i="6" s="1"/>
  <c r="N13" i="1"/>
  <c r="D13" i="6" s="1"/>
  <c r="N12" i="1"/>
  <c r="D12" i="6" s="1"/>
  <c r="N11" i="1"/>
  <c r="D11" i="6" s="1"/>
  <c r="N14" i="1"/>
  <c r="D14" i="6" s="1"/>
  <c r="N22" i="1"/>
  <c r="D22" i="6" s="1"/>
  <c r="N9" i="1"/>
  <c r="D9" i="6" s="1"/>
  <c r="N18" i="1"/>
  <c r="D18" i="6" s="1"/>
  <c r="N24" i="4"/>
  <c r="C24" i="6" s="1"/>
  <c r="N19" i="4"/>
  <c r="C19" i="6" s="1"/>
  <c r="N10" i="4"/>
  <c r="C10" i="6" s="1"/>
  <c r="N17" i="4"/>
  <c r="C17" i="6" s="1"/>
  <c r="N20" i="4"/>
  <c r="C20" i="6" s="1"/>
  <c r="N14" i="4"/>
  <c r="C14" i="6" s="1"/>
  <c r="N13" i="4"/>
  <c r="C13" i="6" s="1"/>
  <c r="N16" i="3"/>
  <c r="B16" i="6" s="1"/>
  <c r="N14" i="3"/>
  <c r="B14" i="6" s="1"/>
  <c r="N11" i="3"/>
  <c r="B11" i="6" s="1"/>
  <c r="N19" i="3"/>
  <c r="B19" i="6" s="1"/>
  <c r="N13" i="3"/>
  <c r="B13" i="6" s="1"/>
  <c r="N24" i="3"/>
  <c r="B24" i="6" s="1"/>
  <c r="N10" i="1"/>
  <c r="D10" i="6" s="1"/>
  <c r="N15" i="1"/>
  <c r="D15" i="6" s="1"/>
  <c r="N17" i="1"/>
  <c r="D17" i="6" s="1"/>
  <c r="N20" i="1"/>
  <c r="D20" i="6" s="1"/>
  <c r="N12" i="4"/>
  <c r="C12" i="6" s="1"/>
  <c r="N8" i="4"/>
  <c r="C8" i="6" s="1"/>
  <c r="N16" i="4"/>
  <c r="C16" i="6" s="1"/>
  <c r="N11" i="4"/>
  <c r="C11" i="6" s="1"/>
  <c r="N15" i="4"/>
  <c r="C15" i="6" s="1"/>
  <c r="N18" i="4"/>
  <c r="C18" i="6" s="1"/>
  <c r="N9" i="4"/>
  <c r="C9" i="6" s="1"/>
  <c r="B10" i="6"/>
  <c r="N18" i="3"/>
  <c r="B18" i="6" s="1"/>
  <c r="N15" i="3"/>
  <c r="B15" i="6" s="1"/>
  <c r="N9" i="3"/>
  <c r="B9" i="6" s="1"/>
  <c r="N12" i="3"/>
  <c r="B12" i="6" s="1"/>
  <c r="N17" i="3"/>
  <c r="B17" i="6" s="1"/>
  <c r="N20" i="3"/>
  <c r="B20" i="6" s="1"/>
  <c r="B25" i="6" l="1"/>
  <c r="C25" i="6"/>
  <c r="F23" i="6"/>
  <c r="D8" i="6"/>
  <c r="D25" i="6" s="1"/>
  <c r="N16" i="5"/>
  <c r="E16" i="6" s="1"/>
  <c r="F16" i="6" s="1"/>
  <c r="N19" i="5"/>
  <c r="E19" i="6" s="1"/>
  <c r="F19" i="6" s="1"/>
  <c r="N10" i="5"/>
  <c r="E10" i="6" s="1"/>
  <c r="F10" i="6" s="1"/>
  <c r="N8" i="5"/>
  <c r="N18" i="5"/>
  <c r="E18" i="6" s="1"/>
  <c r="F18" i="6" s="1"/>
  <c r="N13" i="5"/>
  <c r="E13" i="6" s="1"/>
  <c r="F13" i="6" s="1"/>
  <c r="N12" i="5"/>
  <c r="E12" i="6" s="1"/>
  <c r="F12" i="6" s="1"/>
  <c r="N14" i="5"/>
  <c r="E14" i="6" s="1"/>
  <c r="F14" i="6" s="1"/>
  <c r="N15" i="5"/>
  <c r="E15" i="6" s="1"/>
  <c r="F15" i="6" s="1"/>
  <c r="N9" i="5"/>
  <c r="E9" i="6" s="1"/>
  <c r="F9" i="6" s="1"/>
  <c r="N17" i="5"/>
  <c r="E17" i="6" s="1"/>
  <c r="F17" i="6" s="1"/>
  <c r="N11" i="5"/>
  <c r="E11" i="6" s="1"/>
  <c r="F11" i="6" s="1"/>
  <c r="N22" i="5"/>
  <c r="E22" i="6" s="1"/>
  <c r="F22" i="6" s="1"/>
  <c r="N21" i="5"/>
  <c r="E21" i="6" s="1"/>
  <c r="F21" i="6" s="1"/>
  <c r="N20" i="5"/>
  <c r="E20" i="6" s="1"/>
  <c r="F20" i="6" s="1"/>
  <c r="N24" i="5"/>
  <c r="E24" i="6" s="1"/>
  <c r="F24" i="6" s="1"/>
  <c r="N25" i="5" l="1"/>
  <c r="E8" i="6"/>
  <c r="F8" i="6" s="1"/>
  <c r="F25" i="6" s="1"/>
  <c r="E25" i="6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<sst xmlns="http://schemas.openxmlformats.org/spreadsheetml/2006/main" count="269" uniqueCount="65">
  <si>
    <t>A地区</t>
  </si>
  <si>
    <t>B地区</t>
  </si>
  <si>
    <t>C地区</t>
  </si>
  <si>
    <t>D地区</t>
  </si>
  <si>
    <t>作業種</t>
  </si>
  <si>
    <t>中央値</t>
  </si>
  <si>
    <t>伐倒（針葉樹）</t>
  </si>
  <si>
    <t>伐倒（広葉樹）</t>
  </si>
  <si>
    <t>刈払い</t>
  </si>
  <si>
    <t>枝条等集積</t>
  </si>
  <si>
    <t>集材</t>
  </si>
  <si>
    <t>造材</t>
  </si>
  <si>
    <t>丸太筋工</t>
  </si>
  <si>
    <t>刈払い・伐倒・造材作業</t>
  </si>
  <si>
    <t>調査・巡視　</t>
  </si>
  <si>
    <t>（外部被ばく量/空間線量率）</t>
  </si>
  <si>
    <t>最小値</t>
  </si>
  <si>
    <t>最大値</t>
  </si>
  <si>
    <t>標準値</t>
  </si>
  <si>
    <t>標準値</t>
    <rPh sb="0" eb="3">
      <t>ヒョウジュンチ</t>
    </rPh>
    <phoneticPr fontId="1"/>
  </si>
  <si>
    <t>路網作設・維持補修（林業機械使用）</t>
    <rPh sb="0" eb="1">
      <t>ロ</t>
    </rPh>
    <rPh sb="1" eb="2">
      <t>モウ</t>
    </rPh>
    <rPh sb="5" eb="7">
      <t>イジ</t>
    </rPh>
    <rPh sb="10" eb="12">
      <t>リンギョウ</t>
    </rPh>
    <rPh sb="12" eb="14">
      <t>キカイ</t>
    </rPh>
    <rPh sb="14" eb="16">
      <t>シヨウ</t>
    </rPh>
    <phoneticPr fontId="1"/>
  </si>
  <si>
    <t>下刈</t>
    <rPh sb="0" eb="2">
      <t>シタガ</t>
    </rPh>
    <phoneticPr fontId="1"/>
  </si>
  <si>
    <t>除伐</t>
    <rPh sb="0" eb="2">
      <t>ジョバツ</t>
    </rPh>
    <phoneticPr fontId="1"/>
  </si>
  <si>
    <t>リスト選択</t>
    <rPh sb="3" eb="5">
      <t>センタク</t>
    </rPh>
    <phoneticPr fontId="1"/>
  </si>
  <si>
    <t>（使い方）</t>
    <rPh sb="1" eb="2">
      <t>ツカ</t>
    </rPh>
    <rPh sb="3" eb="4">
      <t>カタ</t>
    </rPh>
    <phoneticPr fontId="1"/>
  </si>
  <si>
    <t>２　桃色のセル：作業種ごとに、「標準値」、「最小値」、「中央値」、「最大値」を選択。</t>
    <rPh sb="2" eb="4">
      <t>モモイロ</t>
    </rPh>
    <rPh sb="8" eb="10">
      <t>サギョウ</t>
    </rPh>
    <rPh sb="10" eb="11">
      <t>シュ</t>
    </rPh>
    <rPh sb="16" eb="19">
      <t>ヒョウジュンチ</t>
    </rPh>
    <rPh sb="22" eb="25">
      <t>サイショウチ</t>
    </rPh>
    <rPh sb="28" eb="31">
      <t>チュウオウチ</t>
    </rPh>
    <rPh sb="34" eb="37">
      <t>サイダイチ</t>
    </rPh>
    <rPh sb="39" eb="41">
      <t>センタク</t>
    </rPh>
    <phoneticPr fontId="1"/>
  </si>
  <si>
    <t>始期：１月１日～終期：３月31日</t>
    <rPh sb="0" eb="2">
      <t>シキ</t>
    </rPh>
    <rPh sb="4" eb="5">
      <t>ガツ</t>
    </rPh>
    <rPh sb="6" eb="7">
      <t>ニチ</t>
    </rPh>
    <rPh sb="8" eb="10">
      <t>シュウキ</t>
    </rPh>
    <rPh sb="12" eb="13">
      <t>ガツ</t>
    </rPh>
    <rPh sb="15" eb="16">
      <t>ニチ</t>
    </rPh>
    <phoneticPr fontId="1"/>
  </si>
  <si>
    <t>始期：７月１日～終期：９月30日</t>
    <rPh sb="0" eb="2">
      <t>シキ</t>
    </rPh>
    <rPh sb="4" eb="5">
      <t>ガツ</t>
    </rPh>
    <rPh sb="6" eb="7">
      <t>ニチ</t>
    </rPh>
    <rPh sb="8" eb="10">
      <t>シュウキ</t>
    </rPh>
    <rPh sb="12" eb="13">
      <t>ガツ</t>
    </rPh>
    <rPh sb="15" eb="16">
      <t>ニチ</t>
    </rPh>
    <phoneticPr fontId="1"/>
  </si>
  <si>
    <t>　　※作業種が明確でない場合は「標準値」を選択。作業種が明確な場合は「標準値」以外も選択可能。</t>
    <rPh sb="3" eb="5">
      <t>サギョウ</t>
    </rPh>
    <rPh sb="5" eb="6">
      <t>シュ</t>
    </rPh>
    <rPh sb="7" eb="9">
      <t>メイカク</t>
    </rPh>
    <rPh sb="12" eb="14">
      <t>バアイ</t>
    </rPh>
    <rPh sb="16" eb="19">
      <t>ヒョウジュンチ</t>
    </rPh>
    <rPh sb="21" eb="23">
      <t>センタク</t>
    </rPh>
    <rPh sb="24" eb="26">
      <t>サギョウ</t>
    </rPh>
    <rPh sb="26" eb="27">
      <t>シュ</t>
    </rPh>
    <rPh sb="28" eb="30">
      <t>メイカク</t>
    </rPh>
    <rPh sb="31" eb="33">
      <t>バアイ</t>
    </rPh>
    <rPh sb="35" eb="38">
      <t>ヒョウジュンチ</t>
    </rPh>
    <rPh sb="39" eb="41">
      <t>イガイ</t>
    </rPh>
    <rPh sb="42" eb="44">
      <t>センタク</t>
    </rPh>
    <rPh sb="44" eb="46">
      <t>カノウ</t>
    </rPh>
    <phoneticPr fontId="1"/>
  </si>
  <si>
    <t>始期：４月１日～終期：６月30日</t>
    <rPh sb="0" eb="2">
      <t>シキ</t>
    </rPh>
    <rPh sb="4" eb="5">
      <t>ガツ</t>
    </rPh>
    <rPh sb="6" eb="7">
      <t>ニチ</t>
    </rPh>
    <rPh sb="8" eb="10">
      <t>シュウキ</t>
    </rPh>
    <rPh sb="12" eb="13">
      <t>ガツ</t>
    </rPh>
    <rPh sb="15" eb="16">
      <t>ニチ</t>
    </rPh>
    <phoneticPr fontId="1"/>
  </si>
  <si>
    <r>
      <t>作業場所の平均空間線量率（</t>
    </r>
    <r>
      <rPr>
        <sz val="11"/>
        <color theme="1"/>
        <rFont val="Calibri"/>
        <family val="2"/>
      </rPr>
      <t>µ</t>
    </r>
    <r>
      <rPr>
        <sz val="11"/>
        <color theme="1"/>
        <rFont val="BIZ UDゴシック"/>
        <family val="3"/>
        <charset val="128"/>
      </rPr>
      <t>Sv/h）</t>
    </r>
    <phoneticPr fontId="1"/>
  </si>
  <si>
    <t>１日の作業時間（h）</t>
    <rPh sb="3" eb="5">
      <t>サギョウ</t>
    </rPh>
    <phoneticPr fontId="1"/>
  </si>
  <si>
    <t>３　緑色のセル：作業種ごとに「作業日数」を入力。</t>
    <rPh sb="2" eb="4">
      <t>ミドリイロ</t>
    </rPh>
    <rPh sb="8" eb="10">
      <t>サギョウ</t>
    </rPh>
    <rPh sb="10" eb="11">
      <t>シュ</t>
    </rPh>
    <rPh sb="15" eb="17">
      <t>サギョウ</t>
    </rPh>
    <rPh sb="17" eb="19">
      <t>ニッスウ</t>
    </rPh>
    <rPh sb="21" eb="23">
      <t>ニュウリョク</t>
    </rPh>
    <phoneticPr fontId="1"/>
  </si>
  <si>
    <t>作業日数</t>
    <rPh sb="0" eb="2">
      <t>サギョウ</t>
    </rPh>
    <phoneticPr fontId="1"/>
  </si>
  <si>
    <t>４　作業場所ごとに、１～３の操作を実施。</t>
    <rPh sb="2" eb="4">
      <t>サギョウ</t>
    </rPh>
    <rPh sb="4" eb="6">
      <t>バショ</t>
    </rPh>
    <rPh sb="14" eb="16">
      <t>ソウサ</t>
    </rPh>
    <rPh sb="17" eb="19">
      <t>ジッシ</t>
    </rPh>
    <phoneticPr fontId="1"/>
  </si>
  <si>
    <t>始期：10月１日～終期：12月31日</t>
    <rPh sb="0" eb="2">
      <t>シキ</t>
    </rPh>
    <rPh sb="5" eb="6">
      <t>ガツ</t>
    </rPh>
    <rPh sb="7" eb="8">
      <t>ニチ</t>
    </rPh>
    <rPh sb="9" eb="11">
      <t>シュウキ</t>
    </rPh>
    <rPh sb="14" eb="15">
      <t>ガツ</t>
    </rPh>
    <rPh sb="17" eb="18">
      <t>ニチ</t>
    </rPh>
    <phoneticPr fontId="1"/>
  </si>
  <si>
    <t>E地区</t>
    <phoneticPr fontId="1"/>
  </si>
  <si>
    <t>F地区</t>
    <phoneticPr fontId="1"/>
  </si>
  <si>
    <t>G地区</t>
    <phoneticPr fontId="1"/>
  </si>
  <si>
    <t>H地区</t>
    <phoneticPr fontId="1"/>
  </si>
  <si>
    <t>始期：１月１日～終期：12月31日</t>
    <rPh sb="0" eb="2">
      <t>シキ</t>
    </rPh>
    <rPh sb="4" eb="5">
      <t>ガツ</t>
    </rPh>
    <rPh sb="6" eb="7">
      <t>ニチ</t>
    </rPh>
    <rPh sb="8" eb="10">
      <t>シュウキ</t>
    </rPh>
    <rPh sb="13" eb="14">
      <t>ガツ</t>
    </rPh>
    <rPh sb="16" eb="17">
      <t>ニチ</t>
    </rPh>
    <phoneticPr fontId="1"/>
  </si>
  <si>
    <t>（判定基準）</t>
    <rPh sb="1" eb="3">
      <t>ハンテイ</t>
    </rPh>
    <rPh sb="3" eb="5">
      <t>キジュン</t>
    </rPh>
    <phoneticPr fontId="1"/>
  </si>
  <si>
    <t>作業日数合計</t>
    <phoneticPr fontId="1"/>
  </si>
  <si>
    <t>伐倒（林業機械使用）</t>
    <rPh sb="0" eb="2">
      <t>バットウ</t>
    </rPh>
    <rPh sb="3" eb="5">
      <t>リンギョウ</t>
    </rPh>
    <rPh sb="5" eb="7">
      <t>キカイ</t>
    </rPh>
    <rPh sb="7" eb="9">
      <t>シヨウ</t>
    </rPh>
    <phoneticPr fontId="1"/>
  </si>
  <si>
    <t>造材（林業機械使用）</t>
    <rPh sb="0" eb="1">
      <t>ゾウ</t>
    </rPh>
    <rPh sb="1" eb="2">
      <t>ザイ</t>
    </rPh>
    <rPh sb="3" eb="5">
      <t>リンギョウ</t>
    </rPh>
    <rPh sb="5" eb="7">
      <t>キカイ</t>
    </rPh>
    <rPh sb="7" eb="9">
      <t>シヨウ</t>
    </rPh>
    <phoneticPr fontId="1"/>
  </si>
  <si>
    <t>１～３月</t>
    <rPh sb="3" eb="4">
      <t>ガツ</t>
    </rPh>
    <phoneticPr fontId="1"/>
  </si>
  <si>
    <t>４～６月</t>
    <rPh sb="3" eb="4">
      <t>ガツ</t>
    </rPh>
    <phoneticPr fontId="1"/>
  </si>
  <si>
    <t>７～９月</t>
    <rPh sb="3" eb="4">
      <t>ガツ</t>
    </rPh>
    <phoneticPr fontId="1"/>
  </si>
  <si>
    <t>10～12月</t>
    <rPh sb="5" eb="6">
      <t>ガツ</t>
    </rPh>
    <phoneticPr fontId="1"/>
  </si>
  <si>
    <t>集材（林業機械使用）</t>
    <rPh sb="3" eb="5">
      <t>リンギョウ</t>
    </rPh>
    <rPh sb="5" eb="7">
      <t>キカイ</t>
    </rPh>
    <rPh sb="7" eb="9">
      <t>シヨウ</t>
    </rPh>
    <phoneticPr fontId="1"/>
  </si>
  <si>
    <t>作業場所</t>
    <phoneticPr fontId="1"/>
  </si>
  <si>
    <t>被ばく線量（mSv）</t>
    <phoneticPr fontId="1"/>
  </si>
  <si>
    <t>年計</t>
    <rPh sb="0" eb="1">
      <t>トシ</t>
    </rPh>
    <rPh sb="1" eb="2">
      <t>ケイ</t>
    </rPh>
    <phoneticPr fontId="1"/>
  </si>
  <si>
    <t>被ばく線量合計</t>
    <phoneticPr fontId="1"/>
  </si>
  <si>
    <t>被ばく線量換算係数</t>
    <rPh sb="0" eb="1">
      <t>ヒ</t>
    </rPh>
    <rPh sb="3" eb="5">
      <t>センリョウ</t>
    </rPh>
    <rPh sb="5" eb="7">
      <t>カンサン</t>
    </rPh>
    <rPh sb="7" eb="9">
      <t>ケイスウ</t>
    </rPh>
    <phoneticPr fontId="1"/>
  </si>
  <si>
    <t>【被ばく線量の試算（集計）】</t>
    <rPh sb="1" eb="2">
      <t>ヒ</t>
    </rPh>
    <rPh sb="4" eb="6">
      <t>センリョウ</t>
    </rPh>
    <rPh sb="10" eb="12">
      <t>シュウケイ</t>
    </rPh>
    <phoneticPr fontId="1"/>
  </si>
  <si>
    <t>【被ばく線量の試算】</t>
    <rPh sb="1" eb="2">
      <t>ヒ</t>
    </rPh>
    <rPh sb="4" eb="6">
      <t>センリョウ</t>
    </rPh>
    <phoneticPr fontId="1"/>
  </si>
  <si>
    <r>
      <t>イ　女性（妊娠する可能性がないと診断されたもの及びウのものを除く。）：</t>
    </r>
    <r>
      <rPr>
        <b/>
        <sz val="11"/>
        <color rgb="FF0070C0"/>
        <rFont val="BIZ UDゴシック"/>
        <family val="3"/>
        <charset val="128"/>
      </rPr>
      <t>３か月間</t>
    </r>
    <r>
      <rPr>
        <sz val="11"/>
        <color theme="1"/>
        <rFont val="BIZ UDゴシック"/>
        <family val="3"/>
        <charset val="128"/>
      </rPr>
      <t>につき実効線量</t>
    </r>
    <r>
      <rPr>
        <b/>
        <sz val="11"/>
        <color rgb="FF0070C0"/>
        <rFont val="BIZ UDゴシック"/>
        <family val="3"/>
        <charset val="128"/>
      </rPr>
      <t>５mSv</t>
    </r>
    <r>
      <rPr>
        <sz val="11"/>
        <color theme="1"/>
        <rFont val="BIZ UDゴシック"/>
        <family val="3"/>
        <charset val="128"/>
      </rPr>
      <t>を
　超えないこと</t>
    </r>
    <rPh sb="53" eb="54">
      <t>コ</t>
    </rPh>
    <phoneticPr fontId="1"/>
  </si>
  <si>
    <r>
      <t>ア　男性又は妊娠する可能性がないと診断された女性：</t>
    </r>
    <r>
      <rPr>
        <b/>
        <sz val="11"/>
        <color rgb="FF0070C0"/>
        <rFont val="BIZ UDゴシック"/>
        <family val="3"/>
        <charset val="128"/>
      </rPr>
      <t>１年間</t>
    </r>
    <r>
      <rPr>
        <sz val="11"/>
        <color theme="1"/>
        <rFont val="BIZ UDゴシック"/>
        <family val="3"/>
        <charset val="128"/>
      </rPr>
      <t>につき実効線量</t>
    </r>
    <r>
      <rPr>
        <b/>
        <sz val="11"/>
        <color rgb="FF0070C0"/>
        <rFont val="BIZ UDゴシック"/>
        <family val="3"/>
        <charset val="128"/>
      </rPr>
      <t>20mSv</t>
    </r>
    <r>
      <rPr>
        <sz val="11"/>
        <color theme="1"/>
        <rFont val="BIZ UDゴシック"/>
        <family val="3"/>
        <charset val="128"/>
      </rPr>
      <t>を超えないこと</t>
    </r>
    <rPh sb="41" eb="42">
      <t>コ</t>
    </rPh>
    <phoneticPr fontId="1"/>
  </si>
  <si>
    <r>
      <t>ウ　妊娠と診断された女性：</t>
    </r>
    <r>
      <rPr>
        <b/>
        <sz val="11"/>
        <color rgb="FF0070C0"/>
        <rFont val="BIZ UDゴシック"/>
        <family val="3"/>
        <charset val="128"/>
      </rPr>
      <t>妊娠中（妊娠と診断されたときから出産までの間）につき</t>
    </r>
    <r>
      <rPr>
        <sz val="11"/>
        <color theme="1"/>
        <rFont val="BIZ UDゴシック"/>
        <family val="3"/>
        <charset val="128"/>
      </rPr>
      <t>内部被ばくによる実効
　線量が</t>
    </r>
    <r>
      <rPr>
        <b/>
        <sz val="11"/>
        <color rgb="FF0070C0"/>
        <rFont val="BIZ UDゴシック"/>
        <family val="3"/>
        <charset val="128"/>
      </rPr>
      <t>１mSv</t>
    </r>
    <r>
      <rPr>
        <sz val="11"/>
        <color theme="1"/>
        <rFont val="BIZ UDゴシック"/>
        <family val="3"/>
        <charset val="128"/>
      </rPr>
      <t>を超えないこと（除染等業務の場合に限る。）、腹部表面に受ける等価線量が</t>
    </r>
    <r>
      <rPr>
        <b/>
        <sz val="11"/>
        <color rgb="FF0070C0"/>
        <rFont val="BIZ UDゴシック"/>
        <family val="3"/>
        <charset val="128"/>
      </rPr>
      <t>２mSv</t>
    </r>
    <r>
      <rPr>
        <sz val="11"/>
        <color theme="1"/>
        <rFont val="BIZ UDゴシック"/>
        <family val="3"/>
        <charset val="128"/>
      </rPr>
      <t>を超えない
　こと</t>
    </r>
    <rPh sb="59" eb="60">
      <t>コ</t>
    </rPh>
    <phoneticPr fontId="1"/>
  </si>
  <si>
    <t>３か月の被ばく線量合計（mSv）</t>
    <rPh sb="2" eb="3">
      <t>ゲツ</t>
    </rPh>
    <phoneticPr fontId="1"/>
  </si>
  <si>
    <t>合計</t>
    <rPh sb="0" eb="2">
      <t>ゴウケイ</t>
    </rPh>
    <phoneticPr fontId="1"/>
  </si>
  <si>
    <r>
      <t>１　黄色のセル：「１日の作業時間（h）」、「作業場所の平均空間線量率（</t>
    </r>
    <r>
      <rPr>
        <sz val="11"/>
        <color theme="1"/>
        <rFont val="Calibri"/>
        <family val="2"/>
      </rPr>
      <t>µ</t>
    </r>
    <r>
      <rPr>
        <sz val="11"/>
        <color theme="1"/>
        <rFont val="BIZ UDゴシック"/>
        <family val="3"/>
        <charset val="128"/>
      </rPr>
      <t>Sv/h）」を入力。</t>
    </r>
    <rPh sb="2" eb="4">
      <t>キイロ</t>
    </rPh>
    <rPh sb="10" eb="11">
      <t>ニチ</t>
    </rPh>
    <rPh sb="12" eb="14">
      <t>サギョウ</t>
    </rPh>
    <rPh sb="14" eb="16">
      <t>ジカン</t>
    </rPh>
    <rPh sb="22" eb="24">
      <t>サギョウ</t>
    </rPh>
    <rPh sb="24" eb="26">
      <t>バショ</t>
    </rPh>
    <rPh sb="27" eb="29">
      <t>ヘイキン</t>
    </rPh>
    <rPh sb="29" eb="31">
      <t>クウカン</t>
    </rPh>
    <rPh sb="31" eb="34">
      <t>センリョウリツ</t>
    </rPh>
    <rPh sb="43" eb="45">
      <t>ニュウリョク</t>
    </rPh>
    <phoneticPr fontId="1"/>
  </si>
  <si>
    <t>その他</t>
    <rPh sb="2" eb="3">
      <t>タ</t>
    </rPh>
    <phoneticPr fontId="1"/>
  </si>
  <si>
    <t>※「作業種」列に具体的な名称がない作業種は「その他」とし、桃色のセルで「標準値」を選択するとともに、緑色のセルに作業日数を入力。</t>
    <rPh sb="2" eb="4">
      <t>サギョウ</t>
    </rPh>
    <rPh sb="4" eb="5">
      <t>シュ</t>
    </rPh>
    <rPh sb="6" eb="7">
      <t>レツ</t>
    </rPh>
    <rPh sb="8" eb="11">
      <t>グタイテキ</t>
    </rPh>
    <rPh sb="12" eb="14">
      <t>メイショウ</t>
    </rPh>
    <rPh sb="17" eb="19">
      <t>サギョウ</t>
    </rPh>
    <rPh sb="19" eb="20">
      <t>シュ</t>
    </rPh>
    <rPh sb="24" eb="25">
      <t>タ</t>
    </rPh>
    <rPh sb="29" eb="31">
      <t>モモイロ</t>
    </rPh>
    <rPh sb="36" eb="39">
      <t>ヒョウジュンチ</t>
    </rPh>
    <rPh sb="41" eb="43">
      <t>センタク</t>
    </rPh>
    <rPh sb="50" eb="51">
      <t>ミドリ</t>
    </rPh>
    <rPh sb="56" eb="58">
      <t>サギョウ</t>
    </rPh>
    <rPh sb="58" eb="60">
      <t>ニッスウ</t>
    </rPh>
    <rPh sb="61" eb="63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</si>
</sst>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0.00_ "/>
    <numFmt numFmtId="177" formatCode="0_ "/>
  </numFmts>
  <fonts count="1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sz val="8"/>
      <color theme="1"/>
      <name val="BIZ UDゴシック"/>
      <family val="3"/>
      <charset val="128"/>
    </font>
    <font>
      <sz val="11"/>
      <color rgb="FFFF0000"/>
      <name val="BIZ UDゴシック"/>
      <family val="3"/>
      <charset val="128"/>
    </font>
    <font>
      <sz val="10"/>
      <color theme="1"/>
      <name val="BIZ UDゴシック"/>
      <family val="3"/>
      <charset val="128"/>
    </font>
    <font>
      <sz val="11"/>
      <color theme="1"/>
      <name val="Calibri"/>
      <family val="2"/>
    </font>
    <font>
      <sz val="11"/>
      <name val="BIZ UDゴシック"/>
      <family val="3"/>
      <charset val="128"/>
    </font>
    <font>
      <sz val="11"/>
      <name val="游ゴシック"/>
      <family val="2"/>
      <charset val="128"/>
      <scheme val="minor"/>
    </font>
    <font>
      <b/>
      <sz val="11"/>
      <color rgb="FF0070C0"/>
      <name val="BIZ UD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/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4" xfId="0" applyFont="1" applyBorder="1" applyAlignment="1">
      <alignment horizontal="left" vertical="center"/>
    </xf>
    <xf numFmtId="0" fontId="3" fillId="3" borderId="1" xfId="0" applyFont="1" applyFill="1" applyBorder="1">
      <alignment vertical="center"/>
    </xf>
    <xf numFmtId="0" fontId="3" fillId="4" borderId="1" xfId="0" applyFont="1" applyFill="1" applyBorder="1">
      <alignment vertical="center"/>
    </xf>
    <xf numFmtId="0" fontId="3" fillId="4" borderId="7" xfId="0" applyFont="1" applyFill="1" applyBorder="1">
      <alignment vertical="center"/>
    </xf>
    <xf numFmtId="0" fontId="3" fillId="6" borderId="1" xfId="0" applyFont="1" applyFill="1" applyBorder="1">
      <alignment vertical="center"/>
    </xf>
    <xf numFmtId="0" fontId="3" fillId="6" borderId="5" xfId="0" applyFont="1" applyFill="1" applyBorder="1">
      <alignment vertical="center"/>
    </xf>
    <xf numFmtId="0" fontId="3" fillId="6" borderId="5" xfId="0" applyFont="1" applyFill="1" applyBorder="1" applyAlignment="1">
      <alignment horizontal="center" vertical="center"/>
    </xf>
    <xf numFmtId="0" fontId="3" fillId="6" borderId="6" xfId="0" applyFont="1" applyFill="1" applyBorder="1" applyAlignment="1"/>
    <xf numFmtId="0" fontId="3" fillId="6" borderId="6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center" vertical="center"/>
    </xf>
    <xf numFmtId="0" fontId="3" fillId="6" borderId="3" xfId="0" applyFont="1" applyFill="1" applyBorder="1" applyAlignment="1"/>
    <xf numFmtId="0" fontId="3" fillId="6" borderId="5" xfId="0" applyFont="1" applyFill="1" applyBorder="1" applyAlignment="1"/>
    <xf numFmtId="0" fontId="3" fillId="6" borderId="5" xfId="0" applyFont="1" applyFill="1" applyBorder="1" applyAlignment="1">
      <alignment horizontal="left" vertical="center"/>
    </xf>
    <xf numFmtId="0" fontId="3" fillId="6" borderId="0" xfId="0" applyFont="1" applyFill="1" applyAlignment="1"/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6" borderId="0" xfId="0" applyFont="1" applyFill="1" applyAlignment="1">
      <alignment horizontal="left" vertical="center"/>
    </xf>
    <xf numFmtId="0" fontId="3" fillId="6" borderId="0" xfId="0" applyFont="1" applyFill="1" applyAlignment="1">
      <alignment horizontal="center" vertical="center"/>
    </xf>
    <xf numFmtId="2" fontId="3" fillId="0" borderId="0" xfId="0" applyNumberFormat="1" applyFont="1">
      <alignment vertical="center"/>
    </xf>
    <xf numFmtId="0" fontId="3" fillId="6" borderId="0" xfId="0" applyFont="1" applyFill="1">
      <alignment vertical="center"/>
    </xf>
    <xf numFmtId="177" fontId="3" fillId="0" borderId="3" xfId="0" applyNumberFormat="1" applyFont="1" applyBorder="1">
      <alignment vertical="center"/>
    </xf>
    <xf numFmtId="0" fontId="3" fillId="0" borderId="3" xfId="0" applyFont="1" applyBorder="1">
      <alignment vertical="center"/>
    </xf>
    <xf numFmtId="2" fontId="3" fillId="7" borderId="1" xfId="0" applyNumberFormat="1" applyFont="1" applyFill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2" fillId="2" borderId="7" xfId="0" applyNumberFormat="1" applyFont="1" applyFill="1" applyBorder="1" applyAlignment="1">
      <alignment horizontal="center" vertical="center" wrapText="1"/>
    </xf>
    <xf numFmtId="43" fontId="3" fillId="0" borderId="1" xfId="0" applyNumberFormat="1" applyFont="1" applyBorder="1">
      <alignment vertical="center"/>
    </xf>
    <xf numFmtId="0" fontId="3" fillId="4" borderId="12" xfId="0" applyFont="1" applyFill="1" applyBorder="1">
      <alignment vertical="center"/>
    </xf>
    <xf numFmtId="0" fontId="3" fillId="0" borderId="10" xfId="0" applyFont="1" applyBorder="1" applyAlignment="1">
      <alignment horizontal="left" vertical="center"/>
    </xf>
    <xf numFmtId="2" fontId="3" fillId="0" borderId="1" xfId="0" applyNumberFormat="1" applyFont="1" applyBorder="1" applyAlignment="1">
      <alignment vertical="center" wrapText="1"/>
    </xf>
    <xf numFmtId="43" fontId="3" fillId="0" borderId="2" xfId="0" applyNumberFormat="1" applyFont="1" applyBorder="1">
      <alignment vertical="center"/>
    </xf>
    <xf numFmtId="0" fontId="3" fillId="0" borderId="4" xfId="0" applyFont="1" applyBorder="1" applyAlignment="1">
      <alignment horizontal="centerContinuous" vertical="center"/>
    </xf>
    <xf numFmtId="0" fontId="3" fillId="0" borderId="5" xfId="0" applyFont="1" applyBorder="1" applyAlignment="1">
      <alignment horizontal="centerContinuous" vertical="center"/>
    </xf>
    <xf numFmtId="0" fontId="3" fillId="0" borderId="6" xfId="0" applyFont="1" applyBorder="1" applyAlignment="1">
      <alignment horizontal="centerContinuous" vertical="center"/>
    </xf>
    <xf numFmtId="0" fontId="3" fillId="5" borderId="13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0" fillId="0" borderId="0" xfId="0" applyAlignment="1"/>
    <xf numFmtId="0" fontId="8" fillId="0" borderId="1" xfId="0" applyFont="1" applyBorder="1" applyAlignment="1">
      <alignment horizontal="left" vertical="center"/>
    </xf>
    <xf numFmtId="2" fontId="3" fillId="0" borderId="2" xfId="0" applyNumberFormat="1" applyFont="1" applyBorder="1" applyAlignment="1">
      <alignment vertical="center" wrapText="1"/>
    </xf>
    <xf numFmtId="2" fontId="3" fillId="0" borderId="1" xfId="0" applyNumberFormat="1" applyFont="1" applyBorder="1" applyAlignment="1">
      <alignment horizontal="right" vertical="center"/>
    </xf>
    <xf numFmtId="2" fontId="3" fillId="0" borderId="2" xfId="0" applyNumberFormat="1" applyFont="1" applyBorder="1" applyAlignment="1">
      <alignment horizontal="right" vertical="center"/>
    </xf>
    <xf numFmtId="0" fontId="6" fillId="6" borderId="8" xfId="0" applyFont="1" applyFill="1" applyBorder="1" applyAlignment="1">
      <alignment horizontal="centerContinuous" vertical="center" shrinkToFit="1"/>
    </xf>
    <xf numFmtId="0" fontId="6" fillId="6" borderId="9" xfId="0" applyFont="1" applyFill="1" applyBorder="1" applyAlignment="1">
      <alignment horizontal="centerContinuous" vertical="center" shrinkToFit="1"/>
    </xf>
    <xf numFmtId="0" fontId="0" fillId="0" borderId="7" xfId="0" applyBorder="1" applyAlignment="1"/>
    <xf numFmtId="0" fontId="9" fillId="0" borderId="3" xfId="0" applyFont="1" applyBorder="1" applyAlignment="1"/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3" fillId="6" borderId="0" xfId="0" applyFont="1" applyFill="1" applyAlignment="1">
      <alignment vertical="center" wrapText="1"/>
    </xf>
    <xf numFmtId="0" fontId="3" fillId="6" borderId="11" xfId="0" applyFont="1" applyFill="1" applyBorder="1">
      <alignment vertical="center"/>
    </xf>
    <xf numFmtId="2" fontId="3" fillId="6" borderId="0" xfId="0" applyNumberFormat="1" applyFont="1" applyFill="1">
      <alignment vertical="center"/>
    </xf>
    <xf numFmtId="0" fontId="8" fillId="0" borderId="7" xfId="0" applyFont="1" applyBorder="1" applyAlignment="1">
      <alignment horizontal="left" vertical="center"/>
    </xf>
    <xf numFmtId="43" fontId="3" fillId="0" borderId="7" xfId="0" applyNumberFormat="1" applyFont="1" applyBorder="1">
      <alignment vertical="center"/>
    </xf>
    <xf numFmtId="0" fontId="3" fillId="6" borderId="10" xfId="0" applyFont="1" applyFill="1" applyBorder="1" applyAlignment="1">
      <alignment horizontal="left" vertical="center"/>
    </xf>
    <xf numFmtId="0" fontId="3" fillId="6" borderId="14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right" vertical="center"/>
    </xf>
    <xf numFmtId="0" fontId="3" fillId="6" borderId="14" xfId="0" applyFont="1" applyFill="1" applyBorder="1" applyAlignment="1">
      <alignment horizontal="right" vertical="center"/>
    </xf>
    <xf numFmtId="0" fontId="8" fillId="0" borderId="15" xfId="0" applyFont="1" applyBorder="1" applyAlignment="1">
      <alignment horizontal="left" vertical="center"/>
    </xf>
    <xf numFmtId="0" fontId="3" fillId="4" borderId="2" xfId="0" applyFont="1" applyFill="1" applyBorder="1">
      <alignment vertical="center"/>
    </xf>
    <xf numFmtId="0" fontId="3" fillId="5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2" fontId="3" fillId="0" borderId="7" xfId="0" applyNumberFormat="1" applyFont="1" applyBorder="1" applyAlignment="1">
      <alignment vertical="center" wrapText="1"/>
    </xf>
    <xf numFmtId="2" fontId="3" fillId="0" borderId="7" xfId="0" applyNumberFormat="1" applyFont="1" applyBorder="1" applyAlignment="1">
      <alignment horizontal="right" vertical="center"/>
    </xf>
    <xf numFmtId="0" fontId="3" fillId="5" borderId="6" xfId="0" applyFont="1" applyFill="1" applyBorder="1" applyAlignment="1">
      <alignment horizontal="center" vertical="center" wrapText="1"/>
    </xf>
    <xf numFmtId="0" fontId="3" fillId="5" borderId="16" xfId="0" applyFont="1" applyFill="1" applyBorder="1" applyAlignment="1">
      <alignment horizontal="center" vertical="center" wrapText="1"/>
    </xf>
    <xf numFmtId="0" fontId="3" fillId="6" borderId="0" xfId="0" applyFont="1" applyFill="1" applyAlignment="1">
      <alignment horizontal="left" vertical="center" wrapText="1"/>
    </xf>
    <xf numFmtId="0" fontId="3" fillId="6" borderId="0" xfId="0" applyFont="1" applyFill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/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7C9D0-1EC6-472E-AA19-4A4CEA84CBA8}">
  <sheetPr>
    <tabColor theme="6" tint="0.39997558519241921"/>
    <pageSetUpPr fitToPage="1"/>
  </sheetPr>
  <dimension ref="A1:G31"/>
  <sheetViews>
    <sheetView tabSelected="1" view="pageBreakPreview" zoomScale="110" zoomScaleNormal="100" zoomScaleSheetLayoutView="110" workbookViewId="0">
      <selection activeCell="A25" sqref="A25"/>
    </sheetView>
  </sheetViews>
  <sheetFormatPr defaultColWidth="9" defaultRowHeight="12.6"/>
  <cols>
    <col min="1" max="1" width="38.8984375" style="2" customWidth="1"/>
    <col min="2" max="6" width="11.19921875" style="2" customWidth="1"/>
    <col min="7" max="16384" width="9" style="1"/>
  </cols>
  <sheetData>
    <row r="1" spans="1:6" ht="18" customHeight="1">
      <c r="A1" s="26" t="s">
        <v>55</v>
      </c>
      <c r="B1" s="26"/>
      <c r="C1" s="26"/>
      <c r="D1" s="26"/>
      <c r="E1" s="26"/>
      <c r="F1" s="26"/>
    </row>
    <row r="2" spans="1:6" ht="18" customHeight="1">
      <c r="A2" s="26" t="s">
        <v>40</v>
      </c>
      <c r="B2" s="26"/>
      <c r="C2" s="26"/>
      <c r="D2" s="26"/>
      <c r="E2" s="26"/>
      <c r="F2" s="26"/>
    </row>
    <row r="3" spans="1:6" ht="18" hidden="1" customHeight="1">
      <c r="A3" s="26"/>
      <c r="B3" s="26"/>
      <c r="C3" s="26"/>
      <c r="D3" s="26"/>
      <c r="E3" s="26"/>
      <c r="F3" s="26"/>
    </row>
    <row r="4" spans="1:6" ht="18" hidden="1" customHeight="1">
      <c r="A4" s="55"/>
      <c r="B4" s="55"/>
      <c r="C4" s="55"/>
      <c r="D4" s="55"/>
      <c r="E4" s="55"/>
      <c r="F4" s="55"/>
    </row>
    <row r="5" spans="1:6" ht="18" customHeight="1">
      <c r="A5" s="56"/>
      <c r="B5" s="56"/>
      <c r="C5" s="56"/>
      <c r="D5" s="56"/>
      <c r="E5" s="56"/>
      <c r="F5" s="56"/>
    </row>
    <row r="6" spans="1:6" ht="18" customHeight="1">
      <c r="A6" s="31" t="s">
        <v>4</v>
      </c>
      <c r="B6" s="39" t="s">
        <v>51</v>
      </c>
      <c r="C6" s="40"/>
      <c r="D6" s="40"/>
      <c r="E6" s="40"/>
      <c r="F6" s="41"/>
    </row>
    <row r="7" spans="1:6" s="4" customFormat="1" ht="18" customHeight="1">
      <c r="A7" s="28"/>
      <c r="B7" s="32" t="s">
        <v>45</v>
      </c>
      <c r="C7" s="32" t="s">
        <v>46</v>
      </c>
      <c r="D7" s="32" t="s">
        <v>47</v>
      </c>
      <c r="E7" s="21" t="s">
        <v>48</v>
      </c>
      <c r="F7" s="21" t="s">
        <v>52</v>
      </c>
    </row>
    <row r="8" spans="1:6" ht="18" customHeight="1">
      <c r="A8" s="45" t="s">
        <v>13</v>
      </c>
      <c r="B8" s="37" t="str">
        <f>IF('被ばく線量試算表（１～３月）'!N8&gt;0,'被ばく線量試算表（１～３月）'!N8,"")</f>
        <v/>
      </c>
      <c r="C8" s="37" t="str">
        <f>IF('被ばく線量試算表（４～６月）'!N8&gt;0,'被ばく線量試算表（４～６月）'!N8,"")</f>
        <v/>
      </c>
      <c r="D8" s="37" t="str">
        <f>IF('被ばく線量試算表（７～９月）'!N8&gt;0,'被ばく線量試算表（７～９月）'!N8,"")</f>
        <v/>
      </c>
      <c r="E8" s="37" t="str">
        <f>IF('被ばく線量試算表（10～12月）'!N8&gt;0,'被ばく線量試算表（10～12月）'!N8,"")</f>
        <v/>
      </c>
      <c r="F8" s="47" t="str">
        <f>IF(SUM(B8:E8)&gt;0,SUM(B8:E8),"-")</f>
        <v>-</v>
      </c>
    </row>
    <row r="9" spans="1:6" ht="18" customHeight="1">
      <c r="A9" s="45" t="s">
        <v>8</v>
      </c>
      <c r="B9" s="37">
        <f>IF('被ばく線量試算表（１～３月）'!N9&gt;0,'被ばく線量試算表（１～３月）'!N9,"")</f>
        <v>6.7480000000000012E-2</v>
      </c>
      <c r="C9" s="37" t="str">
        <f>IF('被ばく線量試算表（４～６月）'!N9&gt;0,'被ばく線量試算表（４～６月）'!N9,"")</f>
        <v/>
      </c>
      <c r="D9" s="37" t="str">
        <f>IF('被ばく線量試算表（７～９月）'!N9&gt;0,'被ばく線量試算表（７～９月）'!N9,"")</f>
        <v/>
      </c>
      <c r="E9" s="37" t="str">
        <f>IF('被ばく線量試算表（10～12月）'!N9&gt;0,'被ばく線量試算表（10～12月）'!N9,"")</f>
        <v/>
      </c>
      <c r="F9" s="47">
        <f t="shared" ref="F9:F23" si="0">IF(SUM(B9:E9)&gt;0,SUM(B9:E9),"-")</f>
        <v>6.7480000000000012E-2</v>
      </c>
    </row>
    <row r="10" spans="1:6" ht="18" customHeight="1">
      <c r="A10" s="45" t="s">
        <v>6</v>
      </c>
      <c r="B10" s="37">
        <f>IF('被ばく線量試算表（１～３月）'!N10&gt;0,'被ばく線量試算表（１～３月）'!N10,"")</f>
        <v>9.8560000000000009E-2</v>
      </c>
      <c r="C10" s="37" t="str">
        <f>IF('被ばく線量試算表（４～６月）'!N10&gt;0,'被ばく線量試算表（４～６月）'!N10,"")</f>
        <v/>
      </c>
      <c r="D10" s="37" t="str">
        <f>IF('被ばく線量試算表（７～９月）'!N10&gt;0,'被ばく線量試算表（７～９月）'!N10,"")</f>
        <v/>
      </c>
      <c r="E10" s="37">
        <f>IF('被ばく線量試算表（10～12月）'!N10&gt;0,'被ばく線量試算表（10～12月）'!N10,"")</f>
        <v>0.16864000000000001</v>
      </c>
      <c r="F10" s="47">
        <f t="shared" si="0"/>
        <v>0.26719999999999999</v>
      </c>
    </row>
    <row r="11" spans="1:6" ht="18" customHeight="1">
      <c r="A11" s="45" t="s">
        <v>7</v>
      </c>
      <c r="B11" s="37" t="str">
        <f>IF('被ばく線量試算表（１～３月）'!N11&gt;0,'被ばく線量試算表（１～３月）'!N11,"")</f>
        <v/>
      </c>
      <c r="C11" s="37" t="str">
        <f>IF('被ばく線量試算表（４～６月）'!N11&gt;0,'被ばく線量試算表（４～６月）'!N11,"")</f>
        <v/>
      </c>
      <c r="D11" s="37" t="str">
        <f>IF('被ばく線量試算表（７～９月）'!N11&gt;0,'被ばく線量試算表（７～９月）'!N11,"")</f>
        <v/>
      </c>
      <c r="E11" s="37" t="str">
        <f>IF('被ばく線量試算表（10～12月）'!N11&gt;0,'被ばく線量試算表（10～12月）'!N11,"")</f>
        <v/>
      </c>
      <c r="F11" s="47" t="str">
        <f t="shared" si="0"/>
        <v>-</v>
      </c>
    </row>
    <row r="12" spans="1:6" ht="18" customHeight="1">
      <c r="A12" s="45" t="s">
        <v>43</v>
      </c>
      <c r="B12" s="37">
        <f>IF('被ばく線量試算表（１～３月）'!N12&gt;0,'被ばく線量試算表（１～３月）'!N12,"")</f>
        <v>0.21265600000000001</v>
      </c>
      <c r="C12" s="37">
        <f>IF('被ばく線量試算表（４～６月）'!N12&gt;0,'被ばく線量試算表（４～６月）'!N12,"")</f>
        <v>0.14652800000000002</v>
      </c>
      <c r="D12" s="37" t="str">
        <f>IF('被ばく線量試算表（７～９月）'!N12&gt;0,'被ばく線量試算表（７～９月）'!N12,"")</f>
        <v/>
      </c>
      <c r="E12" s="37">
        <f>IF('被ばく線量試算表（10～12月）'!N12&gt;0,'被ばく線量試算表（10～12月）'!N12,"")</f>
        <v>0.118295</v>
      </c>
      <c r="F12" s="47">
        <f t="shared" si="0"/>
        <v>0.47747900000000004</v>
      </c>
    </row>
    <row r="13" spans="1:6" ht="18" customHeight="1">
      <c r="A13" s="45" t="s">
        <v>10</v>
      </c>
      <c r="B13" s="37" t="str">
        <f>IF('被ばく線量試算表（１～３月）'!N13&gt;0,'被ばく線量試算表（１～３月）'!N13,"")</f>
        <v/>
      </c>
      <c r="C13" s="37" t="str">
        <f>IF('被ばく線量試算表（４～６月）'!N13&gt;0,'被ばく線量試算表（４～６月）'!N13,"")</f>
        <v/>
      </c>
      <c r="D13" s="37" t="str">
        <f>IF('被ばく線量試算表（７～９月）'!N13&gt;0,'被ばく線量試算表（７～９月）'!N13,"")</f>
        <v/>
      </c>
      <c r="E13" s="37">
        <f>IF('被ばく線量試算表（10～12月）'!N13&gt;0,'被ばく線量試算表（10～12月）'!N13,"")</f>
        <v>8.6239999999999997E-2</v>
      </c>
      <c r="F13" s="47">
        <f t="shared" si="0"/>
        <v>8.6239999999999997E-2</v>
      </c>
    </row>
    <row r="14" spans="1:6" ht="18" customHeight="1">
      <c r="A14" s="45" t="s">
        <v>49</v>
      </c>
      <c r="B14" s="37">
        <f>IF('被ばく線量試算表（１～３月）'!N14&gt;0,'被ばく線量試算表（１～３月）'!N14,"")</f>
        <v>0.12956000000000001</v>
      </c>
      <c r="C14" s="37">
        <f>IF('被ばく線量試算表（４～６月）'!N14&gt;0,'被ばく線量試算表（４～６月）'!N14,"")</f>
        <v>7.326400000000001E-2</v>
      </c>
      <c r="D14" s="37" t="str">
        <f>IF('被ばく線量試算表（７～９月）'!N14&gt;0,'被ばく線量試算表（７～９月）'!N14,"")</f>
        <v/>
      </c>
      <c r="E14" s="37">
        <f>IF('被ばく線量試算表（10～12月）'!N14&gt;0,'被ばく線量試算表（10～12月）'!N14,"")</f>
        <v>2.7835499999999999E-2</v>
      </c>
      <c r="F14" s="47">
        <f t="shared" si="0"/>
        <v>0.23065950000000002</v>
      </c>
    </row>
    <row r="15" spans="1:6" ht="18" customHeight="1">
      <c r="A15" s="45" t="s">
        <v>11</v>
      </c>
      <c r="B15" s="37" t="str">
        <f>IF('被ばく線量試算表（１～３月）'!N15&gt;0,'被ばく線量試算表（１～３月）'!N15,"")</f>
        <v/>
      </c>
      <c r="C15" s="37" t="str">
        <f>IF('被ばく線量試算表（４～６月）'!N15&gt;0,'被ばく線量試算表（４～６月）'!N15,"")</f>
        <v/>
      </c>
      <c r="D15" s="37" t="str">
        <f>IF('被ばく線量試算表（７～９月）'!N15&gt;0,'被ばく線量試算表（７～９月）'!N15,"")</f>
        <v/>
      </c>
      <c r="E15" s="37">
        <f>IF('被ばく線量試算表（10～12月）'!N15&gt;0,'被ばく線量試算表（10～12月）'!N15,"")</f>
        <v>0.1613888</v>
      </c>
      <c r="F15" s="47">
        <f t="shared" si="0"/>
        <v>0.1613888</v>
      </c>
    </row>
    <row r="16" spans="1:6" ht="18" customHeight="1">
      <c r="A16" s="45" t="s">
        <v>44</v>
      </c>
      <c r="B16" s="37">
        <f>IF('被ばく線量試算表（１～３月）'!N16&gt;0,'被ばく線量試算表（１～３月）'!N16,"")</f>
        <v>0.12956000000000001</v>
      </c>
      <c r="C16" s="37">
        <f>IF('被ばく線量試算表（４～６月）'!N16&gt;0,'被ばく線量試算表（４～６月）'!N16,"")</f>
        <v>0.14652800000000002</v>
      </c>
      <c r="D16" s="37" t="str">
        <f>IF('被ばく線量試算表（７～９月）'!N16&gt;0,'被ばく線量試算表（７～９月）'!N16,"")</f>
        <v/>
      </c>
      <c r="E16" s="37">
        <f>IF('被ばく線量試算表（10～12月）'!N16&gt;0,'被ばく線量試算表（10～12月）'!N16,"")</f>
        <v>5.5670999999999998E-2</v>
      </c>
      <c r="F16" s="47">
        <f t="shared" si="0"/>
        <v>0.33175900000000003</v>
      </c>
    </row>
    <row r="17" spans="1:7" ht="18" customHeight="1">
      <c r="A17" s="45" t="s">
        <v>9</v>
      </c>
      <c r="B17" s="37" t="str">
        <f>IF('被ばく線量試算表（１～３月）'!N17&gt;0,'被ばく線量試算表（１～３月）'!N17,"")</f>
        <v/>
      </c>
      <c r="C17" s="37">
        <f>IF('被ばく線量試算表（４～６月）'!N17&gt;0,'被ばく線量試算表（４～６月）'!N17,"")</f>
        <v>6.7480000000000012E-2</v>
      </c>
      <c r="D17" s="37" t="str">
        <f>IF('被ばく線量試算表（７～９月）'!N17&gt;0,'被ばく線量試算表（７～９月）'!N17,"")</f>
        <v/>
      </c>
      <c r="E17" s="37" t="str">
        <f>IF('被ばく線量試算表（10～12月）'!N17&gt;0,'被ばく線量試算表（10～12月）'!N17,"")</f>
        <v/>
      </c>
      <c r="F17" s="47">
        <f t="shared" si="0"/>
        <v>6.7480000000000012E-2</v>
      </c>
    </row>
    <row r="18" spans="1:7" ht="18" customHeight="1">
      <c r="A18" s="45" t="s">
        <v>20</v>
      </c>
      <c r="B18" s="37" t="str">
        <f>IF('被ばく線量試算表（１～３月）'!N18&gt;0,'被ばく線量試算表（１～３月）'!N18,"")</f>
        <v/>
      </c>
      <c r="C18" s="37">
        <f>IF('被ばく線量試算表（４～６月）'!N18&gt;0,'被ばく線量試算表（４～６月）'!N18,"")</f>
        <v>0.31399199999999999</v>
      </c>
      <c r="D18" s="37" t="str">
        <f>IF('被ばく線量試算表（７～９月）'!N18&gt;0,'被ばく線量試算表（７～９月）'!N18,"")</f>
        <v/>
      </c>
      <c r="E18" s="37">
        <f>IF('被ばく線量試算表（10～12月）'!N18&gt;0,'被ばく線量試算表（10～12月）'!N18,"")</f>
        <v>0.11214</v>
      </c>
      <c r="F18" s="47">
        <f t="shared" si="0"/>
        <v>0.42613200000000001</v>
      </c>
    </row>
    <row r="19" spans="1:7" ht="18" customHeight="1">
      <c r="A19" s="45" t="s">
        <v>12</v>
      </c>
      <c r="B19" s="37" t="str">
        <f>IF('被ばく線量試算表（１～３月）'!N19&gt;0,'被ばく線量試算表（１～３月）'!N19,"")</f>
        <v/>
      </c>
      <c r="C19" s="37" t="str">
        <f>IF('被ばく線量試算表（４～６月）'!N19&gt;0,'被ばく線量試算表（４～６月）'!N19,"")</f>
        <v/>
      </c>
      <c r="D19" s="37" t="str">
        <f>IF('被ばく線量試算表（７～９月）'!N19&gt;0,'被ばく線量試算表（７～９月）'!N19,"")</f>
        <v/>
      </c>
      <c r="E19" s="37">
        <f>IF('被ばく線量試算表（10～12月）'!N19&gt;0,'被ばく線量試算表（10～12月）'!N19,"")</f>
        <v>0.23071999999999998</v>
      </c>
      <c r="F19" s="47">
        <f t="shared" si="0"/>
        <v>0.23071999999999998</v>
      </c>
    </row>
    <row r="20" spans="1:7" ht="18" customHeight="1">
      <c r="A20" s="45" t="s">
        <v>21</v>
      </c>
      <c r="B20" s="37" t="str">
        <f>IF('被ばく線量試算表（１～３月）'!N20&gt;0,'被ばく線量試算表（１～３月）'!N20,"")</f>
        <v/>
      </c>
      <c r="C20" s="37" t="str">
        <f>IF('被ばく線量試算表（４～６月）'!N20&gt;0,'被ばく線量試算表（４～６月）'!N20,"")</f>
        <v/>
      </c>
      <c r="D20" s="37">
        <f>IF('被ばく線量試算表（７～９月）'!N20&gt;0,'被ばく線量試算表（７～９月）'!N20,"")</f>
        <v>1.4667000000000001</v>
      </c>
      <c r="E20" s="37" t="str">
        <f>IF('被ばく線量試算表（10～12月）'!N20&gt;0,'被ばく線量試算表（10～12月）'!N20,"")</f>
        <v/>
      </c>
      <c r="F20" s="47">
        <f t="shared" si="0"/>
        <v>1.4667000000000001</v>
      </c>
    </row>
    <row r="21" spans="1:7" ht="18" customHeight="1">
      <c r="A21" s="45" t="s">
        <v>22</v>
      </c>
      <c r="B21" s="37" t="str">
        <f>IF('被ばく線量試算表（１～３月）'!N21&gt;0,'被ばく線量試算表（１～３月）'!N21,"")</f>
        <v/>
      </c>
      <c r="C21" s="37" t="str">
        <f>IF('被ばく線量試算表（４～６月）'!N21&gt;0,'被ばく線量試算表（４～６月）'!N21,"")</f>
        <v/>
      </c>
      <c r="D21" s="37" t="str">
        <f>IF('被ばく線量試算表（７～９月）'!N21&gt;0,'被ばく線量試算表（７～９月）'!N21,"")</f>
        <v/>
      </c>
      <c r="E21" s="37" t="str">
        <f>IF('被ばく線量試算表（10～12月）'!N21&gt;0,'被ばく線量試算表（10～12月）'!N21,"")</f>
        <v/>
      </c>
      <c r="F21" s="47" t="str">
        <f t="shared" si="0"/>
        <v>-</v>
      </c>
    </row>
    <row r="22" spans="1:7" ht="18" customHeight="1">
      <c r="A22" s="58" t="s">
        <v>14</v>
      </c>
      <c r="B22" s="70" t="str">
        <f>IF('被ばく線量試算表（１～３月）'!N22&gt;0,'被ばく線量試算表（１～３月）'!N22,"")</f>
        <v/>
      </c>
      <c r="C22" s="70" t="str">
        <f>IF('被ばく線量試算表（４～６月）'!N22&gt;0,'被ばく線量試算表（４～６月）'!N22,"")</f>
        <v/>
      </c>
      <c r="D22" s="70">
        <f>IF('被ばく線量試算表（７～９月）'!N22&gt;0,'被ばく線量試算表（７～９月）'!N22,"")</f>
        <v>0.11214</v>
      </c>
      <c r="E22" s="70" t="str">
        <f>IF('被ばく線量試算表（10～12月）'!N22&gt;0,'被ばく線量試算表（10～12月）'!N22,"")</f>
        <v/>
      </c>
      <c r="F22" s="71">
        <f t="shared" si="0"/>
        <v>0.11214</v>
      </c>
    </row>
    <row r="23" spans="1:7" ht="18" customHeight="1" thickBot="1">
      <c r="A23" s="64" t="s">
        <v>63</v>
      </c>
      <c r="B23" s="46" t="str">
        <f>IF('被ばく線量試算表（１～３月）'!N23&gt;0,'被ばく線量試算表（１～３月）'!N23,"")</f>
        <v/>
      </c>
      <c r="C23" s="46" t="str">
        <f>IF('被ばく線量試算表（４～６月）'!N23&gt;0,'被ばく線量試算表（４～６月）'!N23,"")</f>
        <v/>
      </c>
      <c r="D23" s="46" t="str">
        <f>IF('被ばく線量試算表（７～９月）'!N23&gt;0,'被ばく線量試算表（７～９月）'!N23,"")</f>
        <v/>
      </c>
      <c r="E23" s="46">
        <f>IF('被ばく線量試算表（10～12月）'!N23&gt;0,'被ばく線量試算表（10～12月）'!N23,"")</f>
        <v>0.11214</v>
      </c>
      <c r="F23" s="48">
        <f t="shared" si="0"/>
        <v>0.11214</v>
      </c>
    </row>
    <row r="24" spans="1:7" ht="18" customHeight="1" thickTop="1">
      <c r="A24" s="36" t="s">
        <v>42</v>
      </c>
      <c r="B24" s="28">
        <f>'被ばく線量試算表（１～３月）'!N24</f>
        <v>65</v>
      </c>
      <c r="C24" s="28">
        <f>'被ばく線量試算表（４～６月）'!N24</f>
        <v>63</v>
      </c>
      <c r="D24" s="28">
        <f>'被ばく線量試算表（７～９月）'!N24</f>
        <v>60</v>
      </c>
      <c r="E24" s="27">
        <f>'被ばく線量試算表（10～12月）'!N24</f>
        <v>73</v>
      </c>
      <c r="F24" s="27">
        <f>SUM(B24:E24)</f>
        <v>261</v>
      </c>
      <c r="G24" s="5"/>
    </row>
    <row r="25" spans="1:7" ht="18" customHeight="1">
      <c r="A25" s="6" t="s">
        <v>53</v>
      </c>
      <c r="B25" s="29">
        <f>SUM(B8:B23)</f>
        <v>0.63781600000000005</v>
      </c>
      <c r="C25" s="29">
        <f>SUM(C8:C23)</f>
        <v>0.74779200000000001</v>
      </c>
      <c r="D25" s="29">
        <f>SUM(D8:D23)</f>
        <v>1.57884</v>
      </c>
      <c r="E25" s="29">
        <f>SUM(E8:E23)</f>
        <v>1.0730702999999999</v>
      </c>
      <c r="F25" s="29">
        <f>SUM(F8:F23)</f>
        <v>4.0375183000000003</v>
      </c>
    </row>
    <row r="26" spans="1:7" ht="18" customHeight="1">
      <c r="A26" s="23"/>
      <c r="B26" s="23"/>
      <c r="C26" s="23"/>
      <c r="D26" s="23"/>
      <c r="E26" s="23"/>
      <c r="F26" s="23"/>
    </row>
    <row r="27" spans="1:7" ht="18" customHeight="1">
      <c r="A27" s="23" t="s">
        <v>41</v>
      </c>
      <c r="B27" s="23"/>
      <c r="C27" s="23"/>
      <c r="D27" s="23"/>
      <c r="E27" s="23"/>
      <c r="F27" s="23"/>
    </row>
    <row r="28" spans="1:7" ht="18" customHeight="1">
      <c r="A28" s="75" t="s">
        <v>58</v>
      </c>
      <c r="B28" s="75"/>
      <c r="C28" s="75"/>
      <c r="D28" s="75"/>
      <c r="E28" s="75"/>
      <c r="F28" s="75"/>
    </row>
    <row r="29" spans="1:7" ht="36" customHeight="1">
      <c r="A29" s="74" t="s">
        <v>57</v>
      </c>
      <c r="B29" s="74"/>
      <c r="C29" s="74"/>
      <c r="D29" s="74"/>
      <c r="E29" s="74"/>
      <c r="F29" s="74"/>
    </row>
    <row r="30" spans="1:7" ht="54" customHeight="1">
      <c r="A30" s="74" t="s">
        <v>59</v>
      </c>
      <c r="B30" s="74"/>
      <c r="C30" s="74"/>
      <c r="D30" s="74"/>
      <c r="E30" s="74"/>
      <c r="F30" s="74"/>
    </row>
    <row r="31" spans="1:7" ht="18" customHeight="1">
      <c r="A31" s="1"/>
    </row>
  </sheetData>
  <mergeCells count="3">
    <mergeCell ref="A30:F30"/>
    <mergeCell ref="A28:F28"/>
    <mergeCell ref="A29:F29"/>
  </mergeCells>
  <phoneticPr fontId="1"/>
  <pageMargins left="0.7" right="0.7" top="0.75" bottom="0.75" header="0.3" footer="0.3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AE410-C319-404A-A21B-390217C9ABF5}">
  <sheetPr>
    <tabColor theme="3" tint="0.749992370372631"/>
    <pageSetUpPr fitToPage="1"/>
  </sheetPr>
  <dimension ref="A1:O33"/>
  <sheetViews>
    <sheetView showGridLines="0" view="pageBreakPreview" zoomScaleNormal="100" zoomScaleSheetLayoutView="100" workbookViewId="0">
      <selection activeCell="A33" sqref="A33"/>
    </sheetView>
  </sheetViews>
  <sheetFormatPr defaultColWidth="9" defaultRowHeight="18" customHeight="1"/>
  <cols>
    <col min="1" max="1" width="37.5" style="2" customWidth="1"/>
    <col min="2" max="2" width="8.3984375" style="2" bestFit="1" customWidth="1"/>
    <col min="3" max="3" width="6.19921875" style="2" bestFit="1" customWidth="1"/>
    <col min="4" max="4" width="9" style="2" bestFit="1" customWidth="1"/>
    <col min="5" max="5" width="8.3984375" style="2" bestFit="1" customWidth="1"/>
    <col min="6" max="6" width="6.19921875" style="2" bestFit="1" customWidth="1"/>
    <col min="7" max="7" width="9" style="2" bestFit="1" customWidth="1"/>
    <col min="8" max="8" width="8.3984375" style="2" bestFit="1" customWidth="1"/>
    <col min="9" max="9" width="6.19921875" style="2" bestFit="1" customWidth="1"/>
    <col min="10" max="10" width="9" style="2" bestFit="1" customWidth="1"/>
    <col min="11" max="11" width="8.3984375" style="2" bestFit="1" customWidth="1"/>
    <col min="12" max="12" width="6.19921875" style="2" bestFit="1" customWidth="1"/>
    <col min="13" max="13" width="9" style="2" bestFit="1" customWidth="1"/>
    <col min="14" max="14" width="10.8984375" style="2" bestFit="1" customWidth="1"/>
    <col min="15" max="16384" width="9" style="1"/>
  </cols>
  <sheetData>
    <row r="1" spans="1:15" ht="18" customHeight="1">
      <c r="A1" s="26" t="s">
        <v>56</v>
      </c>
      <c r="B1" s="26"/>
      <c r="C1" s="20"/>
      <c r="D1" s="20"/>
      <c r="E1" s="26"/>
      <c r="F1" s="20"/>
      <c r="G1" s="20"/>
      <c r="H1" s="26"/>
      <c r="I1" s="20"/>
      <c r="J1" s="20"/>
      <c r="K1" s="26"/>
      <c r="L1" s="20"/>
      <c r="M1" s="20"/>
      <c r="N1" s="20"/>
      <c r="O1" s="26"/>
    </row>
    <row r="2" spans="1:15" ht="18" customHeight="1">
      <c r="A2" s="26" t="s">
        <v>26</v>
      </c>
      <c r="B2" s="26"/>
      <c r="C2" s="20"/>
      <c r="D2" s="20"/>
      <c r="E2" s="26"/>
      <c r="F2" s="20"/>
      <c r="G2" s="20"/>
      <c r="H2" s="26"/>
      <c r="I2" s="20"/>
      <c r="J2" s="20"/>
      <c r="K2" s="26"/>
      <c r="L2" s="20"/>
      <c r="M2" s="20"/>
      <c r="N2" s="20"/>
      <c r="O2" s="26"/>
    </row>
    <row r="3" spans="1:15" ht="18" customHeight="1">
      <c r="A3" s="10" t="s">
        <v>50</v>
      </c>
      <c r="B3" s="11"/>
      <c r="C3" s="12" t="s">
        <v>0</v>
      </c>
      <c r="D3" s="13"/>
      <c r="E3" s="11"/>
      <c r="F3" s="12" t="s">
        <v>1</v>
      </c>
      <c r="G3" s="13"/>
      <c r="H3" s="11"/>
      <c r="I3" s="12"/>
      <c r="J3" s="13"/>
      <c r="K3" s="11"/>
      <c r="L3" s="12"/>
      <c r="M3" s="14"/>
      <c r="N3" s="20"/>
      <c r="O3" s="26"/>
    </row>
    <row r="4" spans="1:15" ht="18" customHeight="1">
      <c r="A4" s="30" t="s">
        <v>31</v>
      </c>
      <c r="B4" s="15"/>
      <c r="C4" s="18"/>
      <c r="D4" s="7">
        <v>8</v>
      </c>
      <c r="E4" s="15"/>
      <c r="F4" s="13"/>
      <c r="G4" s="7">
        <v>8</v>
      </c>
      <c r="H4" s="15"/>
      <c r="I4" s="13"/>
      <c r="J4" s="7"/>
      <c r="K4" s="15"/>
      <c r="L4" s="13"/>
      <c r="M4" s="7"/>
      <c r="N4" s="20"/>
      <c r="O4" s="26"/>
    </row>
    <row r="5" spans="1:15" ht="18" customHeight="1">
      <c r="A5" s="3" t="s">
        <v>30</v>
      </c>
      <c r="B5" s="11"/>
      <c r="C5" s="18"/>
      <c r="D5" s="7">
        <v>3.52</v>
      </c>
      <c r="E5" s="11"/>
      <c r="F5" s="13"/>
      <c r="G5" s="7">
        <v>2.41</v>
      </c>
      <c r="H5" s="11"/>
      <c r="I5" s="13"/>
      <c r="J5" s="7"/>
      <c r="K5" s="11"/>
      <c r="L5" s="13"/>
      <c r="M5" s="7"/>
      <c r="N5" s="20"/>
      <c r="O5" s="26"/>
    </row>
    <row r="6" spans="1:15" ht="18" customHeight="1">
      <c r="A6" s="31" t="s">
        <v>4</v>
      </c>
      <c r="B6" s="49" t="s">
        <v>54</v>
      </c>
      <c r="C6" s="50"/>
      <c r="D6" s="76" t="s">
        <v>33</v>
      </c>
      <c r="E6" s="49" t="s">
        <v>54</v>
      </c>
      <c r="F6" s="50"/>
      <c r="G6" s="76" t="s">
        <v>33</v>
      </c>
      <c r="H6" s="49" t="s">
        <v>54</v>
      </c>
      <c r="I6" s="50"/>
      <c r="J6" s="76" t="s">
        <v>33</v>
      </c>
      <c r="K6" s="49" t="s">
        <v>54</v>
      </c>
      <c r="L6" s="50"/>
      <c r="M6" s="76" t="s">
        <v>33</v>
      </c>
      <c r="N6" s="76" t="s">
        <v>61</v>
      </c>
    </row>
    <row r="7" spans="1:15" s="4" customFormat="1" ht="18" customHeight="1">
      <c r="A7" s="32"/>
      <c r="B7" s="16" t="s">
        <v>23</v>
      </c>
      <c r="C7" s="17"/>
      <c r="D7" s="77"/>
      <c r="E7" s="16" t="s">
        <v>23</v>
      </c>
      <c r="F7" s="17"/>
      <c r="G7" s="77"/>
      <c r="H7" s="16" t="s">
        <v>23</v>
      </c>
      <c r="I7" s="17"/>
      <c r="J7" s="77"/>
      <c r="K7" s="16" t="s">
        <v>23</v>
      </c>
      <c r="L7" s="17"/>
      <c r="M7" s="77"/>
      <c r="N7" s="77"/>
    </row>
    <row r="8" spans="1:15" ht="18" customHeight="1">
      <c r="A8" s="45" t="s">
        <v>13</v>
      </c>
      <c r="B8" s="42"/>
      <c r="C8" s="33" t="str" cm="1">
        <f t="array" ref="C8">_xlfn.SWITCH(B8,0,"","標準値",被ばく線量換算係数!$B8,"最小値",被ばく線量換算係数!$C8,"中央値",被ばく線量換算係数!$D8,"最大値",被ばく線量換算係数!$E8)</f>
        <v/>
      </c>
      <c r="D8" s="8"/>
      <c r="E8" s="42"/>
      <c r="F8" s="33" t="str" cm="1">
        <f t="array" ref="F8">_xlfn.SWITCH(E8,0,"","標準値",被ばく線量換算係数!$B8,"最小値",被ばく線量換算係数!$C8,"中央値",被ばく線量換算係数!$D8,"最大値",被ばく線量換算係数!$E8)</f>
        <v/>
      </c>
      <c r="G8" s="8"/>
      <c r="H8" s="42"/>
      <c r="I8" s="33" t="str" cm="1">
        <f t="array" ref="I8">_xlfn.SWITCH(H8,0,"","標準値",被ばく線量換算係数!$B8,"最小値",被ばく線量換算係数!$C8,"中央値",被ばく線量換算係数!$D8,"最大値",被ばく線量換算係数!$E8)</f>
        <v/>
      </c>
      <c r="J8" s="8"/>
      <c r="K8" s="42"/>
      <c r="L8" s="33" t="str" cm="1">
        <f t="array" ref="L8">_xlfn.SWITCH(K8,0,"","標準値",被ばく線量換算係数!$B8,"最小値",被ばく線量換算係数!$C8,"中央値",被ばく線量換算係数!$D8,"最大値",被ばく線量換算係数!$E8)</f>
        <v/>
      </c>
      <c r="M8" s="8"/>
      <c r="N8" s="34">
        <f>SUM(IFERROR((C8/1000)*$D$5*$D$4*D8,0),IFERROR((F8/1000)*$G$5*$G$4*G8,0),IFERROR((I8/1000)*$J$5*$J$4*J8,0),IFERROR((L8/1000)*$M$5*$M$4*M8,0))</f>
        <v>0</v>
      </c>
    </row>
    <row r="9" spans="1:15" ht="18" customHeight="1">
      <c r="A9" s="45" t="s">
        <v>8</v>
      </c>
      <c r="B9" s="42"/>
      <c r="C9" s="33" t="str" cm="1">
        <f t="array" ref="C9">_xlfn.SWITCH(B9,0,"","標準値",被ばく線量換算係数!$B9,"最小値",被ばく線量換算係数!$C9,"中央値",被ばく線量換算係数!$D9,"最大値",被ばく線量換算係数!$E9)</f>
        <v/>
      </c>
      <c r="D9" s="8"/>
      <c r="E9" s="42" t="s">
        <v>18</v>
      </c>
      <c r="F9" s="33" cm="1">
        <f t="array" ref="F9">_xlfn.SWITCH(E9,0,"","標準値",被ばく線量換算係数!$B9,"最小値",被ばく線量換算係数!$C9,"中央値",被ばく線量換算係数!$D9,"最大値",被ばく線量換算係数!$E9)</f>
        <v>0.7</v>
      </c>
      <c r="G9" s="8">
        <v>5</v>
      </c>
      <c r="H9" s="42"/>
      <c r="I9" s="33" t="str" cm="1">
        <f t="array" ref="I9">_xlfn.SWITCH(H9,0,"","標準値",被ばく線量換算係数!$B9,"最小値",被ばく線量換算係数!$C9,"中央値",被ばく線量換算係数!$D9,"最大値",被ばく線量換算係数!$E9)</f>
        <v/>
      </c>
      <c r="J9" s="8"/>
      <c r="K9" s="42"/>
      <c r="L9" s="33" t="str" cm="1">
        <f t="array" ref="L9">_xlfn.SWITCH(K9,0,"","標準値",被ばく線量換算係数!$B9,"最小値",被ばく線量換算係数!$C9,"中央値",被ばく線量換算係数!$D9,"最大値",被ばく線量換算係数!$E9)</f>
        <v/>
      </c>
      <c r="M9" s="8"/>
      <c r="N9" s="34">
        <f t="shared" ref="N9:N22" si="0">SUM(IFERROR((C9/1000)*$D$5*$D$4*D9,0),IFERROR((F9/1000)*$G$5*$G$4*G9,0),IFERROR((I9/1000)*$J$5*$J$4*J9,0),IFERROR((L9/1000)*$M$5*$M$4*M9,0))</f>
        <v>6.7480000000000012E-2</v>
      </c>
    </row>
    <row r="10" spans="1:15" ht="18" customHeight="1">
      <c r="A10" s="45" t="s">
        <v>6</v>
      </c>
      <c r="B10" s="42" t="s">
        <v>18</v>
      </c>
      <c r="C10" s="33" cm="1">
        <f t="array" ref="C10">_xlfn.SWITCH(B10,0,"","標準値",被ばく線量換算係数!$B10,"最小値",被ばく線量換算係数!$C10,"中央値",被ばく線量換算係数!$D10,"最大値",被ばく線量換算係数!$E10)</f>
        <v>0.7</v>
      </c>
      <c r="D10" s="8">
        <v>5</v>
      </c>
      <c r="E10" s="42"/>
      <c r="F10" s="33" t="str" cm="1">
        <f t="array" ref="F10">_xlfn.SWITCH(E10,0,"","標準値",被ばく線量換算係数!$B10,"最小値",被ばく線量換算係数!$C10,"中央値",被ばく線量換算係数!$D10,"最大値",被ばく線量換算係数!$E10)</f>
        <v/>
      </c>
      <c r="G10" s="8"/>
      <c r="H10" s="42"/>
      <c r="I10" s="33" t="str" cm="1">
        <f t="array" ref="I10">_xlfn.SWITCH(H10,0,"","標準値",被ばく線量換算係数!$B10,"最小値",被ばく線量換算係数!$C10,"中央値",被ばく線量換算係数!$D10,"最大値",被ばく線量換算係数!$E10)</f>
        <v/>
      </c>
      <c r="J10" s="8"/>
      <c r="K10" s="42"/>
      <c r="L10" s="33" t="str" cm="1">
        <f t="array" ref="L10">_xlfn.SWITCH(K10,0,"","標準値",被ばく線量換算係数!$B10,"最小値",被ばく線量換算係数!$C10,"中央値",被ばく線量換算係数!$D10,"最大値",被ばく線量換算係数!$E10)</f>
        <v/>
      </c>
      <c r="M10" s="8"/>
      <c r="N10" s="34">
        <f>SUM(IFERROR((C10/1000)*$D$5*$D$4*D10,0),IFERROR((F10/1000)*$G$5*$G$4*G10,0),IFERROR((I10/1000)*$J$5*$J$4*J10,0),IFERROR((L10/1000)*$M$5*$M$4*M10,0))</f>
        <v>9.8560000000000009E-2</v>
      </c>
    </row>
    <row r="11" spans="1:15" ht="18" customHeight="1">
      <c r="A11" s="45" t="s">
        <v>7</v>
      </c>
      <c r="B11" s="42"/>
      <c r="C11" s="33" t="str" cm="1">
        <f t="array" ref="C11">_xlfn.SWITCH(B11,0,"","標準値",被ばく線量換算係数!$B11,"最小値",被ばく線量換算係数!$C11,"中央値",被ばく線量換算係数!$D11,"最大値",被ばく線量換算係数!$E11)</f>
        <v/>
      </c>
      <c r="D11" s="8"/>
      <c r="E11" s="42"/>
      <c r="F11" s="33" t="str" cm="1">
        <f t="array" ref="F11">_xlfn.SWITCH(E11,0,"","標準値",被ばく線量換算係数!$B11,"最小値",被ばく線量換算係数!$C11,"中央値",被ばく線量換算係数!$D11,"最大値",被ばく線量換算係数!$E11)</f>
        <v/>
      </c>
      <c r="G11" s="8"/>
      <c r="H11" s="42"/>
      <c r="I11" s="33" t="str" cm="1">
        <f t="array" ref="I11">_xlfn.SWITCH(H11,0,"","標準値",被ばく線量換算係数!$B11,"最小値",被ばく線量換算係数!$C11,"中央値",被ばく線量換算係数!$D11,"最大値",被ばく線量換算係数!$E11)</f>
        <v/>
      </c>
      <c r="J11" s="8"/>
      <c r="K11" s="42"/>
      <c r="L11" s="33" t="str" cm="1">
        <f t="array" ref="L11">_xlfn.SWITCH(K11,0,"","標準値",被ばく線量換算係数!$B11,"最小値",被ばく線量換算係数!$C11,"中央値",被ばく線量換算係数!$D11,"最大値",被ばく線量換算係数!$E11)</f>
        <v/>
      </c>
      <c r="M11" s="8"/>
      <c r="N11" s="34">
        <f t="shared" si="0"/>
        <v>0</v>
      </c>
    </row>
    <row r="12" spans="1:15" ht="18" customHeight="1">
      <c r="A12" s="45" t="s">
        <v>43</v>
      </c>
      <c r="B12" s="42" t="s">
        <v>5</v>
      </c>
      <c r="C12" s="33" cm="1">
        <f t="array" ref="C12">_xlfn.SWITCH(B12,0,"","標準値",被ばく線量換算係数!$B12,"最小値",被ばく線量換算係数!$C12,"中央値",被ばく線量換算係数!$D12,"最大値",被ばく線量換算係数!$E12)</f>
        <v>0.33</v>
      </c>
      <c r="D12" s="8">
        <v>15</v>
      </c>
      <c r="E12" s="42" t="s">
        <v>17</v>
      </c>
      <c r="F12" s="33" cm="1">
        <f t="array" ref="F12">_xlfn.SWITCH(E12,0,"","標準値",被ばく線量換算係数!$B12,"最小値",被ばく線量換算係数!$C12,"中央値",被ばく線量換算係数!$D12,"最大値",被ばく線量換算係数!$E12)</f>
        <v>0.38</v>
      </c>
      <c r="G12" s="8">
        <v>10</v>
      </c>
      <c r="H12" s="42"/>
      <c r="I12" s="33" t="str" cm="1">
        <f t="array" ref="I12">_xlfn.SWITCH(H12,0,"","標準値",被ばく線量換算係数!$B12,"最小値",被ばく線量換算係数!$C12,"中央値",被ばく線量換算係数!$D12,"最大値",被ばく線量換算係数!$E12)</f>
        <v/>
      </c>
      <c r="J12" s="8"/>
      <c r="K12" s="42"/>
      <c r="L12" s="33" t="str" cm="1">
        <f t="array" ref="L12">_xlfn.SWITCH(K12,0,"","標準値",被ばく線量換算係数!$B12,"最小値",被ばく線量換算係数!$C12,"中央値",被ばく線量換算係数!$D12,"最大値",被ばく線量換算係数!$E12)</f>
        <v/>
      </c>
      <c r="M12" s="8"/>
      <c r="N12" s="34">
        <f t="shared" si="0"/>
        <v>0.21265600000000001</v>
      </c>
    </row>
    <row r="13" spans="1:15" ht="18" customHeight="1">
      <c r="A13" s="45" t="s">
        <v>10</v>
      </c>
      <c r="B13" s="42"/>
      <c r="C13" s="33" t="str" cm="1">
        <f t="array" ref="C13">_xlfn.SWITCH(B13,0,"","標準値",被ばく線量換算係数!$B13,"最小値",被ばく線量換算係数!$C13,"中央値",被ばく線量換算係数!$D13,"最大値",被ばく線量換算係数!$E13)</f>
        <v/>
      </c>
      <c r="D13" s="8"/>
      <c r="E13" s="42"/>
      <c r="F13" s="33" t="str" cm="1">
        <f t="array" ref="F13">_xlfn.SWITCH(E13,0,"","標準値",被ばく線量換算係数!$B13,"最小値",被ばく線量換算係数!$C13,"中央値",被ばく線量換算係数!$D13,"最大値",被ばく線量換算係数!$E13)</f>
        <v/>
      </c>
      <c r="G13" s="8"/>
      <c r="H13" s="42"/>
      <c r="I13" s="33" t="str" cm="1">
        <f t="array" ref="I13">_xlfn.SWITCH(H13,0,"","標準値",被ばく線量換算係数!$B13,"最小値",被ばく線量換算係数!$C13,"中央値",被ばく線量換算係数!$D13,"最大値",被ばく線量換算係数!$E13)</f>
        <v/>
      </c>
      <c r="J13" s="8"/>
      <c r="K13" s="42"/>
      <c r="L13" s="33" t="str" cm="1">
        <f t="array" ref="L13">_xlfn.SWITCH(K13,0,"","標準値",被ばく線量換算係数!$B13,"最小値",被ばく線量換算係数!$C13,"中央値",被ばく線量換算係数!$D13,"最大値",被ばく線量換算係数!$E13)</f>
        <v/>
      </c>
      <c r="M13" s="8"/>
      <c r="N13" s="34">
        <f t="shared" si="0"/>
        <v>0</v>
      </c>
    </row>
    <row r="14" spans="1:15" ht="18" customHeight="1">
      <c r="A14" s="45" t="s">
        <v>49</v>
      </c>
      <c r="B14" s="42" t="s">
        <v>5</v>
      </c>
      <c r="C14" s="33" cm="1">
        <f t="array" ref="C14">_xlfn.SWITCH(B14,0,"","標準値",被ばく線量換算係数!$B14,"最小値",被ばく線量換算係数!$C14,"中央値",被ばく線量換算係数!$D14,"最大値",被ばく線量換算係数!$E14)</f>
        <v>0.33</v>
      </c>
      <c r="D14" s="8">
        <v>10</v>
      </c>
      <c r="E14" s="42" t="s">
        <v>17</v>
      </c>
      <c r="F14" s="33" cm="1">
        <f t="array" ref="F14">_xlfn.SWITCH(E14,0,"","標準値",被ばく線量換算係数!$B14,"最小値",被ばく線量換算係数!$C14,"中央値",被ばく線量換算係数!$D14,"最大値",被ばく線量換算係数!$E14)</f>
        <v>0.38</v>
      </c>
      <c r="G14" s="8">
        <v>5</v>
      </c>
      <c r="H14" s="42"/>
      <c r="I14" s="33" t="str" cm="1">
        <f t="array" ref="I14">_xlfn.SWITCH(H14,0,"","標準値",被ばく線量換算係数!$B14,"最小値",被ばく線量換算係数!$C14,"中央値",被ばく線量換算係数!$D14,"最大値",被ばく線量換算係数!$E14)</f>
        <v/>
      </c>
      <c r="J14" s="8"/>
      <c r="K14" s="42"/>
      <c r="L14" s="33" t="str" cm="1">
        <f t="array" ref="L14">_xlfn.SWITCH(K14,0,"","標準値",被ばく線量換算係数!$B14,"最小値",被ばく線量換算係数!$C14,"中央値",被ばく線量換算係数!$D14,"最大値",被ばく線量換算係数!$E14)</f>
        <v/>
      </c>
      <c r="M14" s="8"/>
      <c r="N14" s="34">
        <f t="shared" si="0"/>
        <v>0.12956000000000001</v>
      </c>
    </row>
    <row r="15" spans="1:15" ht="18" customHeight="1">
      <c r="A15" s="45" t="s">
        <v>11</v>
      </c>
      <c r="B15" s="42"/>
      <c r="C15" s="33" t="str" cm="1">
        <f t="array" ref="C15">_xlfn.SWITCH(B15,0,"","標準値",被ばく線量換算係数!$B15,"最小値",被ばく線量換算係数!$C15,"中央値",被ばく線量換算係数!$D15,"最大値",被ばく線量換算係数!$E15)</f>
        <v/>
      </c>
      <c r="D15" s="8"/>
      <c r="E15" s="42"/>
      <c r="F15" s="33" t="str" cm="1">
        <f t="array" ref="F15">_xlfn.SWITCH(E15,0,"","標準値",被ばく線量換算係数!$B15,"最小値",被ばく線量換算係数!$C15,"中央値",被ばく線量換算係数!$D15,"最大値",被ばく線量換算係数!$E15)</f>
        <v/>
      </c>
      <c r="G15" s="8"/>
      <c r="H15" s="42"/>
      <c r="I15" s="33" t="str" cm="1">
        <f t="array" ref="I15">_xlfn.SWITCH(H15,0,"","標準値",被ばく線量換算係数!$B15,"最小値",被ばく線量換算係数!$C15,"中央値",被ばく線量換算係数!$D15,"最大値",被ばく線量換算係数!$E15)</f>
        <v/>
      </c>
      <c r="J15" s="8"/>
      <c r="K15" s="42"/>
      <c r="L15" s="33" t="str" cm="1">
        <f t="array" ref="L15">_xlfn.SWITCH(K15,0,"","標準値",被ばく線量換算係数!$B15,"最小値",被ばく線量換算係数!$C15,"中央値",被ばく線量換算係数!$D15,"最大値",被ばく線量換算係数!$E15)</f>
        <v/>
      </c>
      <c r="M15" s="8"/>
      <c r="N15" s="34">
        <f t="shared" si="0"/>
        <v>0</v>
      </c>
    </row>
    <row r="16" spans="1:15" ht="18" customHeight="1">
      <c r="A16" s="45" t="s">
        <v>44</v>
      </c>
      <c r="B16" s="42" t="s">
        <v>5</v>
      </c>
      <c r="C16" s="33" cm="1">
        <f t="array" ref="C16">_xlfn.SWITCH(B16,0,"","標準値",被ばく線量換算係数!$B16,"最小値",被ばく線量換算係数!$C16,"中央値",被ばく線量換算係数!$D16,"最大値",被ばく線量換算係数!$E16)</f>
        <v>0.33</v>
      </c>
      <c r="D16" s="8">
        <v>10</v>
      </c>
      <c r="E16" s="42" t="s">
        <v>17</v>
      </c>
      <c r="F16" s="33" cm="1">
        <f t="array" ref="F16">_xlfn.SWITCH(E16,0,"","標準値",被ばく線量換算係数!$B16,"最小値",被ばく線量換算係数!$C16,"中央値",被ばく線量換算係数!$D16,"最大値",被ばく線量換算係数!$E16)</f>
        <v>0.38</v>
      </c>
      <c r="G16" s="8">
        <v>5</v>
      </c>
      <c r="H16" s="42"/>
      <c r="I16" s="33" t="str" cm="1">
        <f t="array" ref="I16">_xlfn.SWITCH(H16,0,"","標準値",被ばく線量換算係数!$B16,"最小値",被ばく線量換算係数!$C16,"中央値",被ばく線量換算係数!$D16,"最大値",被ばく線量換算係数!$E16)</f>
        <v/>
      </c>
      <c r="J16" s="8"/>
      <c r="K16" s="42"/>
      <c r="L16" s="33" t="str" cm="1">
        <f t="array" ref="L16">_xlfn.SWITCH(K16,0,"","標準値",被ばく線量換算係数!$B16,"最小値",被ばく線量換算係数!$C16,"中央値",被ばく線量換算係数!$D16,"最大値",被ばく線量換算係数!$E16)</f>
        <v/>
      </c>
      <c r="M16" s="8"/>
      <c r="N16" s="34">
        <f t="shared" si="0"/>
        <v>0.12956000000000001</v>
      </c>
    </row>
    <row r="17" spans="1:15" ht="18" customHeight="1">
      <c r="A17" s="45" t="s">
        <v>9</v>
      </c>
      <c r="B17" s="42"/>
      <c r="C17" s="33" t="str" cm="1">
        <f t="array" ref="C17">_xlfn.SWITCH(B17,0,"","標準値",被ばく線量換算係数!$B17,"最小値",被ばく線量換算係数!$C17,"中央値",被ばく線量換算係数!$D17,"最大値",被ばく線量換算係数!$E17)</f>
        <v/>
      </c>
      <c r="D17" s="8"/>
      <c r="E17" s="42"/>
      <c r="F17" s="33" t="str" cm="1">
        <f t="array" ref="F17">_xlfn.SWITCH(E17,0,"","標準値",被ばく線量換算係数!$B17,"最小値",被ばく線量換算係数!$C17,"中央値",被ばく線量換算係数!$D17,"最大値",被ばく線量換算係数!$E17)</f>
        <v/>
      </c>
      <c r="G17" s="8"/>
      <c r="H17" s="42"/>
      <c r="I17" s="33" t="str" cm="1">
        <f t="array" ref="I17">_xlfn.SWITCH(H17,0,"","標準値",被ばく線量換算係数!$B17,"最小値",被ばく線量換算係数!$C17,"中央値",被ばく線量換算係数!$D17,"最大値",被ばく線量換算係数!$E17)</f>
        <v/>
      </c>
      <c r="J17" s="8"/>
      <c r="K17" s="42"/>
      <c r="L17" s="33" t="str" cm="1">
        <f t="array" ref="L17">_xlfn.SWITCH(K17,0,"","標準値",被ばく線量換算係数!$B17,"最小値",被ばく線量換算係数!$C17,"中央値",被ばく線量換算係数!$D17,"最大値",被ばく線量換算係数!$E17)</f>
        <v/>
      </c>
      <c r="M17" s="8"/>
      <c r="N17" s="34">
        <f t="shared" si="0"/>
        <v>0</v>
      </c>
    </row>
    <row r="18" spans="1:15" ht="18" customHeight="1">
      <c r="A18" s="45" t="s">
        <v>20</v>
      </c>
      <c r="B18" s="42"/>
      <c r="C18" s="33" t="str" cm="1">
        <f t="array" ref="C18">_xlfn.SWITCH(B18,0,"","標準値",被ばく線量換算係数!$B18,"最小値",被ばく線量換算係数!$C18,"中央値",被ばく線量換算係数!$D18,"最大値",被ばく線量換算係数!$E18)</f>
        <v/>
      </c>
      <c r="D18" s="9"/>
      <c r="E18" s="42"/>
      <c r="F18" s="33" t="str" cm="1">
        <f t="array" ref="F18">_xlfn.SWITCH(E18,0,"","標準値",被ばく線量換算係数!$B18,"最小値",被ばく線量換算係数!$C18,"中央値",被ばく線量換算係数!$D18,"最大値",被ばく線量換算係数!$E18)</f>
        <v/>
      </c>
      <c r="G18" s="9"/>
      <c r="H18" s="42"/>
      <c r="I18" s="33" t="str" cm="1">
        <f t="array" ref="I18">_xlfn.SWITCH(H18,0,"","標準値",被ばく線量換算係数!$B18,"最小値",被ばく線量換算係数!$C18,"中央値",被ばく線量換算係数!$D18,"最大値",被ばく線量換算係数!$E18)</f>
        <v/>
      </c>
      <c r="J18" s="9"/>
      <c r="K18" s="42"/>
      <c r="L18" s="33" t="str" cm="1">
        <f t="array" ref="L18">_xlfn.SWITCH(K18,0,"","標準値",被ばく線量換算係数!$B18,"最小値",被ばく線量換算係数!$C18,"中央値",被ばく線量換算係数!$D18,"最大値",被ばく線量換算係数!$E18)</f>
        <v/>
      </c>
      <c r="M18" s="9"/>
      <c r="N18" s="34">
        <f t="shared" si="0"/>
        <v>0</v>
      </c>
    </row>
    <row r="19" spans="1:15" ht="18" customHeight="1">
      <c r="A19" s="45" t="s">
        <v>12</v>
      </c>
      <c r="B19" s="42"/>
      <c r="C19" s="33" t="str" cm="1">
        <f t="array" ref="C19">_xlfn.SWITCH(B19,0,"","標準値",被ばく線量換算係数!$B19,"最小値",被ばく線量換算係数!$C19,"中央値",被ばく線量換算係数!$D19,"最大値",被ばく線量換算係数!$E19)</f>
        <v/>
      </c>
      <c r="D19" s="8"/>
      <c r="E19" s="42"/>
      <c r="F19" s="33" t="str" cm="1">
        <f t="array" ref="F19">_xlfn.SWITCH(E19,0,"","標準値",被ばく線量換算係数!$B19,"最小値",被ばく線量換算係数!$C19,"中央値",被ばく線量換算係数!$D19,"最大値",被ばく線量換算係数!$E19)</f>
        <v/>
      </c>
      <c r="G19" s="8"/>
      <c r="H19" s="42"/>
      <c r="I19" s="33" t="str" cm="1">
        <f t="array" ref="I19">_xlfn.SWITCH(H19,0,"","標準値",被ばく線量換算係数!$B19,"最小値",被ばく線量換算係数!$C19,"中央値",被ばく線量換算係数!$D19,"最大値",被ばく線量換算係数!$E19)</f>
        <v/>
      </c>
      <c r="J19" s="8"/>
      <c r="K19" s="42"/>
      <c r="L19" s="33" t="str" cm="1">
        <f t="array" ref="L19">_xlfn.SWITCH(K19,0,"","標準値",被ばく線量換算係数!$B19,"最小値",被ばく線量換算係数!$C19,"中央値",被ばく線量換算係数!$D19,"最大値",被ばく線量換算係数!$E19)</f>
        <v/>
      </c>
      <c r="M19" s="8"/>
      <c r="N19" s="34">
        <f t="shared" si="0"/>
        <v>0</v>
      </c>
    </row>
    <row r="20" spans="1:15" ht="18" customHeight="1">
      <c r="A20" s="45" t="s">
        <v>21</v>
      </c>
      <c r="B20" s="42"/>
      <c r="C20" s="33" t="str" cm="1">
        <f t="array" ref="C20">_xlfn.SWITCH(B20,0,"","標準値",被ばく線量換算係数!$B20,"最小値",被ばく線量換算係数!$C20,"中央値",被ばく線量換算係数!$D20,"最大値",被ばく線量換算係数!$E20)</f>
        <v/>
      </c>
      <c r="D20" s="9"/>
      <c r="E20" s="42"/>
      <c r="F20" s="33" t="str" cm="1">
        <f t="array" ref="F20">_xlfn.SWITCH(E20,0,"","標準値",被ばく線量換算係数!$B20,"最小値",被ばく線量換算係数!$C20,"中央値",被ばく線量換算係数!$D20,"最大値",被ばく線量換算係数!$E20)</f>
        <v/>
      </c>
      <c r="G20" s="9"/>
      <c r="H20" s="42"/>
      <c r="I20" s="33" t="str" cm="1">
        <f t="array" ref="I20">_xlfn.SWITCH(H20,0,"","標準値",被ばく線量換算係数!$B20,"最小値",被ばく線量換算係数!$C20,"中央値",被ばく線量換算係数!$D20,"最大値",被ばく線量換算係数!$E20)</f>
        <v/>
      </c>
      <c r="J20" s="9"/>
      <c r="K20" s="42"/>
      <c r="L20" s="33" t="str" cm="1">
        <f t="array" ref="L20">_xlfn.SWITCH(K20,0,"","標準値",被ばく線量換算係数!$B20,"最小値",被ばく線量換算係数!$C20,"中央値",被ばく線量換算係数!$D20,"最大値",被ばく線量換算係数!$E20)</f>
        <v/>
      </c>
      <c r="M20" s="9"/>
      <c r="N20" s="34">
        <f t="shared" si="0"/>
        <v>0</v>
      </c>
    </row>
    <row r="21" spans="1:15" ht="18" customHeight="1">
      <c r="A21" s="45" t="s">
        <v>22</v>
      </c>
      <c r="B21" s="42"/>
      <c r="C21" s="33" t="str" cm="1">
        <f t="array" ref="C21">_xlfn.SWITCH(B21,0,"","標準値",被ばく線量換算係数!$B21,"最小値",被ばく線量換算係数!$C21,"中央値",被ばく線量換算係数!$D21,"最大値",被ばく線量換算係数!$E21)</f>
        <v/>
      </c>
      <c r="D21" s="8"/>
      <c r="E21" s="42"/>
      <c r="F21" s="33" t="str" cm="1">
        <f t="array" ref="F21">_xlfn.SWITCH(E21,0,"","標準値",被ばく線量換算係数!$B21,"最小値",被ばく線量換算係数!$C21,"中央値",被ばく線量換算係数!$D21,"最大値",被ばく線量換算係数!$E21)</f>
        <v/>
      </c>
      <c r="G21" s="8"/>
      <c r="H21" s="42"/>
      <c r="I21" s="33" t="str" cm="1">
        <f t="array" ref="I21">_xlfn.SWITCH(H21,0,"","標準値",被ばく線量換算係数!$B21,"最小値",被ばく線量換算係数!$C21,"中央値",被ばく線量換算係数!$D21,"最大値",被ばく線量換算係数!$E21)</f>
        <v/>
      </c>
      <c r="J21" s="8"/>
      <c r="K21" s="42"/>
      <c r="L21" s="33" t="str" cm="1">
        <f t="array" ref="L21">_xlfn.SWITCH(K21,0,"","標準値",被ばく線量換算係数!$B21,"最小値",被ばく線量換算係数!$C21,"中央値",被ばく線量換算係数!$D21,"最大値",被ばく線量換算係数!$E21)</f>
        <v/>
      </c>
      <c r="M21" s="8"/>
      <c r="N21" s="34">
        <f t="shared" si="0"/>
        <v>0</v>
      </c>
    </row>
    <row r="22" spans="1:15" ht="18" customHeight="1">
      <c r="A22" s="58" t="s">
        <v>14</v>
      </c>
      <c r="B22" s="43"/>
      <c r="C22" s="33" t="str" cm="1">
        <f t="array" ref="C22">_xlfn.SWITCH(B22,0,"","標準値",被ばく線量換算係数!$B22,"最小値",被ばく線量換算係数!$C22,"中央値",被ばく線量換算係数!$D22,"最大値",被ばく線量換算係数!$E22)</f>
        <v/>
      </c>
      <c r="D22" s="35"/>
      <c r="E22" s="43"/>
      <c r="F22" s="33" t="str" cm="1">
        <f t="array" ref="F22">_xlfn.SWITCH(E22,0,"","標準値",被ばく線量換算係数!$B22,"最小値",被ばく線量換算係数!$C22,"中央値",被ばく線量換算係数!$D22,"最大値",被ばく線量換算係数!$E22)</f>
        <v/>
      </c>
      <c r="G22" s="35"/>
      <c r="H22" s="43"/>
      <c r="I22" s="33" t="str" cm="1">
        <f t="array" ref="I22">_xlfn.SWITCH(H22,0,"","標準値",被ばく線量換算係数!$B22,"最小値",被ばく線量換算係数!$C22,"中央値",被ばく線量換算係数!$D22,"最大値",被ばく線量換算係数!$E22)</f>
        <v/>
      </c>
      <c r="J22" s="35"/>
      <c r="K22" s="43"/>
      <c r="L22" s="33" t="str" cm="1">
        <f t="array" ref="L22">_xlfn.SWITCH(K22,0,"","標準値",被ばく線量換算係数!$B22,"最小値",被ばく線量換算係数!$C22,"中央値",被ばく線量換算係数!$D22,"最大値",被ばく線量換算係数!$E22)</f>
        <v/>
      </c>
      <c r="M22" s="35"/>
      <c r="N22" s="59">
        <f t="shared" si="0"/>
        <v>0</v>
      </c>
    </row>
    <row r="23" spans="1:15" ht="18" customHeight="1" thickBot="1">
      <c r="A23" s="64" t="s">
        <v>63</v>
      </c>
      <c r="B23" s="68"/>
      <c r="C23" s="69" t="str" cm="1">
        <f t="array" ref="C23">_xlfn.SWITCH(B23,0,"","標準値",被ばく線量換算係数!$B25)</f>
        <v/>
      </c>
      <c r="D23" s="65"/>
      <c r="E23" s="73"/>
      <c r="F23" s="69" t="str" cm="1">
        <f t="array" ref="F23">_xlfn.SWITCH(E23,0,"","標準値",被ばく線量換算係数!$B25)</f>
        <v/>
      </c>
      <c r="G23" s="65"/>
      <c r="H23" s="73"/>
      <c r="I23" s="69" t="str" cm="1">
        <f t="array" ref="I23">_xlfn.SWITCH(H23,0,"","標準値",被ばく線量換算係数!$B25)</f>
        <v/>
      </c>
      <c r="J23" s="65"/>
      <c r="K23" s="73"/>
      <c r="L23" s="69" t="str" cm="1">
        <f t="array" ref="L23">_xlfn.SWITCH(K23,0,"","標準値",被ばく線量換算係数!$B25)</f>
        <v/>
      </c>
      <c r="M23" s="65"/>
      <c r="N23" s="38">
        <f t="shared" ref="N23" si="1">SUM(IFERROR((C23/1000)*$D$5*$D$4*D23,0),IFERROR((F23/1000)*$G$5*$G$4*G23,0),IFERROR((I23/1000)*$J$5*$J$4*J23,0),IFERROR((L23/1000)*$M$5*$M$4*M23,0))</f>
        <v>0</v>
      </c>
    </row>
    <row r="24" spans="1:15" ht="18" customHeight="1" thickTop="1">
      <c r="A24" s="36" t="s">
        <v>42</v>
      </c>
      <c r="B24" s="60"/>
      <c r="C24" s="61"/>
      <c r="D24" s="62">
        <f>SUM(D8:D23)</f>
        <v>40</v>
      </c>
      <c r="E24" s="60"/>
      <c r="F24" s="63"/>
      <c r="G24" s="62">
        <f>SUM(G8:G23)</f>
        <v>25</v>
      </c>
      <c r="H24" s="60"/>
      <c r="I24" s="63"/>
      <c r="J24" s="62">
        <f>SUM(J8:J23)</f>
        <v>0</v>
      </c>
      <c r="K24" s="60"/>
      <c r="L24" s="63"/>
      <c r="M24" s="62">
        <f>SUM(M8:M23)</f>
        <v>0</v>
      </c>
      <c r="N24" s="28">
        <f>SUM(D24:M24)</f>
        <v>65</v>
      </c>
      <c r="O24" s="5"/>
    </row>
    <row r="25" spans="1:15" ht="18" customHeight="1">
      <c r="A25" s="6" t="s">
        <v>60</v>
      </c>
      <c r="B25" s="19"/>
      <c r="C25" s="12"/>
      <c r="D25" s="12"/>
      <c r="E25" s="19"/>
      <c r="F25" s="12"/>
      <c r="G25" s="12"/>
      <c r="H25" s="19"/>
      <c r="I25" s="12"/>
      <c r="J25" s="12"/>
      <c r="K25" s="19"/>
      <c r="L25" s="12"/>
      <c r="M25" s="14"/>
      <c r="N25" s="29">
        <f>SUM(N8:N23)</f>
        <v>0.63781600000000005</v>
      </c>
    </row>
    <row r="26" spans="1:15" ht="18" customHeight="1">
      <c r="A26" s="23"/>
      <c r="B26" s="23"/>
      <c r="C26" s="24"/>
      <c r="D26" s="24"/>
      <c r="E26" s="23"/>
      <c r="F26" s="24"/>
      <c r="G26" s="24"/>
      <c r="H26" s="23"/>
      <c r="I26" s="24"/>
      <c r="J26" s="24"/>
      <c r="K26" s="23"/>
      <c r="L26" s="24"/>
      <c r="M26" s="24"/>
      <c r="N26" s="57"/>
    </row>
    <row r="27" spans="1:15" ht="18" customHeight="1">
      <c r="A27" s="23" t="s">
        <v>24</v>
      </c>
      <c r="B27" s="23"/>
      <c r="C27" s="24"/>
      <c r="D27" s="24"/>
      <c r="E27" s="23"/>
      <c r="F27" s="24"/>
      <c r="G27" s="24"/>
      <c r="H27" s="23"/>
      <c r="I27" s="24"/>
      <c r="J27" s="24"/>
      <c r="K27" s="23"/>
      <c r="L27" s="24"/>
      <c r="M27" s="24"/>
      <c r="N27" s="57"/>
    </row>
    <row r="28" spans="1:15" ht="18" customHeight="1">
      <c r="A28" s="20" t="s">
        <v>62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</row>
    <row r="29" spans="1:15" ht="18" customHeight="1">
      <c r="A29" s="20" t="s">
        <v>25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>
      <c r="A30" s="20" t="s">
        <v>28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>
      <c r="A31" s="20" t="s">
        <v>32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>
      <c r="A32" s="20" t="s">
        <v>34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</row>
    <row r="33" spans="1:1" ht="18" customHeight="1">
      <c r="A33" s="20" t="s">
        <v>64</v>
      </c>
    </row>
  </sheetData>
  <mergeCells count="5">
    <mergeCell ref="J6:J7"/>
    <mergeCell ref="M6:M7"/>
    <mergeCell ref="N6:N7"/>
    <mergeCell ref="D6:D7"/>
    <mergeCell ref="G6:G7"/>
  </mergeCells>
  <phoneticPr fontId="1"/>
  <dataValidations count="2">
    <dataValidation type="list" showInputMessage="1" showErrorMessage="1" sqref="E8:E22 B8:B22 K8:K22 H8:H22" xr:uid="{D22B7FCB-CA10-42A1-BDFC-0570F5B10AED}">
      <formula1>"標準値,最小値,中央値,最大値"</formula1>
    </dataValidation>
    <dataValidation type="list" showInputMessage="1" showErrorMessage="1" sqref="K23 B23 H23 E23" xr:uid="{A2DC7A6E-31E9-488F-99C5-699A56B4159E}">
      <formula1>"標準値,"</formula1>
    </dataValidation>
  </dataValidations>
  <pageMargins left="0.7" right="0.7" top="0.75" bottom="0.75" header="0.3" footer="0.3"/>
  <pageSetup paperSize="9" scale="7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8389A-106A-47BB-8F58-785464A6D5A4}">
  <sheetPr>
    <tabColor theme="3" tint="0.749992370372631"/>
    <pageSetUpPr fitToPage="1"/>
  </sheetPr>
  <dimension ref="A1:O33"/>
  <sheetViews>
    <sheetView showGridLines="0" view="pageBreakPreview" zoomScaleNormal="100" zoomScaleSheetLayoutView="100" workbookViewId="0">
      <selection activeCell="Q30" sqref="Q30"/>
    </sheetView>
  </sheetViews>
  <sheetFormatPr defaultColWidth="9" defaultRowHeight="18" customHeight="1"/>
  <cols>
    <col min="1" max="1" width="37.5" style="2" customWidth="1"/>
    <col min="2" max="2" width="8.3984375" style="2" bestFit="1" customWidth="1"/>
    <col min="3" max="3" width="6.19921875" style="2" bestFit="1" customWidth="1"/>
    <col min="4" max="4" width="9" style="2" bestFit="1" customWidth="1"/>
    <col min="5" max="5" width="8.3984375" style="2" bestFit="1" customWidth="1"/>
    <col min="6" max="6" width="6.19921875" style="2" bestFit="1" customWidth="1"/>
    <col min="7" max="7" width="9" style="2" bestFit="1" customWidth="1"/>
    <col min="8" max="8" width="8.3984375" style="2" bestFit="1" customWidth="1"/>
    <col min="9" max="9" width="6.19921875" style="2" bestFit="1" customWidth="1"/>
    <col min="10" max="10" width="9" style="2" bestFit="1" customWidth="1"/>
    <col min="11" max="11" width="8.3984375" style="2" bestFit="1" customWidth="1"/>
    <col min="12" max="12" width="6.19921875" style="2" bestFit="1" customWidth="1"/>
    <col min="13" max="13" width="9" style="2" bestFit="1" customWidth="1"/>
    <col min="14" max="14" width="10.8984375" style="2" bestFit="1" customWidth="1"/>
    <col min="15" max="16384" width="9" style="1"/>
  </cols>
  <sheetData>
    <row r="1" spans="1:14" ht="18" customHeight="1">
      <c r="A1" s="1" t="s">
        <v>56</v>
      </c>
      <c r="B1" s="1"/>
      <c r="E1" s="1"/>
      <c r="H1" s="1"/>
      <c r="K1" s="1"/>
    </row>
    <row r="2" spans="1:14" ht="18" customHeight="1">
      <c r="A2" s="1" t="s">
        <v>29</v>
      </c>
      <c r="B2" s="1"/>
      <c r="E2" s="1"/>
      <c r="H2" s="1"/>
      <c r="K2" s="1"/>
    </row>
    <row r="3" spans="1:14" ht="18" customHeight="1">
      <c r="A3" s="10" t="s">
        <v>50</v>
      </c>
      <c r="B3" s="11"/>
      <c r="C3" s="12" t="s">
        <v>1</v>
      </c>
      <c r="D3" s="13"/>
      <c r="E3" s="11"/>
      <c r="F3" s="12" t="s">
        <v>2</v>
      </c>
      <c r="G3" s="13"/>
      <c r="H3" s="11"/>
      <c r="I3" s="12"/>
      <c r="J3" s="14"/>
      <c r="K3" s="11"/>
      <c r="L3" s="12"/>
      <c r="M3" s="14"/>
    </row>
    <row r="4" spans="1:14" ht="18" customHeight="1">
      <c r="A4" s="30" t="s">
        <v>31</v>
      </c>
      <c r="B4" s="15"/>
      <c r="C4" s="13"/>
      <c r="D4" s="7">
        <v>8</v>
      </c>
      <c r="E4" s="15"/>
      <c r="F4" s="13"/>
      <c r="G4" s="7">
        <v>7</v>
      </c>
      <c r="H4" s="15"/>
      <c r="I4" s="13"/>
      <c r="J4" s="7"/>
      <c r="K4" s="15"/>
      <c r="L4" s="13"/>
      <c r="M4" s="7"/>
    </row>
    <row r="5" spans="1:14" ht="18" customHeight="1">
      <c r="A5" s="3" t="s">
        <v>30</v>
      </c>
      <c r="B5" s="11"/>
      <c r="C5" s="13"/>
      <c r="D5" s="7">
        <v>2.41</v>
      </c>
      <c r="E5" s="11"/>
      <c r="F5" s="13"/>
      <c r="G5" s="7">
        <v>8.01</v>
      </c>
      <c r="H5" s="11"/>
      <c r="I5" s="13"/>
      <c r="J5" s="7"/>
      <c r="K5" s="11"/>
      <c r="L5" s="13"/>
      <c r="M5" s="7"/>
    </row>
    <row r="6" spans="1:14" ht="18" customHeight="1">
      <c r="A6" s="31" t="s">
        <v>4</v>
      </c>
      <c r="B6" s="49" t="s">
        <v>54</v>
      </c>
      <c r="C6" s="50"/>
      <c r="D6" s="76" t="s">
        <v>33</v>
      </c>
      <c r="E6" s="49" t="s">
        <v>54</v>
      </c>
      <c r="F6" s="50"/>
      <c r="G6" s="76" t="s">
        <v>33</v>
      </c>
      <c r="H6" s="49" t="s">
        <v>54</v>
      </c>
      <c r="I6" s="50"/>
      <c r="J6" s="76" t="s">
        <v>33</v>
      </c>
      <c r="K6" s="49" t="s">
        <v>54</v>
      </c>
      <c r="L6" s="50"/>
      <c r="M6" s="76" t="s">
        <v>33</v>
      </c>
      <c r="N6" s="76" t="s">
        <v>61</v>
      </c>
    </row>
    <row r="7" spans="1:14" s="4" customFormat="1" ht="18" customHeight="1">
      <c r="A7" s="32"/>
      <c r="B7" s="16" t="s">
        <v>23</v>
      </c>
      <c r="C7" s="17"/>
      <c r="D7" s="77"/>
      <c r="E7" s="16" t="s">
        <v>23</v>
      </c>
      <c r="F7" s="17"/>
      <c r="G7" s="77"/>
      <c r="H7" s="16" t="s">
        <v>23</v>
      </c>
      <c r="I7" s="17"/>
      <c r="J7" s="77"/>
      <c r="K7" s="16" t="s">
        <v>23</v>
      </c>
      <c r="L7" s="17"/>
      <c r="M7" s="77"/>
      <c r="N7" s="77"/>
    </row>
    <row r="8" spans="1:14" ht="18" customHeight="1">
      <c r="A8" s="45" t="s">
        <v>13</v>
      </c>
      <c r="B8" s="42"/>
      <c r="C8" s="33" t="str" cm="1">
        <f t="array" ref="C8">_xlfn.SWITCH(B8,0,"","標準値",被ばく線量換算係数!$B8,"最小値",被ばく線量換算係数!$C8,"中央値",被ばく線量換算係数!$D8,"最大値",被ばく線量換算係数!$E8)</f>
        <v/>
      </c>
      <c r="D8" s="8"/>
      <c r="E8" s="42"/>
      <c r="F8" s="33" t="str" cm="1">
        <f t="array" ref="F8">_xlfn.SWITCH(E8,0,"","標準値",被ばく線量換算係数!$B8,"最小値",被ばく線量換算係数!$C8,"中央値",被ばく線量換算係数!$D8,"最大値",被ばく線量換算係数!$E8)</f>
        <v/>
      </c>
      <c r="G8" s="8"/>
      <c r="H8" s="42"/>
      <c r="I8" s="33" t="str" cm="1">
        <f t="array" ref="I8">_xlfn.SWITCH(H8,0,"","標準値",被ばく線量換算係数!$B8,"最小値",被ばく線量換算係数!$C8,"中央値",被ばく線量換算係数!$D8,"最大値",被ばく線量換算係数!$E8)</f>
        <v/>
      </c>
      <c r="J8" s="8"/>
      <c r="K8" s="42"/>
      <c r="L8" s="33" t="str" cm="1">
        <f t="array" ref="L8">_xlfn.SWITCH(K8,0,"","標準値",被ばく線量換算係数!$B8,"最小値",被ばく線量換算係数!$C8,"中央値",被ばく線量換算係数!$D8,"最大値",被ばく線量換算係数!$E8)</f>
        <v/>
      </c>
      <c r="M8" s="8"/>
      <c r="N8" s="34">
        <f>SUM(IFERROR((C8/1000)*$D$5*$D$4*D8,0),IFERROR((F8/1000)*$G$5*$G$4*G8,0),IFERROR((I8/1000)*$J$5*$J$4*J8,0),IFERROR((L8/1000)*$M$5*$M$4*M8,0))</f>
        <v>0</v>
      </c>
    </row>
    <row r="9" spans="1:14" ht="18" customHeight="1">
      <c r="A9" s="45" t="s">
        <v>8</v>
      </c>
      <c r="B9" s="42"/>
      <c r="C9" s="33" t="str" cm="1">
        <f t="array" ref="C9">_xlfn.SWITCH(B9,0,"","標準値",被ばく線量換算係数!$B9,"最小値",被ばく線量換算係数!$C9,"中央値",被ばく線量換算係数!$D9,"最大値",被ばく線量換算係数!$E9)</f>
        <v/>
      </c>
      <c r="D9" s="8"/>
      <c r="E9" s="42"/>
      <c r="F9" s="33" t="str" cm="1">
        <f t="array" ref="F9">_xlfn.SWITCH(E9,0,"","標準値",被ばく線量換算係数!$B9,"最小値",被ばく線量換算係数!$C9,"中央値",被ばく線量換算係数!$D9,"最大値",被ばく線量換算係数!$E9)</f>
        <v/>
      </c>
      <c r="G9" s="8"/>
      <c r="H9" s="42"/>
      <c r="I9" s="33" t="str" cm="1">
        <f t="array" ref="I9">_xlfn.SWITCH(H9,0,"","標準値",被ばく線量換算係数!$B9,"最小値",被ばく線量換算係数!$C9,"中央値",被ばく線量換算係数!$D9,"最大値",被ばく線量換算係数!$E9)</f>
        <v/>
      </c>
      <c r="J9" s="8"/>
      <c r="K9" s="42"/>
      <c r="L9" s="33" t="str" cm="1">
        <f t="array" ref="L9">_xlfn.SWITCH(K9,0,"","標準値",被ばく線量換算係数!$B9,"最小値",被ばく線量換算係数!$C9,"中央値",被ばく線量換算係数!$D9,"最大値",被ばく線量換算係数!$E9)</f>
        <v/>
      </c>
      <c r="M9" s="8"/>
      <c r="N9" s="34">
        <f t="shared" ref="N9:N22" si="0">SUM(IFERROR((C9/1000)*$D$5*$D$4*D9,0),IFERROR((F9/1000)*$G$5*$G$4*G9,0),IFERROR((I9/1000)*$J$5*$J$4*J9,0),IFERROR((L9/1000)*$M$5*$M$4*M9,0))</f>
        <v>0</v>
      </c>
    </row>
    <row r="10" spans="1:14" ht="18" customHeight="1">
      <c r="A10" s="45" t="s">
        <v>6</v>
      </c>
      <c r="B10" s="42"/>
      <c r="C10" s="33" t="str" cm="1">
        <f t="array" ref="C10">_xlfn.SWITCH(B10,0,"","標準値",被ばく線量換算係数!$B10,"最小値",被ばく線量換算係数!$C10,"中央値",被ばく線量換算係数!$D10,"最大値",被ばく線量換算係数!$E10)</f>
        <v/>
      </c>
      <c r="D10" s="8"/>
      <c r="E10" s="42"/>
      <c r="F10" s="33" t="str" cm="1">
        <f t="array" ref="F10">_xlfn.SWITCH(E10,0,"","標準値",被ばく線量換算係数!$B10,"最小値",被ばく線量換算係数!$C10,"中央値",被ばく線量換算係数!$D10,"最大値",被ばく線量換算係数!$E10)</f>
        <v/>
      </c>
      <c r="G10" s="8"/>
      <c r="H10" s="42"/>
      <c r="I10" s="33" t="str" cm="1">
        <f t="array" ref="I10">_xlfn.SWITCH(H10,0,"","標準値",被ばく線量換算係数!$B10,"最小値",被ばく線量換算係数!$C10,"中央値",被ばく線量換算係数!$D10,"最大値",被ばく線量換算係数!$E10)</f>
        <v/>
      </c>
      <c r="J10" s="8"/>
      <c r="K10" s="42"/>
      <c r="L10" s="33" t="str" cm="1">
        <f t="array" ref="L10">_xlfn.SWITCH(K10,0,"","標準値",被ばく線量換算係数!$B10,"最小値",被ばく線量換算係数!$C10,"中央値",被ばく線量換算係数!$D10,"最大値",被ばく線量換算係数!$E10)</f>
        <v/>
      </c>
      <c r="M10" s="8"/>
      <c r="N10" s="34">
        <f t="shared" si="0"/>
        <v>0</v>
      </c>
    </row>
    <row r="11" spans="1:14" ht="18" customHeight="1">
      <c r="A11" s="45" t="s">
        <v>7</v>
      </c>
      <c r="B11" s="42"/>
      <c r="C11" s="33" t="str" cm="1">
        <f t="array" ref="C11">_xlfn.SWITCH(B11,0,"","標準値",被ばく線量換算係数!$B11,"最小値",被ばく線量換算係数!$C11,"中央値",被ばく線量換算係数!$D11,"最大値",被ばく線量換算係数!$E11)</f>
        <v/>
      </c>
      <c r="D11" s="8"/>
      <c r="E11" s="42"/>
      <c r="F11" s="33" t="str" cm="1">
        <f t="array" ref="F11">_xlfn.SWITCH(E11,0,"","標準値",被ばく線量換算係数!$B11,"最小値",被ばく線量換算係数!$C11,"中央値",被ばく線量換算係数!$D11,"最大値",被ばく線量換算係数!$E11)</f>
        <v/>
      </c>
      <c r="G11" s="8"/>
      <c r="H11" s="42"/>
      <c r="I11" s="33" t="str" cm="1">
        <f t="array" ref="I11">_xlfn.SWITCH(H11,0,"","標準値",被ばく線量換算係数!$B11,"最小値",被ばく線量換算係数!$C11,"中央値",被ばく線量換算係数!$D11,"最大値",被ばく線量換算係数!$E11)</f>
        <v/>
      </c>
      <c r="J11" s="8"/>
      <c r="K11" s="42"/>
      <c r="L11" s="33" t="str" cm="1">
        <f t="array" ref="L11">_xlfn.SWITCH(K11,0,"","標準値",被ばく線量換算係数!$B11,"最小値",被ばく線量換算係数!$C11,"中央値",被ばく線量換算係数!$D11,"最大値",被ばく線量換算係数!$E11)</f>
        <v/>
      </c>
      <c r="M11" s="8"/>
      <c r="N11" s="34">
        <f t="shared" si="0"/>
        <v>0</v>
      </c>
    </row>
    <row r="12" spans="1:14" ht="18" customHeight="1">
      <c r="A12" s="45" t="s">
        <v>43</v>
      </c>
      <c r="B12" s="42" t="s">
        <v>17</v>
      </c>
      <c r="C12" s="33" cm="1">
        <f t="array" ref="C12">_xlfn.SWITCH(B12,0,"","標準値",被ばく線量換算係数!$B12,"最小値",被ばく線量換算係数!$C12,"中央値",被ばく線量換算係数!$D12,"最大値",被ばく線量換算係数!$E12)</f>
        <v>0.38</v>
      </c>
      <c r="D12" s="8">
        <v>20</v>
      </c>
      <c r="E12" s="42"/>
      <c r="F12" s="33" t="str" cm="1">
        <f t="array" ref="F12">_xlfn.SWITCH(E12,0,"","標準値",被ばく線量換算係数!$B12,"最小値",被ばく線量換算係数!$C12,"中央値",被ばく線量換算係数!$D12,"最大値",被ばく線量換算係数!$E12)</f>
        <v/>
      </c>
      <c r="G12" s="8"/>
      <c r="H12" s="42"/>
      <c r="I12" s="33" t="str" cm="1">
        <f t="array" ref="I12">_xlfn.SWITCH(H12,0,"","標準値",被ばく線量換算係数!$B12,"最小値",被ばく線量換算係数!$C12,"中央値",被ばく線量換算係数!$D12,"最大値",被ばく線量換算係数!$E12)</f>
        <v/>
      </c>
      <c r="J12" s="8"/>
      <c r="K12" s="42"/>
      <c r="L12" s="33" t="str" cm="1">
        <f t="array" ref="L12">_xlfn.SWITCH(K12,0,"","標準値",被ばく線量換算係数!$B12,"最小値",被ばく線量換算係数!$C12,"中央値",被ばく線量換算係数!$D12,"最大値",被ばく線量換算係数!$E12)</f>
        <v/>
      </c>
      <c r="M12" s="8"/>
      <c r="N12" s="34">
        <f t="shared" si="0"/>
        <v>0.14652800000000002</v>
      </c>
    </row>
    <row r="13" spans="1:14" ht="18" customHeight="1">
      <c r="A13" s="45" t="s">
        <v>10</v>
      </c>
      <c r="B13" s="42"/>
      <c r="C13" s="33" t="str" cm="1">
        <f t="array" ref="C13">_xlfn.SWITCH(B13,0,"","標準値",被ばく線量換算係数!$B13,"最小値",被ばく線量換算係数!$C13,"中央値",被ばく線量換算係数!$D13,"最大値",被ばく線量換算係数!$E13)</f>
        <v/>
      </c>
      <c r="D13" s="8"/>
      <c r="E13" s="42"/>
      <c r="F13" s="33" t="str" cm="1">
        <f t="array" ref="F13">_xlfn.SWITCH(E13,0,"","標準値",被ばく線量換算係数!$B13,"最小値",被ばく線量換算係数!$C13,"中央値",被ばく線量換算係数!$D13,"最大値",被ばく線量換算係数!$E13)</f>
        <v/>
      </c>
      <c r="G13" s="8"/>
      <c r="H13" s="42"/>
      <c r="I13" s="33" t="str" cm="1">
        <f t="array" ref="I13">_xlfn.SWITCH(H13,0,"","標準値",被ばく線量換算係数!$B13,"最小値",被ばく線量換算係数!$C13,"中央値",被ばく線量換算係数!$D13,"最大値",被ばく線量換算係数!$E13)</f>
        <v/>
      </c>
      <c r="J13" s="8"/>
      <c r="K13" s="42"/>
      <c r="L13" s="33" t="str" cm="1">
        <f t="array" ref="L13">_xlfn.SWITCH(K13,0,"","標準値",被ばく線量換算係数!$B13,"最小値",被ばく線量換算係数!$C13,"中央値",被ばく線量換算係数!$D13,"最大値",被ばく線量換算係数!$E13)</f>
        <v/>
      </c>
      <c r="M13" s="8"/>
      <c r="N13" s="34">
        <f t="shared" si="0"/>
        <v>0</v>
      </c>
    </row>
    <row r="14" spans="1:14" ht="18" customHeight="1">
      <c r="A14" s="45" t="s">
        <v>49</v>
      </c>
      <c r="B14" s="42" t="s">
        <v>17</v>
      </c>
      <c r="C14" s="33" cm="1">
        <f t="array" ref="C14">_xlfn.SWITCH(B14,0,"","標準値",被ばく線量換算係数!$B14,"最小値",被ばく線量換算係数!$C14,"中央値",被ばく線量換算係数!$D14,"最大値",被ばく線量換算係数!$E14)</f>
        <v>0.38</v>
      </c>
      <c r="D14" s="8">
        <v>10</v>
      </c>
      <c r="E14" s="42"/>
      <c r="F14" s="33" t="str" cm="1">
        <f t="array" ref="F14">_xlfn.SWITCH(E14,0,"","標準値",被ばく線量換算係数!$B14,"最小値",被ばく線量換算係数!$C14,"中央値",被ばく線量換算係数!$D14,"最大値",被ばく線量換算係数!$E14)</f>
        <v/>
      </c>
      <c r="G14" s="8"/>
      <c r="H14" s="42"/>
      <c r="I14" s="33" t="str" cm="1">
        <f t="array" ref="I14">_xlfn.SWITCH(H14,0,"","標準値",被ばく線量換算係数!$B14,"最小値",被ばく線量換算係数!$C14,"中央値",被ばく線量換算係数!$D14,"最大値",被ばく線量換算係数!$E14)</f>
        <v/>
      </c>
      <c r="J14" s="8"/>
      <c r="K14" s="42"/>
      <c r="L14" s="33" t="str" cm="1">
        <f t="array" ref="L14">_xlfn.SWITCH(K14,0,"","標準値",被ばく線量換算係数!$B14,"最小値",被ばく線量換算係数!$C14,"中央値",被ばく線量換算係数!$D14,"最大値",被ばく線量換算係数!$E14)</f>
        <v/>
      </c>
      <c r="M14" s="8"/>
      <c r="N14" s="34">
        <f t="shared" si="0"/>
        <v>7.326400000000001E-2</v>
      </c>
    </row>
    <row r="15" spans="1:14" ht="18" customHeight="1">
      <c r="A15" s="45" t="s">
        <v>11</v>
      </c>
      <c r="B15" s="42"/>
      <c r="C15" s="33" t="str" cm="1">
        <f t="array" ref="C15">_xlfn.SWITCH(B15,0,"","標準値",被ばく線量換算係数!$B15,"最小値",被ばく線量換算係数!$C15,"中央値",被ばく線量換算係数!$D15,"最大値",被ばく線量換算係数!$E15)</f>
        <v/>
      </c>
      <c r="D15" s="8"/>
      <c r="E15" s="42"/>
      <c r="F15" s="33" t="str" cm="1">
        <f t="array" ref="F15">_xlfn.SWITCH(E15,0,"","標準値",被ばく線量換算係数!$B15,"最小値",被ばく線量換算係数!$C15,"中央値",被ばく線量換算係数!$D15,"最大値",被ばく線量換算係数!$E15)</f>
        <v/>
      </c>
      <c r="G15" s="8"/>
      <c r="H15" s="42"/>
      <c r="I15" s="33" t="str" cm="1">
        <f t="array" ref="I15">_xlfn.SWITCH(H15,0,"","標準値",被ばく線量換算係数!$B15,"最小値",被ばく線量換算係数!$C15,"中央値",被ばく線量換算係数!$D15,"最大値",被ばく線量換算係数!$E15)</f>
        <v/>
      </c>
      <c r="J15" s="8"/>
      <c r="K15" s="42"/>
      <c r="L15" s="33" t="str" cm="1">
        <f t="array" ref="L15">_xlfn.SWITCH(K15,0,"","標準値",被ばく線量換算係数!$B15,"最小値",被ばく線量換算係数!$C15,"中央値",被ばく線量換算係数!$D15,"最大値",被ばく線量換算係数!$E15)</f>
        <v/>
      </c>
      <c r="M15" s="8"/>
      <c r="N15" s="34">
        <f t="shared" si="0"/>
        <v>0</v>
      </c>
    </row>
    <row r="16" spans="1:14" ht="18" customHeight="1">
      <c r="A16" s="45" t="s">
        <v>44</v>
      </c>
      <c r="B16" s="42" t="s">
        <v>17</v>
      </c>
      <c r="C16" s="33" cm="1">
        <f t="array" ref="C16">_xlfn.SWITCH(B16,0,"","標準値",被ばく線量換算係数!$B16,"最小値",被ばく線量換算係数!$C16,"中央値",被ばく線量換算係数!$D16,"最大値",被ばく線量換算係数!$E16)</f>
        <v>0.38</v>
      </c>
      <c r="D16" s="8">
        <v>20</v>
      </c>
      <c r="E16" s="42"/>
      <c r="F16" s="33" t="str" cm="1">
        <f t="array" ref="F16">_xlfn.SWITCH(E16,0,"","標準値",被ばく線量換算係数!$B16,"最小値",被ばく線量換算係数!$C16,"中央値",被ばく線量換算係数!$D16,"最大値",被ばく線量換算係数!$E16)</f>
        <v/>
      </c>
      <c r="G16" s="8"/>
      <c r="H16" s="42"/>
      <c r="I16" s="33" t="str" cm="1">
        <f t="array" ref="I16">_xlfn.SWITCH(H16,0,"","標準値",被ばく線量換算係数!$B16,"最小値",被ばく線量換算係数!$C16,"中央値",被ばく線量換算係数!$D16,"最大値",被ばく線量換算係数!$E16)</f>
        <v/>
      </c>
      <c r="J16" s="8"/>
      <c r="K16" s="42"/>
      <c r="L16" s="33" t="str" cm="1">
        <f t="array" ref="L16">_xlfn.SWITCH(K16,0,"","標準値",被ばく線量換算係数!$B16,"最小値",被ばく線量換算係数!$C16,"中央値",被ばく線量換算係数!$D16,"最大値",被ばく線量換算係数!$E16)</f>
        <v/>
      </c>
      <c r="M16" s="8"/>
      <c r="N16" s="34">
        <f t="shared" si="0"/>
        <v>0.14652800000000002</v>
      </c>
    </row>
    <row r="17" spans="1:15" ht="18" customHeight="1">
      <c r="A17" s="45" t="s">
        <v>9</v>
      </c>
      <c r="B17" s="42" t="s">
        <v>18</v>
      </c>
      <c r="C17" s="33" cm="1">
        <f t="array" ref="C17">_xlfn.SWITCH(B17,0,"","標準値",被ばく線量換算係数!$B17,"最小値",被ばく線量換算係数!$C17,"中央値",被ばく線量換算係数!$D17,"最大値",被ばく線量換算係数!$E17)</f>
        <v>0.7</v>
      </c>
      <c r="D17" s="8">
        <v>5</v>
      </c>
      <c r="E17" s="42"/>
      <c r="F17" s="33" t="str" cm="1">
        <f t="array" ref="F17">_xlfn.SWITCH(E17,0,"","標準値",被ばく線量換算係数!$B17,"最小値",被ばく線量換算係数!$C17,"中央値",被ばく線量換算係数!$D17,"最大値",被ばく線量換算係数!$E17)</f>
        <v/>
      </c>
      <c r="G17" s="8"/>
      <c r="H17" s="42"/>
      <c r="I17" s="33" t="str" cm="1">
        <f t="array" ref="I17">_xlfn.SWITCH(H17,0,"","標準値",被ばく線量換算係数!$B17,"最小値",被ばく線量換算係数!$C17,"中央値",被ばく線量換算係数!$D17,"最大値",被ばく線量換算係数!$E17)</f>
        <v/>
      </c>
      <c r="J17" s="8"/>
      <c r="K17" s="42"/>
      <c r="L17" s="33" t="str" cm="1">
        <f t="array" ref="L17">_xlfn.SWITCH(K17,0,"","標準値",被ばく線量換算係数!$B17,"最小値",被ばく線量換算係数!$C17,"中央値",被ばく線量換算係数!$D17,"最大値",被ばく線量換算係数!$E17)</f>
        <v/>
      </c>
      <c r="M17" s="8"/>
      <c r="N17" s="34">
        <f t="shared" si="0"/>
        <v>6.7480000000000012E-2</v>
      </c>
    </row>
    <row r="18" spans="1:15" ht="18" customHeight="1">
      <c r="A18" s="45" t="s">
        <v>20</v>
      </c>
      <c r="B18" s="42"/>
      <c r="C18" s="33" t="str" cm="1">
        <f t="array" ref="C18">_xlfn.SWITCH(B18,0,"","標準値",被ばく線量換算係数!$B18,"最小値",被ばく線量換算係数!$C18,"中央値",被ばく線量換算係数!$D18,"最大値",被ばく線量換算係数!$E18)</f>
        <v/>
      </c>
      <c r="D18" s="9"/>
      <c r="E18" s="42" t="s">
        <v>18</v>
      </c>
      <c r="F18" s="33" cm="1">
        <f t="array" ref="F18">_xlfn.SWITCH(E18,0,"","標準値",被ばく線量換算係数!$B18,"最小値",被ばく線量換算係数!$C18,"中央値",被ばく線量換算係数!$D18,"最大値",被ばく線量換算係数!$E18)</f>
        <v>0.7</v>
      </c>
      <c r="G18" s="9">
        <v>8</v>
      </c>
      <c r="H18" s="42"/>
      <c r="I18" s="33" t="str" cm="1">
        <f t="array" ref="I18">_xlfn.SWITCH(H18,0,"","標準値",被ばく線量換算係数!$B18,"最小値",被ばく線量換算係数!$C18,"中央値",被ばく線量換算係数!$D18,"最大値",被ばく線量換算係数!$E18)</f>
        <v/>
      </c>
      <c r="J18" s="9"/>
      <c r="K18" s="42"/>
      <c r="L18" s="33" t="str" cm="1">
        <f t="array" ref="L18">_xlfn.SWITCH(K18,0,"","標準値",被ばく線量換算係数!$B18,"最小値",被ばく線量換算係数!$C18,"中央値",被ばく線量換算係数!$D18,"最大値",被ばく線量換算係数!$E18)</f>
        <v/>
      </c>
      <c r="M18" s="9"/>
      <c r="N18" s="34">
        <f t="shared" si="0"/>
        <v>0.31399199999999999</v>
      </c>
    </row>
    <row r="19" spans="1:15" ht="18" customHeight="1">
      <c r="A19" s="45" t="s">
        <v>12</v>
      </c>
      <c r="B19" s="42"/>
      <c r="C19" s="33" t="str" cm="1">
        <f t="array" ref="C19">_xlfn.SWITCH(B19,0,"","標準値",被ばく線量換算係数!$B19,"最小値",被ばく線量換算係数!$C19,"中央値",被ばく線量換算係数!$D19,"最大値",被ばく線量換算係数!$E19)</f>
        <v/>
      </c>
      <c r="D19" s="8"/>
      <c r="E19" s="42"/>
      <c r="F19" s="33" t="str" cm="1">
        <f t="array" ref="F19">_xlfn.SWITCH(E19,0,"","標準値",被ばく線量換算係数!$B19,"最小値",被ばく線量換算係数!$C19,"中央値",被ばく線量換算係数!$D19,"最大値",被ばく線量換算係数!$E19)</f>
        <v/>
      </c>
      <c r="G19" s="8"/>
      <c r="H19" s="42"/>
      <c r="I19" s="33" t="str" cm="1">
        <f t="array" ref="I19">_xlfn.SWITCH(H19,0,"","標準値",被ばく線量換算係数!$B19,"最小値",被ばく線量換算係数!$C19,"中央値",被ばく線量換算係数!$D19,"最大値",被ばく線量換算係数!$E19)</f>
        <v/>
      </c>
      <c r="J19" s="8"/>
      <c r="K19" s="42"/>
      <c r="L19" s="33" t="str" cm="1">
        <f t="array" ref="L19">_xlfn.SWITCH(K19,0,"","標準値",被ばく線量換算係数!$B19,"最小値",被ばく線量換算係数!$C19,"中央値",被ばく線量換算係数!$D19,"最大値",被ばく線量換算係数!$E19)</f>
        <v/>
      </c>
      <c r="M19" s="8"/>
      <c r="N19" s="34">
        <f t="shared" si="0"/>
        <v>0</v>
      </c>
    </row>
    <row r="20" spans="1:15" ht="18" customHeight="1">
      <c r="A20" s="45" t="s">
        <v>21</v>
      </c>
      <c r="B20" s="42"/>
      <c r="C20" s="33" t="str" cm="1">
        <f t="array" ref="C20">_xlfn.SWITCH(B20,0,"","標準値",被ばく線量換算係数!$B20,"最小値",被ばく線量換算係数!$C20,"中央値",被ばく線量換算係数!$D20,"最大値",被ばく線量換算係数!$E20)</f>
        <v/>
      </c>
      <c r="D20" s="9"/>
      <c r="E20" s="42"/>
      <c r="F20" s="33" t="str" cm="1">
        <f t="array" ref="F20">_xlfn.SWITCH(E20,0,"","標準値",被ばく線量換算係数!$B20,"最小値",被ばく線量換算係数!$C20,"中央値",被ばく線量換算係数!$D20,"最大値",被ばく線量換算係数!$E20)</f>
        <v/>
      </c>
      <c r="G20" s="9"/>
      <c r="H20" s="42"/>
      <c r="I20" s="33" t="str" cm="1">
        <f t="array" ref="I20">_xlfn.SWITCH(H20,0,"","標準値",被ばく線量換算係数!$B20,"最小値",被ばく線量換算係数!$C20,"中央値",被ばく線量換算係数!$D20,"最大値",被ばく線量換算係数!$E20)</f>
        <v/>
      </c>
      <c r="J20" s="9"/>
      <c r="K20" s="42"/>
      <c r="L20" s="33" t="str" cm="1">
        <f t="array" ref="L20">_xlfn.SWITCH(K20,0,"","標準値",被ばく線量換算係数!$B20,"最小値",被ばく線量換算係数!$C20,"中央値",被ばく線量換算係数!$D20,"最大値",被ばく線量換算係数!$E20)</f>
        <v/>
      </c>
      <c r="M20" s="9"/>
      <c r="N20" s="34">
        <f t="shared" si="0"/>
        <v>0</v>
      </c>
    </row>
    <row r="21" spans="1:15" ht="18" customHeight="1">
      <c r="A21" s="45" t="s">
        <v>22</v>
      </c>
      <c r="B21" s="42"/>
      <c r="C21" s="33" t="str" cm="1">
        <f t="array" ref="C21">_xlfn.SWITCH(B21,0,"","標準値",被ばく線量換算係数!$B21,"最小値",被ばく線量換算係数!$C21,"中央値",被ばく線量換算係数!$D21,"最大値",被ばく線量換算係数!$E21)</f>
        <v/>
      </c>
      <c r="D21" s="8"/>
      <c r="E21" s="42"/>
      <c r="F21" s="33" t="str" cm="1">
        <f t="array" ref="F21">_xlfn.SWITCH(E21,0,"","標準値",被ばく線量換算係数!$B21,"最小値",被ばく線量換算係数!$C21,"中央値",被ばく線量換算係数!$D21,"最大値",被ばく線量換算係数!$E21)</f>
        <v/>
      </c>
      <c r="G21" s="8"/>
      <c r="H21" s="42"/>
      <c r="I21" s="33" t="str" cm="1">
        <f t="array" ref="I21">_xlfn.SWITCH(H21,0,"","標準値",被ばく線量換算係数!$B21,"最小値",被ばく線量換算係数!$C21,"中央値",被ばく線量換算係数!$D21,"最大値",被ばく線量換算係数!$E21)</f>
        <v/>
      </c>
      <c r="J21" s="8"/>
      <c r="K21" s="42"/>
      <c r="L21" s="33" t="str" cm="1">
        <f t="array" ref="L21">_xlfn.SWITCH(K21,0,"","標準値",被ばく線量換算係数!$B21,"最小値",被ばく線量換算係数!$C21,"中央値",被ばく線量換算係数!$D21,"最大値",被ばく線量換算係数!$E21)</f>
        <v/>
      </c>
      <c r="M21" s="8"/>
      <c r="N21" s="34">
        <f t="shared" si="0"/>
        <v>0</v>
      </c>
    </row>
    <row r="22" spans="1:15" ht="18" customHeight="1">
      <c r="A22" s="58" t="s">
        <v>14</v>
      </c>
      <c r="B22" s="43"/>
      <c r="C22" s="33" t="str" cm="1">
        <f t="array" ref="C22">_xlfn.SWITCH(B22,0,"","標準値",被ばく線量換算係数!$B22,"最小値",被ばく線量換算係数!$C22,"中央値",被ばく線量換算係数!$D22,"最大値",被ばく線量換算係数!$E22)</f>
        <v/>
      </c>
      <c r="D22" s="35"/>
      <c r="E22" s="43"/>
      <c r="F22" s="33" t="str" cm="1">
        <f t="array" ref="F22">_xlfn.SWITCH(E22,0,"","標準値",被ばく線量換算係数!$B22,"最小値",被ばく線量換算係数!$C22,"中央値",被ばく線量換算係数!$D22,"最大値",被ばく線量換算係数!$E22)</f>
        <v/>
      </c>
      <c r="G22" s="35"/>
      <c r="H22" s="43"/>
      <c r="I22" s="33" t="str" cm="1">
        <f t="array" ref="I22">_xlfn.SWITCH(H22,0,"","標準値",被ばく線量換算係数!$B22,"最小値",被ばく線量換算係数!$C22,"中央値",被ばく線量換算係数!$D22,"最大値",被ばく線量換算係数!$E22)</f>
        <v/>
      </c>
      <c r="J22" s="35"/>
      <c r="K22" s="43"/>
      <c r="L22" s="33" t="str" cm="1">
        <f t="array" ref="L22">_xlfn.SWITCH(K22,0,"","標準値",被ばく線量換算係数!$B22,"最小値",被ばく線量換算係数!$C22,"中央値",被ばく線量換算係数!$D22,"最大値",被ばく線量換算係数!$E22)</f>
        <v/>
      </c>
      <c r="M22" s="35"/>
      <c r="N22" s="59">
        <f t="shared" si="0"/>
        <v>0</v>
      </c>
    </row>
    <row r="23" spans="1:15" ht="18" customHeight="1" thickBot="1">
      <c r="A23" s="64" t="s">
        <v>63</v>
      </c>
      <c r="B23" s="68"/>
      <c r="C23" s="69" t="str" cm="1">
        <f t="array" ref="C23">_xlfn.SWITCH(B23,0,"","標準値",被ばく線量換算係数!$B25)</f>
        <v/>
      </c>
      <c r="D23" s="65"/>
      <c r="E23" s="73"/>
      <c r="F23" s="69" t="str" cm="1">
        <f t="array" ref="F23">_xlfn.SWITCH(E23,0,"","標準値",被ばく線量換算係数!$B25)</f>
        <v/>
      </c>
      <c r="G23" s="65"/>
      <c r="H23" s="73"/>
      <c r="I23" s="69" t="str" cm="1">
        <f t="array" ref="I23">_xlfn.SWITCH(H23,0,"","標準値",被ばく線量換算係数!$B25)</f>
        <v/>
      </c>
      <c r="J23" s="65"/>
      <c r="K23" s="73"/>
      <c r="L23" s="69" t="str" cm="1">
        <f t="array" ref="L23">_xlfn.SWITCH(K23,0,"","標準値",被ばく線量換算係数!$B25)</f>
        <v/>
      </c>
      <c r="M23" s="65"/>
      <c r="N23" s="38">
        <f t="shared" ref="N23" si="1">SUM(IFERROR((C23/1000)*$D$5*$D$4*D23,0),IFERROR((F23/1000)*$G$5*$G$4*G23,0),IFERROR((I23/1000)*$J$5*$J$4*J23,0),IFERROR((L23/1000)*$M$5*$M$4*M23,0))</f>
        <v>0</v>
      </c>
    </row>
    <row r="24" spans="1:15" ht="18" customHeight="1" thickTop="1">
      <c r="A24" s="36" t="s">
        <v>42</v>
      </c>
      <c r="B24" s="60"/>
      <c r="C24" s="61"/>
      <c r="D24" s="62">
        <f>SUM(D8:D22)</f>
        <v>55</v>
      </c>
      <c r="E24" s="60"/>
      <c r="F24" s="63"/>
      <c r="G24" s="62">
        <f>SUM(G8:G22)</f>
        <v>8</v>
      </c>
      <c r="H24" s="60"/>
      <c r="I24" s="63"/>
      <c r="J24" s="62">
        <f>SUM(J8:J22)</f>
        <v>0</v>
      </c>
      <c r="K24" s="60"/>
      <c r="L24" s="63"/>
      <c r="M24" s="62">
        <f>SUM(M8:M22)</f>
        <v>0</v>
      </c>
      <c r="N24" s="28">
        <f>SUM(D24:M24)</f>
        <v>63</v>
      </c>
      <c r="O24" s="5"/>
    </row>
    <row r="25" spans="1:15" ht="18" customHeight="1">
      <c r="A25" s="6" t="s">
        <v>60</v>
      </c>
      <c r="B25" s="19"/>
      <c r="C25" s="12"/>
      <c r="D25" s="12"/>
      <c r="E25" s="19"/>
      <c r="F25" s="12"/>
      <c r="G25" s="12"/>
      <c r="H25" s="19"/>
      <c r="I25" s="12"/>
      <c r="J25" s="12"/>
      <c r="K25" s="19"/>
      <c r="L25" s="12"/>
      <c r="M25" s="14"/>
      <c r="N25" s="29">
        <f>SUM(N8:N23)</f>
        <v>0.74779200000000001</v>
      </c>
    </row>
    <row r="26" spans="1:15" ht="18" customHeight="1">
      <c r="A26" s="22"/>
      <c r="B26" s="23"/>
      <c r="C26" s="24"/>
      <c r="D26" s="24"/>
      <c r="E26" s="23"/>
      <c r="F26" s="24"/>
      <c r="G26" s="24"/>
      <c r="H26" s="23"/>
      <c r="I26" s="24"/>
      <c r="J26" s="24"/>
      <c r="K26" s="23"/>
      <c r="L26" s="24"/>
      <c r="M26" s="24"/>
      <c r="N26" s="25"/>
    </row>
    <row r="27" spans="1:15" ht="18" customHeight="1">
      <c r="A27" s="22" t="s">
        <v>24</v>
      </c>
      <c r="B27" s="23"/>
      <c r="C27" s="24"/>
      <c r="D27" s="24"/>
      <c r="E27" s="23"/>
      <c r="F27" s="24"/>
      <c r="G27" s="24"/>
      <c r="H27" s="23"/>
      <c r="I27" s="24"/>
      <c r="J27" s="24"/>
      <c r="K27" s="23"/>
      <c r="L27" s="24"/>
      <c r="M27" s="24"/>
      <c r="N27" s="25"/>
    </row>
    <row r="28" spans="1:15" ht="18" customHeight="1">
      <c r="A28" s="20" t="s">
        <v>62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</row>
    <row r="29" spans="1:15" ht="18" customHeight="1">
      <c r="A29" s="20" t="s">
        <v>25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>
      <c r="A30" s="20" t="s">
        <v>28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>
      <c r="A31" s="20" t="s">
        <v>32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>
      <c r="A32" s="20" t="s">
        <v>34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</row>
    <row r="33" spans="1:1" ht="18" customHeight="1">
      <c r="A33" s="20" t="s">
        <v>64</v>
      </c>
    </row>
  </sheetData>
  <mergeCells count="5">
    <mergeCell ref="J6:J7"/>
    <mergeCell ref="M6:M7"/>
    <mergeCell ref="N6:N7"/>
    <mergeCell ref="D6:D7"/>
    <mergeCell ref="G6:G7"/>
  </mergeCells>
  <phoneticPr fontId="1"/>
  <dataValidations count="2">
    <dataValidation type="list" showInputMessage="1" showErrorMessage="1" sqref="K8:K22 E8:E22 B8:B22 H8:H22" xr:uid="{15A3F761-4674-4CA6-A9DF-F8BFA385EFEA}">
      <formula1>"標準値,最小値,中央値,最大値"</formula1>
    </dataValidation>
    <dataValidation type="list" showInputMessage="1" showErrorMessage="1" sqref="K23 B23 H23 E23" xr:uid="{0B69675A-A448-4A68-A44A-120E7940B83F}">
      <formula1>"標準値,"</formula1>
    </dataValidation>
  </dataValidations>
  <pageMargins left="0.7" right="0.7" top="0.75" bottom="0.75" header="0.3" footer="0.3"/>
  <pageSetup paperSize="9" scale="7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749992370372631"/>
    <pageSetUpPr fitToPage="1"/>
  </sheetPr>
  <dimension ref="A1:O33"/>
  <sheetViews>
    <sheetView showGridLines="0" view="pageBreakPreview" topLeftCell="A11" zoomScaleNormal="100" zoomScaleSheetLayoutView="100" workbookViewId="0">
      <selection activeCell="A33" sqref="A33"/>
    </sheetView>
  </sheetViews>
  <sheetFormatPr defaultColWidth="9" defaultRowHeight="18" customHeight="1"/>
  <cols>
    <col min="1" max="1" width="37.5" style="2" customWidth="1"/>
    <col min="2" max="2" width="8.3984375" style="2" bestFit="1" customWidth="1"/>
    <col min="3" max="3" width="6.19921875" style="2" bestFit="1" customWidth="1"/>
    <col min="4" max="4" width="9" style="2" bestFit="1" customWidth="1"/>
    <col min="5" max="5" width="8.3984375" style="2" bestFit="1" customWidth="1"/>
    <col min="6" max="6" width="6.19921875" style="2" bestFit="1" customWidth="1"/>
    <col min="7" max="7" width="9" style="2" bestFit="1" customWidth="1"/>
    <col min="8" max="8" width="8.3984375" style="2" bestFit="1" customWidth="1"/>
    <col min="9" max="9" width="6.19921875" style="2" bestFit="1" customWidth="1"/>
    <col min="10" max="10" width="9" style="2" bestFit="1" customWidth="1"/>
    <col min="11" max="11" width="8.3984375" style="2" bestFit="1" customWidth="1"/>
    <col min="12" max="12" width="6.19921875" style="2" bestFit="1" customWidth="1"/>
    <col min="13" max="13" width="9" style="2" bestFit="1" customWidth="1"/>
    <col min="14" max="14" width="10.8984375" style="2" bestFit="1" customWidth="1"/>
    <col min="15" max="16384" width="9" style="1"/>
  </cols>
  <sheetData>
    <row r="1" spans="1:14" ht="18" customHeight="1">
      <c r="A1" s="1" t="s">
        <v>56</v>
      </c>
      <c r="B1" s="1"/>
      <c r="E1" s="1"/>
      <c r="H1" s="1"/>
      <c r="K1" s="1"/>
    </row>
    <row r="2" spans="1:14" ht="18" customHeight="1">
      <c r="A2" s="1" t="s">
        <v>27</v>
      </c>
      <c r="B2" s="1"/>
      <c r="E2" s="1"/>
      <c r="H2" s="1"/>
      <c r="K2" s="1"/>
    </row>
    <row r="3" spans="1:14" ht="18" customHeight="1">
      <c r="A3" s="10" t="s">
        <v>50</v>
      </c>
      <c r="B3" s="11"/>
      <c r="C3" s="12" t="s">
        <v>2</v>
      </c>
      <c r="D3" s="13"/>
      <c r="E3" s="11"/>
      <c r="F3" s="12" t="s">
        <v>3</v>
      </c>
      <c r="G3" s="14"/>
      <c r="H3" s="11"/>
      <c r="I3" s="12" t="s">
        <v>36</v>
      </c>
      <c r="J3" s="13"/>
      <c r="K3" s="11"/>
      <c r="L3" s="12" t="s">
        <v>37</v>
      </c>
      <c r="M3" s="14"/>
    </row>
    <row r="4" spans="1:14" ht="18" customHeight="1">
      <c r="A4" s="30" t="s">
        <v>31</v>
      </c>
      <c r="B4" s="15"/>
      <c r="C4" s="13"/>
      <c r="D4" s="7">
        <v>8</v>
      </c>
      <c r="E4" s="15"/>
      <c r="F4" s="13"/>
      <c r="G4" s="7">
        <v>8</v>
      </c>
      <c r="H4" s="15"/>
      <c r="I4" s="18"/>
      <c r="J4" s="7">
        <v>7</v>
      </c>
      <c r="K4" s="15"/>
      <c r="L4" s="13"/>
      <c r="M4" s="7">
        <v>4</v>
      </c>
    </row>
    <row r="5" spans="1:14" ht="18" customHeight="1">
      <c r="A5" s="3" t="s">
        <v>30</v>
      </c>
      <c r="B5" s="11"/>
      <c r="C5" s="13"/>
      <c r="D5" s="7">
        <v>8.01</v>
      </c>
      <c r="E5" s="11"/>
      <c r="F5" s="13"/>
      <c r="G5" s="7">
        <v>4.12</v>
      </c>
      <c r="H5" s="11"/>
      <c r="I5" s="18"/>
      <c r="J5" s="7">
        <v>3.52</v>
      </c>
      <c r="K5" s="11"/>
      <c r="L5" s="13"/>
      <c r="M5" s="7">
        <v>8.01</v>
      </c>
    </row>
    <row r="6" spans="1:14" ht="18" customHeight="1">
      <c r="A6" s="31" t="s">
        <v>4</v>
      </c>
      <c r="B6" s="49" t="s">
        <v>54</v>
      </c>
      <c r="C6" s="50"/>
      <c r="D6" s="76" t="s">
        <v>33</v>
      </c>
      <c r="E6" s="49" t="s">
        <v>54</v>
      </c>
      <c r="F6" s="50"/>
      <c r="G6" s="76" t="s">
        <v>33</v>
      </c>
      <c r="H6" s="49" t="s">
        <v>54</v>
      </c>
      <c r="I6" s="50"/>
      <c r="J6" s="76" t="s">
        <v>33</v>
      </c>
      <c r="K6" s="49" t="s">
        <v>54</v>
      </c>
      <c r="L6" s="50"/>
      <c r="M6" s="76" t="s">
        <v>33</v>
      </c>
      <c r="N6" s="76" t="s">
        <v>61</v>
      </c>
    </row>
    <row r="7" spans="1:14" s="4" customFormat="1" ht="18" customHeight="1">
      <c r="A7" s="32"/>
      <c r="B7" s="16" t="s">
        <v>23</v>
      </c>
      <c r="C7" s="17"/>
      <c r="D7" s="77"/>
      <c r="E7" s="16" t="s">
        <v>23</v>
      </c>
      <c r="F7" s="17"/>
      <c r="G7" s="77"/>
      <c r="H7" s="16" t="s">
        <v>23</v>
      </c>
      <c r="I7" s="17"/>
      <c r="J7" s="77"/>
      <c r="K7" s="16" t="s">
        <v>23</v>
      </c>
      <c r="L7" s="17"/>
      <c r="M7" s="77"/>
      <c r="N7" s="77"/>
    </row>
    <row r="8" spans="1:14" ht="18" customHeight="1">
      <c r="A8" s="45" t="s">
        <v>13</v>
      </c>
      <c r="B8" s="42"/>
      <c r="C8" s="33" t="str" cm="1">
        <f t="array" ref="C8">_xlfn.SWITCH(B8,0,"","標準値",被ばく線量換算係数!$B8,"最小値",被ばく線量換算係数!$C8,"中央値",被ばく線量換算係数!$D8,"最大値",被ばく線量換算係数!$E8)</f>
        <v/>
      </c>
      <c r="D8" s="8"/>
      <c r="E8" s="42"/>
      <c r="F8" s="33" t="str" cm="1">
        <f t="array" ref="F8">_xlfn.SWITCH(E8,0,"","標準値",被ばく線量換算係数!$B8,"最小値",被ばく線量換算係数!$C8,"中央値",被ばく線量換算係数!$D8,"最大値",被ばく線量換算係数!$E8)</f>
        <v/>
      </c>
      <c r="G8" s="8"/>
      <c r="H8" s="42"/>
      <c r="I8" s="33" t="str" cm="1">
        <f t="array" ref="I8">_xlfn.SWITCH(H8,0,"","標準値",被ばく線量換算係数!$B8,"最小値",被ばく線量換算係数!$C8,"中央値",被ばく線量換算係数!$D8,"最大値",被ばく線量換算係数!$E8)</f>
        <v/>
      </c>
      <c r="J8" s="8"/>
      <c r="K8" s="42"/>
      <c r="L8" s="33" t="str" cm="1">
        <f t="array" ref="L8">_xlfn.SWITCH(K8,0,"","標準値",被ばく線量換算係数!$B8,"最小値",被ばく線量換算係数!$C8,"中央値",被ばく線量換算係数!$D8,"最大値",被ばく線量換算係数!$E8)</f>
        <v/>
      </c>
      <c r="M8" s="8"/>
      <c r="N8" s="34">
        <f>SUM(IFERROR((C8/1000)*$D$5*$D$4*D8,0),IFERROR((F8/1000)*$G$5*$G$4*G8,0),IFERROR((I8/1000)*$J$5*$J$4*J8,0),IFERROR((L8/1000)*$M$5*$M$4*M8,0))</f>
        <v>0</v>
      </c>
    </row>
    <row r="9" spans="1:14" ht="18" customHeight="1">
      <c r="A9" s="45" t="s">
        <v>8</v>
      </c>
      <c r="B9" s="42"/>
      <c r="C9" s="33" t="str" cm="1">
        <f t="array" ref="C9">_xlfn.SWITCH(B9,0,"","標準値",被ばく線量換算係数!$B9,"最小値",被ばく線量換算係数!$C9,"中央値",被ばく線量換算係数!$D9,"最大値",被ばく線量換算係数!$E9)</f>
        <v/>
      </c>
      <c r="D9" s="8"/>
      <c r="E9" s="42"/>
      <c r="F9" s="33" t="str" cm="1">
        <f t="array" ref="F9">_xlfn.SWITCH(E9,0,"","標準値",被ばく線量換算係数!$B9,"最小値",被ばく線量換算係数!$C9,"中央値",被ばく線量換算係数!$D9,"最大値",被ばく線量換算係数!$E9)</f>
        <v/>
      </c>
      <c r="G9" s="8"/>
      <c r="H9" s="42" t="s">
        <v>18</v>
      </c>
      <c r="I9" s="33" cm="1">
        <f t="array" ref="I9">_xlfn.SWITCH(H9,0,"","標準値",被ばく線量換算係数!$B9,"最小値",被ばく線量換算係数!$C9,"中央値",被ばく線量換算係数!$D9,"最大値",被ばく線量換算係数!$E9)</f>
        <v>0.7</v>
      </c>
      <c r="J9" s="8"/>
      <c r="K9" s="42"/>
      <c r="L9" s="33" t="str" cm="1">
        <f t="array" ref="L9">_xlfn.SWITCH(K9,0,"","標準値",被ばく線量換算係数!$B9,"最小値",被ばく線量換算係数!$C9,"中央値",被ばく線量換算係数!$D9,"最大値",被ばく線量換算係数!$E9)</f>
        <v/>
      </c>
      <c r="M9" s="8"/>
      <c r="N9" s="34">
        <f t="shared" ref="N9:N22" si="0">SUM(IFERROR((C9/1000)*$D$5*$D$4*D9,0),IFERROR((F9/1000)*$G$5*$G$4*G9,0),IFERROR((I9/1000)*$J$5*$J$4*J9,0),IFERROR((L9/1000)*$M$5*$M$4*M9,0))</f>
        <v>0</v>
      </c>
    </row>
    <row r="10" spans="1:14" ht="18" customHeight="1">
      <c r="A10" s="45" t="s">
        <v>6</v>
      </c>
      <c r="B10" s="42"/>
      <c r="C10" s="33" t="str" cm="1">
        <f t="array" ref="C10">_xlfn.SWITCH(B10,0,"","標準値",被ばく線量換算係数!$B10,"最小値",被ばく線量換算係数!$C10,"中央値",被ばく線量換算係数!$D10,"最大値",被ばく線量換算係数!$E10)</f>
        <v/>
      </c>
      <c r="D10" s="8"/>
      <c r="E10" s="42"/>
      <c r="F10" s="33" t="str" cm="1">
        <f t="array" ref="F10">_xlfn.SWITCH(E10,0,"","標準値",被ばく線量換算係数!$B10,"最小値",被ばく線量換算係数!$C10,"中央値",被ばく線量換算係数!$D10,"最大値",被ばく線量換算係数!$E10)</f>
        <v/>
      </c>
      <c r="G10" s="8"/>
      <c r="H10" s="42"/>
      <c r="I10" s="33" t="str" cm="1">
        <f t="array" ref="I10">_xlfn.SWITCH(H10,0,"","標準値",被ばく線量換算係数!$B10,"最小値",被ばく線量換算係数!$C10,"中央値",被ばく線量換算係数!$D10,"最大値",被ばく線量換算係数!$E10)</f>
        <v/>
      </c>
      <c r="J10" s="8"/>
      <c r="K10" s="42"/>
      <c r="L10" s="33" t="str" cm="1">
        <f t="array" ref="L10">_xlfn.SWITCH(K10,0,"","標準値",被ばく線量換算係数!$B10,"最小値",被ばく線量換算係数!$C10,"中央値",被ばく線量換算係数!$D10,"最大値",被ばく線量換算係数!$E10)</f>
        <v/>
      </c>
      <c r="M10" s="8"/>
      <c r="N10" s="34">
        <f t="shared" si="0"/>
        <v>0</v>
      </c>
    </row>
    <row r="11" spans="1:14" ht="18" customHeight="1">
      <c r="A11" s="45" t="s">
        <v>7</v>
      </c>
      <c r="B11" s="42"/>
      <c r="C11" s="33" t="str" cm="1">
        <f t="array" ref="C11">_xlfn.SWITCH(B11,0,"","標準値",被ばく線量換算係数!$B11,"最小値",被ばく線量換算係数!$C11,"中央値",被ばく線量換算係数!$D11,"最大値",被ばく線量換算係数!$E11)</f>
        <v/>
      </c>
      <c r="D11" s="8"/>
      <c r="E11" s="42"/>
      <c r="F11" s="33" t="str" cm="1">
        <f t="array" ref="F11">_xlfn.SWITCH(E11,0,"","標準値",被ばく線量換算係数!$B11,"最小値",被ばく線量換算係数!$C11,"中央値",被ばく線量換算係数!$D11,"最大値",被ばく線量換算係数!$E11)</f>
        <v/>
      </c>
      <c r="G11" s="8"/>
      <c r="H11" s="42"/>
      <c r="I11" s="33" t="str" cm="1">
        <f t="array" ref="I11">_xlfn.SWITCH(H11,0,"","標準値",被ばく線量換算係数!$B11,"最小値",被ばく線量換算係数!$C11,"中央値",被ばく線量換算係数!$D11,"最大値",被ばく線量換算係数!$E11)</f>
        <v/>
      </c>
      <c r="J11" s="8"/>
      <c r="K11" s="42"/>
      <c r="L11" s="33" t="str" cm="1">
        <f t="array" ref="L11">_xlfn.SWITCH(K11,0,"","標準値",被ばく線量換算係数!$B11,"最小値",被ばく線量換算係数!$C11,"中央値",被ばく線量換算係数!$D11,"最大値",被ばく線量換算係数!$E11)</f>
        <v/>
      </c>
      <c r="M11" s="8"/>
      <c r="N11" s="34">
        <f t="shared" si="0"/>
        <v>0</v>
      </c>
    </row>
    <row r="12" spans="1:14" ht="18" customHeight="1">
      <c r="A12" s="45" t="s">
        <v>43</v>
      </c>
      <c r="B12" s="42"/>
      <c r="C12" s="33" t="str" cm="1">
        <f t="array" ref="C12">_xlfn.SWITCH(B12,0,"","標準値",被ばく線量換算係数!$B12,"最小値",被ばく線量換算係数!$C12,"中央値",被ばく線量換算係数!$D12,"最大値",被ばく線量換算係数!$E12)</f>
        <v/>
      </c>
      <c r="D12" s="8"/>
      <c r="E12" s="42"/>
      <c r="F12" s="33" t="str" cm="1">
        <f t="array" ref="F12">_xlfn.SWITCH(E12,0,"","標準値",被ばく線量換算係数!$B12,"最小値",被ばく線量換算係数!$C12,"中央値",被ばく線量換算係数!$D12,"最大値",被ばく線量換算係数!$E12)</f>
        <v/>
      </c>
      <c r="G12" s="8"/>
      <c r="H12" s="42"/>
      <c r="I12" s="33" t="str" cm="1">
        <f t="array" ref="I12">_xlfn.SWITCH(H12,0,"","標準値",被ばく線量換算係数!$B12,"最小値",被ばく線量換算係数!$C12,"中央値",被ばく線量換算係数!$D12,"最大値",被ばく線量換算係数!$E12)</f>
        <v/>
      </c>
      <c r="J12" s="8"/>
      <c r="K12" s="42"/>
      <c r="L12" s="33" t="str" cm="1">
        <f t="array" ref="L12">_xlfn.SWITCH(K12,0,"","標準値",被ばく線量換算係数!$B12,"最小値",被ばく線量換算係数!$C12,"中央値",被ばく線量換算係数!$D12,"最大値",被ばく線量換算係数!$E12)</f>
        <v/>
      </c>
      <c r="M12" s="8"/>
      <c r="N12" s="34">
        <f t="shared" si="0"/>
        <v>0</v>
      </c>
    </row>
    <row r="13" spans="1:14" ht="18" customHeight="1">
      <c r="A13" s="45" t="s">
        <v>10</v>
      </c>
      <c r="B13" s="42"/>
      <c r="C13" s="33" t="str" cm="1">
        <f t="array" ref="C13">_xlfn.SWITCH(B13,0,"","標準値",被ばく線量換算係数!$B13,"最小値",被ばく線量換算係数!$C13,"中央値",被ばく線量換算係数!$D13,"最大値",被ばく線量換算係数!$E13)</f>
        <v/>
      </c>
      <c r="D13" s="8"/>
      <c r="E13" s="42"/>
      <c r="F13" s="33" t="str" cm="1">
        <f t="array" ref="F13">_xlfn.SWITCH(E13,0,"","標準値",被ばく線量換算係数!$B13,"最小値",被ばく線量換算係数!$C13,"中央値",被ばく線量換算係数!$D13,"最大値",被ばく線量換算係数!$E13)</f>
        <v/>
      </c>
      <c r="G13" s="8"/>
      <c r="H13" s="42"/>
      <c r="I13" s="33" t="str" cm="1">
        <f t="array" ref="I13">_xlfn.SWITCH(H13,0,"","標準値",被ばく線量換算係数!$B13,"最小値",被ばく線量換算係数!$C13,"中央値",被ばく線量換算係数!$D13,"最大値",被ばく線量換算係数!$E13)</f>
        <v/>
      </c>
      <c r="J13" s="8"/>
      <c r="K13" s="42"/>
      <c r="L13" s="33" t="str" cm="1">
        <f t="array" ref="L13">_xlfn.SWITCH(K13,0,"","標準値",被ばく線量換算係数!$B13,"最小値",被ばく線量換算係数!$C13,"中央値",被ばく線量換算係数!$D13,"最大値",被ばく線量換算係数!$E13)</f>
        <v/>
      </c>
      <c r="M13" s="8"/>
      <c r="N13" s="34">
        <f t="shared" si="0"/>
        <v>0</v>
      </c>
    </row>
    <row r="14" spans="1:14" ht="18" customHeight="1">
      <c r="A14" s="45" t="s">
        <v>49</v>
      </c>
      <c r="B14" s="42"/>
      <c r="C14" s="33" t="str" cm="1">
        <f t="array" ref="C14">_xlfn.SWITCH(B14,0,"","標準値",被ばく線量換算係数!$B14,"最小値",被ばく線量換算係数!$C14,"中央値",被ばく線量換算係数!$D14,"最大値",被ばく線量換算係数!$E14)</f>
        <v/>
      </c>
      <c r="D14" s="8"/>
      <c r="E14" s="42"/>
      <c r="F14" s="33" t="str" cm="1">
        <f t="array" ref="F14">_xlfn.SWITCH(E14,0,"","標準値",被ばく線量換算係数!$B14,"最小値",被ばく線量換算係数!$C14,"中央値",被ばく線量換算係数!$D14,"最大値",被ばく線量換算係数!$E14)</f>
        <v/>
      </c>
      <c r="G14" s="8"/>
      <c r="H14" s="42"/>
      <c r="I14" s="33" t="str" cm="1">
        <f t="array" ref="I14">_xlfn.SWITCH(H14,0,"","標準値",被ばく線量換算係数!$B14,"最小値",被ばく線量換算係数!$C14,"中央値",被ばく線量換算係数!$D14,"最大値",被ばく線量換算係数!$E14)</f>
        <v/>
      </c>
      <c r="J14" s="8"/>
      <c r="K14" s="42"/>
      <c r="L14" s="33" t="str" cm="1">
        <f t="array" ref="L14">_xlfn.SWITCH(K14,0,"","標準値",被ばく線量換算係数!$B14,"最小値",被ばく線量換算係数!$C14,"中央値",被ばく線量換算係数!$D14,"最大値",被ばく線量換算係数!$E14)</f>
        <v/>
      </c>
      <c r="M14" s="8"/>
      <c r="N14" s="34">
        <f t="shared" si="0"/>
        <v>0</v>
      </c>
    </row>
    <row r="15" spans="1:14" ht="18" customHeight="1">
      <c r="A15" s="45" t="s">
        <v>11</v>
      </c>
      <c r="B15" s="42"/>
      <c r="C15" s="33" t="str" cm="1">
        <f t="array" ref="C15">_xlfn.SWITCH(B15,0,"","標準値",被ばく線量換算係数!$B15,"最小値",被ばく線量換算係数!$C15,"中央値",被ばく線量換算係数!$D15,"最大値",被ばく線量換算係数!$E15)</f>
        <v/>
      </c>
      <c r="D15" s="8"/>
      <c r="E15" s="42"/>
      <c r="F15" s="33" t="str" cm="1">
        <f t="array" ref="F15">_xlfn.SWITCH(E15,0,"","標準値",被ばく線量換算係数!$B15,"最小値",被ばく線量換算係数!$C15,"中央値",被ばく線量換算係数!$D15,"最大値",被ばく線量換算係数!$E15)</f>
        <v/>
      </c>
      <c r="G15" s="8"/>
      <c r="H15" s="42"/>
      <c r="I15" s="33" t="str" cm="1">
        <f t="array" ref="I15">_xlfn.SWITCH(H15,0,"","標準値",被ばく線量換算係数!$B15,"最小値",被ばく線量換算係数!$C15,"中央値",被ばく線量換算係数!$D15,"最大値",被ばく線量換算係数!$E15)</f>
        <v/>
      </c>
      <c r="J15" s="8"/>
      <c r="K15" s="42"/>
      <c r="L15" s="33" t="str" cm="1">
        <f t="array" ref="L15">_xlfn.SWITCH(K15,0,"","標準値",被ばく線量換算係数!$B15,"最小値",被ばく線量換算係数!$C15,"中央値",被ばく線量換算係数!$D15,"最大値",被ばく線量換算係数!$E15)</f>
        <v/>
      </c>
      <c r="M15" s="8"/>
      <c r="N15" s="34">
        <f t="shared" si="0"/>
        <v>0</v>
      </c>
    </row>
    <row r="16" spans="1:14" ht="18" customHeight="1">
      <c r="A16" s="45" t="s">
        <v>44</v>
      </c>
      <c r="B16" s="42"/>
      <c r="C16" s="33" t="str" cm="1">
        <f t="array" ref="C16">_xlfn.SWITCH(B16,0,"","標準値",被ばく線量換算係数!$B16,"最小値",被ばく線量換算係数!$C16,"中央値",被ばく線量換算係数!$D16,"最大値",被ばく線量換算係数!$E16)</f>
        <v/>
      </c>
      <c r="D16" s="8"/>
      <c r="E16" s="42"/>
      <c r="F16" s="33" t="str" cm="1">
        <f t="array" ref="F16">_xlfn.SWITCH(E16,0,"","標準値",被ばく線量換算係数!$B16,"最小値",被ばく線量換算係数!$C16,"中央値",被ばく線量換算係数!$D16,"最大値",被ばく線量換算係数!$E16)</f>
        <v/>
      </c>
      <c r="G16" s="8"/>
      <c r="H16" s="42"/>
      <c r="I16" s="33" t="str" cm="1">
        <f t="array" ref="I16">_xlfn.SWITCH(H16,0,"","標準値",被ばく線量換算係数!$B16,"最小値",被ばく線量換算係数!$C16,"中央値",被ばく線量換算係数!$D16,"最大値",被ばく線量換算係数!$E16)</f>
        <v/>
      </c>
      <c r="J16" s="8"/>
      <c r="K16" s="42"/>
      <c r="L16" s="33" t="str" cm="1">
        <f t="array" ref="L16">_xlfn.SWITCH(K16,0,"","標準値",被ばく線量換算係数!$B16,"最小値",被ばく線量換算係数!$C16,"中央値",被ばく線量換算係数!$D16,"最大値",被ばく線量換算係数!$E16)</f>
        <v/>
      </c>
      <c r="M16" s="8"/>
      <c r="N16" s="34">
        <f t="shared" si="0"/>
        <v>0</v>
      </c>
    </row>
    <row r="17" spans="1:15" ht="18" customHeight="1">
      <c r="A17" s="45" t="s">
        <v>9</v>
      </c>
      <c r="B17" s="42"/>
      <c r="C17" s="33" t="str" cm="1">
        <f t="array" ref="C17">_xlfn.SWITCH(B17,0,"","標準値",被ばく線量換算係数!$B17,"最小値",被ばく線量換算係数!$C17,"中央値",被ばく線量換算係数!$D17,"最大値",被ばく線量換算係数!$E17)</f>
        <v/>
      </c>
      <c r="D17" s="8"/>
      <c r="E17" s="42"/>
      <c r="F17" s="33" t="str" cm="1">
        <f t="array" ref="F17">_xlfn.SWITCH(E17,0,"","標準値",被ばく線量換算係数!$B17,"最小値",被ばく線量換算係数!$C17,"中央値",被ばく線量換算係数!$D17,"最大値",被ばく線量換算係数!$E17)</f>
        <v/>
      </c>
      <c r="G17" s="8"/>
      <c r="H17" s="42"/>
      <c r="I17" s="33" t="str" cm="1">
        <f t="array" ref="I17">_xlfn.SWITCH(H17,0,"","標準値",被ばく線量換算係数!$B17,"最小値",被ばく線量換算係数!$C17,"中央値",被ばく線量換算係数!$D17,"最大値",被ばく線量換算係数!$E17)</f>
        <v/>
      </c>
      <c r="J17" s="8"/>
      <c r="K17" s="42"/>
      <c r="L17" s="33" t="str" cm="1">
        <f t="array" ref="L17">_xlfn.SWITCH(K17,0,"","標準値",被ばく線量換算係数!$B17,"最小値",被ばく線量換算係数!$C17,"中央値",被ばく線量換算係数!$D17,"最大値",被ばく線量換算係数!$E17)</f>
        <v/>
      </c>
      <c r="M17" s="8"/>
      <c r="N17" s="34">
        <f t="shared" si="0"/>
        <v>0</v>
      </c>
    </row>
    <row r="18" spans="1:15" ht="18" customHeight="1">
      <c r="A18" s="45" t="s">
        <v>20</v>
      </c>
      <c r="B18" s="42"/>
      <c r="C18" s="33" t="str" cm="1">
        <f t="array" ref="C18">_xlfn.SWITCH(B18,0,"","標準値",被ばく線量換算係数!$B18,"最小値",被ばく線量換算係数!$C18,"中央値",被ばく線量換算係数!$D18,"最大値",被ばく線量換算係数!$E18)</f>
        <v/>
      </c>
      <c r="D18" s="9"/>
      <c r="E18" s="42"/>
      <c r="F18" s="33" t="str" cm="1">
        <f t="array" ref="F18">_xlfn.SWITCH(E18,0,"","標準値",被ばく線量換算係数!$B18,"最小値",被ばく線量換算係数!$C18,"中央値",被ばく線量換算係数!$D18,"最大値",被ばく線量換算係数!$E18)</f>
        <v/>
      </c>
      <c r="G18" s="9"/>
      <c r="H18" s="42"/>
      <c r="I18" s="33" t="str" cm="1">
        <f t="array" ref="I18">_xlfn.SWITCH(H18,0,"","標準値",被ばく線量換算係数!$B18,"最小値",被ばく線量換算係数!$C18,"中央値",被ばく線量換算係数!$D18,"最大値",被ばく線量換算係数!$E18)</f>
        <v/>
      </c>
      <c r="J18" s="9"/>
      <c r="K18" s="42"/>
      <c r="L18" s="33" t="str" cm="1">
        <f t="array" ref="L18">_xlfn.SWITCH(K18,0,"","標準値",被ばく線量換算係数!$B18,"最小値",被ばく線量換算係数!$C18,"中央値",被ばく線量換算係数!$D18,"最大値",被ばく線量換算係数!$E18)</f>
        <v/>
      </c>
      <c r="M18" s="9"/>
      <c r="N18" s="34">
        <f t="shared" si="0"/>
        <v>0</v>
      </c>
    </row>
    <row r="19" spans="1:15" ht="18" customHeight="1">
      <c r="A19" s="45" t="s">
        <v>12</v>
      </c>
      <c r="B19" s="42"/>
      <c r="C19" s="33" t="str" cm="1">
        <f t="array" ref="C19">_xlfn.SWITCH(B19,0,"","標準値",被ばく線量換算係数!$B19,"最小値",被ばく線量換算係数!$C19,"中央値",被ばく線量換算係数!$D19,"最大値",被ばく線量換算係数!$E19)</f>
        <v/>
      </c>
      <c r="D19" s="8"/>
      <c r="E19" s="42"/>
      <c r="F19" s="33" t="str" cm="1">
        <f t="array" ref="F19">_xlfn.SWITCH(E19,0,"","標準値",被ばく線量換算係数!$B19,"最小値",被ばく線量換算係数!$C19,"中央値",被ばく線量換算係数!$D19,"最大値",被ばく線量換算係数!$E19)</f>
        <v/>
      </c>
      <c r="G19" s="8"/>
      <c r="H19" s="42"/>
      <c r="I19" s="33" t="str" cm="1">
        <f t="array" ref="I19">_xlfn.SWITCH(H19,0,"","標準値",被ばく線量換算係数!$B19,"最小値",被ばく線量換算係数!$C19,"中央値",被ばく線量換算係数!$D19,"最大値",被ばく線量換算係数!$E19)</f>
        <v/>
      </c>
      <c r="J19" s="8"/>
      <c r="K19" s="42"/>
      <c r="L19" s="33" t="str" cm="1">
        <f t="array" ref="L19">_xlfn.SWITCH(K19,0,"","標準値",被ばく線量換算係数!$B19,"最小値",被ばく線量換算係数!$C19,"中央値",被ばく線量換算係数!$D19,"最大値",被ばく線量換算係数!$E19)</f>
        <v/>
      </c>
      <c r="M19" s="8"/>
      <c r="N19" s="34">
        <f>SUM(IFERROR((C19/1000)*$D$5*$D$4*D19,0),IFERROR((F19/1000)*$G$5*$G$4*G19,0),IFERROR((I19/1000)*$J$5*$J$4*J19,0),IFERROR((L19/1000)*$M$5*$M$4*M19,0))</f>
        <v>0</v>
      </c>
    </row>
    <row r="20" spans="1:15" ht="18" customHeight="1">
      <c r="A20" s="45" t="s">
        <v>21</v>
      </c>
      <c r="B20" s="42" t="s">
        <v>17</v>
      </c>
      <c r="C20" s="33" cm="1">
        <f t="array" ref="C20">_xlfn.SWITCH(B20,0,"","標準値",被ばく線量換算係数!$B20,"最小値",被ばく線量換算係数!$C20,"中央値",被ばく線量換算係数!$D20,"最大値",被ばく線量換算係数!$E20)</f>
        <v>0.81</v>
      </c>
      <c r="D20" s="9">
        <v>15</v>
      </c>
      <c r="E20" s="42" t="s">
        <v>18</v>
      </c>
      <c r="F20" s="33" cm="1">
        <f t="array" ref="F20">_xlfn.SWITCH(E20,0,"","標準値",被ばく線量換算係数!$B20,"最小値",被ばく線量換算係数!$C20,"中央値",被ばく線量換算係数!$D20,"最大値",被ばく線量換算係数!$E20)</f>
        <v>0.7</v>
      </c>
      <c r="G20" s="9">
        <v>20</v>
      </c>
      <c r="H20" s="42" t="s">
        <v>5</v>
      </c>
      <c r="I20" s="33" cm="1">
        <f t="array" ref="I20">_xlfn.SWITCH(H20,0,"","標準値",被ばく線量換算係数!$B20,"最小値",被ばく線量換算係数!$C20,"中央値",被ばく線量換算係数!$D20,"最大値",被ばく線量換算係数!$E20)</f>
        <v>0.46</v>
      </c>
      <c r="J20" s="9">
        <v>20</v>
      </c>
      <c r="K20" s="42"/>
      <c r="L20" s="33" t="str" cm="1">
        <f t="array" ref="L20">_xlfn.SWITCH(K20,0,"","標準値",被ばく線量換算係数!$B20,"最小値",被ばく線量換算係数!$C20,"中央値",被ばく線量換算係数!$D20,"最大値",被ばく線量換算係数!$E20)</f>
        <v/>
      </c>
      <c r="M20" s="9"/>
      <c r="N20" s="34">
        <f t="shared" si="0"/>
        <v>1.4667000000000001</v>
      </c>
    </row>
    <row r="21" spans="1:15" ht="18" customHeight="1">
      <c r="A21" s="45" t="s">
        <v>22</v>
      </c>
      <c r="B21" s="42"/>
      <c r="C21" s="33" t="str" cm="1">
        <f t="array" ref="C21">_xlfn.SWITCH(B21,0,"","標準値",被ばく線量換算係数!$B21,"最小値",被ばく線量換算係数!$C21,"中央値",被ばく線量換算係数!$D21,"最大値",被ばく線量換算係数!$E21)</f>
        <v/>
      </c>
      <c r="D21" s="8"/>
      <c r="E21" s="42"/>
      <c r="F21" s="33" t="str" cm="1">
        <f t="array" ref="F21">_xlfn.SWITCH(E21,0,"","標準値",被ばく線量換算係数!$B21,"最小値",被ばく線量換算係数!$C21,"中央値",被ばく線量換算係数!$D21,"最大値",被ばく線量換算係数!$E21)</f>
        <v/>
      </c>
      <c r="G21" s="8"/>
      <c r="H21" s="42"/>
      <c r="I21" s="33" t="str" cm="1">
        <f t="array" ref="I21">_xlfn.SWITCH(H21,0,"","標準値",被ばく線量換算係数!$B21,"最小値",被ばく線量換算係数!$C21,"中央値",被ばく線量換算係数!$D21,"最大値",被ばく線量換算係数!$E21)</f>
        <v/>
      </c>
      <c r="J21" s="8"/>
      <c r="K21" s="42"/>
      <c r="L21" s="33" t="str" cm="1">
        <f t="array" ref="L21">_xlfn.SWITCH(K21,0,"","標準値",被ばく線量換算係数!$B21,"最小値",被ばく線量換算係数!$C21,"中央値",被ばく線量換算係数!$D21,"最大値",被ばく線量換算係数!$E21)</f>
        <v/>
      </c>
      <c r="M21" s="8"/>
      <c r="N21" s="34">
        <f t="shared" si="0"/>
        <v>0</v>
      </c>
    </row>
    <row r="22" spans="1:15" ht="18" customHeight="1">
      <c r="A22" s="58" t="s">
        <v>14</v>
      </c>
      <c r="B22" s="43"/>
      <c r="C22" s="33" t="str" cm="1">
        <f t="array" ref="C22">_xlfn.SWITCH(B22,0,"","標準値",被ばく線量換算係数!$B22,"最小値",被ばく線量換算係数!$C22,"中央値",被ばく線量換算係数!$D22,"最大値",被ばく線量換算係数!$E22)</f>
        <v/>
      </c>
      <c r="D22" s="35"/>
      <c r="E22" s="43"/>
      <c r="F22" s="33" t="str" cm="1">
        <f t="array" ref="F22">_xlfn.SWITCH(E22,0,"","標準値",被ばく線量換算係数!$B22,"最小値",被ばく線量換算係数!$C22,"中央値",被ばく線量換算係数!$D22,"最大値",被ばく線量換算係数!$E22)</f>
        <v/>
      </c>
      <c r="G22" s="35"/>
      <c r="H22" s="43"/>
      <c r="I22" s="33" t="str" cm="1">
        <f t="array" ref="I22">_xlfn.SWITCH(H22,0,"","標準値",被ばく線量換算係数!$B22,"最小値",被ばく線量換算係数!$C22,"中央値",被ばく線量換算係数!$D22,"最大値",被ばく線量換算係数!$E22)</f>
        <v/>
      </c>
      <c r="J22" s="35"/>
      <c r="K22" s="43" t="s">
        <v>18</v>
      </c>
      <c r="L22" s="33" cm="1">
        <f t="array" ref="L22">_xlfn.SWITCH(K22,0,"","標準値",被ばく線量換算係数!$B22,"最小値",被ばく線量換算係数!$C22,"中央値",被ばく線量換算係数!$D22,"最大値",被ばく線量換算係数!$E22)</f>
        <v>0.7</v>
      </c>
      <c r="M22" s="35">
        <v>5</v>
      </c>
      <c r="N22" s="59">
        <f t="shared" si="0"/>
        <v>0.11214</v>
      </c>
    </row>
    <row r="23" spans="1:15" ht="18" customHeight="1" thickBot="1">
      <c r="A23" s="64" t="s">
        <v>63</v>
      </c>
      <c r="B23" s="68"/>
      <c r="C23" s="69" t="str" cm="1">
        <f t="array" ref="C23">_xlfn.SWITCH(B23,0,"","標準値",被ばく線量換算係数!$B25)</f>
        <v/>
      </c>
      <c r="D23" s="65"/>
      <c r="E23" s="73"/>
      <c r="F23" s="69" t="str" cm="1">
        <f t="array" ref="F23">_xlfn.SWITCH(E23,0,"","標準値",被ばく線量換算係数!$B25)</f>
        <v/>
      </c>
      <c r="G23" s="65"/>
      <c r="H23" s="73"/>
      <c r="I23" s="69" t="str" cm="1">
        <f t="array" ref="I23">_xlfn.SWITCH(H23,0,"","標準値",被ばく線量換算係数!$B25)</f>
        <v/>
      </c>
      <c r="J23" s="65"/>
      <c r="K23" s="73"/>
      <c r="L23" s="69" t="str" cm="1">
        <f t="array" ref="L23">_xlfn.SWITCH(K23,0,"","標準値",被ばく線量換算係数!$B25)</f>
        <v/>
      </c>
      <c r="M23" s="65"/>
      <c r="N23" s="38">
        <f t="shared" ref="N23" si="1">SUM(IFERROR((C23/1000)*$D$5*$D$4*D23,0),IFERROR((F23/1000)*$G$5*$G$4*G23,0),IFERROR((I23/1000)*$J$5*$J$4*J23,0),IFERROR((L23/1000)*$M$5*$M$4*M23,0))</f>
        <v>0</v>
      </c>
    </row>
    <row r="24" spans="1:15" ht="18" customHeight="1" thickTop="1">
      <c r="A24" s="36" t="s">
        <v>42</v>
      </c>
      <c r="B24" s="60"/>
      <c r="C24" s="61"/>
      <c r="D24" s="62">
        <f>SUM(D8:D23)</f>
        <v>15</v>
      </c>
      <c r="E24" s="60"/>
      <c r="F24" s="63"/>
      <c r="G24" s="62">
        <f>SUM(G8:G23)</f>
        <v>20</v>
      </c>
      <c r="H24" s="60"/>
      <c r="I24" s="63"/>
      <c r="J24" s="62">
        <f>SUM(J8:J23)</f>
        <v>20</v>
      </c>
      <c r="K24" s="60"/>
      <c r="L24" s="63"/>
      <c r="M24" s="62">
        <f>SUM(M8:M23)</f>
        <v>5</v>
      </c>
      <c r="N24" s="28">
        <f>SUM(D24:M24)</f>
        <v>60</v>
      </c>
      <c r="O24" s="5"/>
    </row>
    <row r="25" spans="1:15" ht="18" customHeight="1">
      <c r="A25" s="6" t="s">
        <v>60</v>
      </c>
      <c r="B25" s="19"/>
      <c r="C25" s="12"/>
      <c r="D25" s="12"/>
      <c r="E25" s="19"/>
      <c r="F25" s="12"/>
      <c r="G25" s="12"/>
      <c r="H25" s="19"/>
      <c r="I25" s="12"/>
      <c r="J25" s="12"/>
      <c r="K25" s="19"/>
      <c r="L25" s="12"/>
      <c r="M25" s="14"/>
      <c r="N25" s="29">
        <f>SUM(N8:N23)</f>
        <v>1.57884</v>
      </c>
    </row>
    <row r="26" spans="1:15" ht="18" customHeight="1">
      <c r="A26" s="22"/>
      <c r="B26" s="23"/>
      <c r="C26" s="24"/>
      <c r="D26" s="24"/>
      <c r="E26" s="23"/>
      <c r="F26" s="24"/>
      <c r="G26" s="24"/>
      <c r="H26" s="23"/>
      <c r="I26" s="24"/>
      <c r="J26" s="24"/>
      <c r="K26" s="23"/>
      <c r="L26" s="24"/>
      <c r="M26" s="24"/>
      <c r="N26" s="25"/>
    </row>
    <row r="27" spans="1:15" ht="18" customHeight="1">
      <c r="A27" s="22" t="s">
        <v>24</v>
      </c>
      <c r="B27" s="23"/>
      <c r="C27" s="24"/>
      <c r="D27" s="24"/>
      <c r="E27" s="23"/>
      <c r="F27" s="24"/>
      <c r="G27" s="24"/>
      <c r="H27" s="23"/>
      <c r="I27" s="24"/>
      <c r="J27" s="24"/>
      <c r="K27" s="23"/>
      <c r="L27" s="24"/>
      <c r="M27" s="24"/>
      <c r="N27" s="25"/>
    </row>
    <row r="28" spans="1:15" ht="18" customHeight="1">
      <c r="A28" s="20" t="s">
        <v>62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</row>
    <row r="29" spans="1:15" ht="18" customHeight="1">
      <c r="A29" s="20" t="s">
        <v>25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>
      <c r="A30" s="20" t="s">
        <v>28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>
      <c r="A31" s="20" t="s">
        <v>32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>
      <c r="A32" s="20" t="s">
        <v>34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</row>
    <row r="33" spans="1:1" ht="18" customHeight="1">
      <c r="A33" s="20" t="s">
        <v>64</v>
      </c>
    </row>
  </sheetData>
  <mergeCells count="5">
    <mergeCell ref="G6:G7"/>
    <mergeCell ref="J6:J7"/>
    <mergeCell ref="M6:M7"/>
    <mergeCell ref="N6:N7"/>
    <mergeCell ref="D6:D7"/>
  </mergeCells>
  <phoneticPr fontId="1"/>
  <dataValidations count="2">
    <dataValidation type="list" showInputMessage="1" showErrorMessage="1" sqref="E8:E22 B8:B22 K8:K22 H8:H22" xr:uid="{2C9902CC-5158-4338-8868-638B010F6969}">
      <formula1>"標準値,最小値,中央値,最大値"</formula1>
    </dataValidation>
    <dataValidation type="list" showInputMessage="1" showErrorMessage="1" sqref="K23 B23 H23 E23" xr:uid="{E9D5C94E-4937-4B33-A784-2536E1B3B1B0}">
      <formula1>"標準値,"</formula1>
    </dataValidation>
  </dataValidation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BEC02-81A5-4CBF-B60C-7B9CFD7AAF7C}">
  <sheetPr>
    <tabColor theme="3" tint="0.749992370372631"/>
    <pageSetUpPr fitToPage="1"/>
  </sheetPr>
  <dimension ref="A1:O33"/>
  <sheetViews>
    <sheetView showGridLines="0" view="pageBreakPreview" topLeftCell="A11" zoomScaleNormal="100" zoomScaleSheetLayoutView="100" workbookViewId="0">
      <selection activeCell="Q10" sqref="Q10"/>
    </sheetView>
  </sheetViews>
  <sheetFormatPr defaultColWidth="9" defaultRowHeight="18" customHeight="1"/>
  <cols>
    <col min="1" max="1" width="37.5" style="2" customWidth="1"/>
    <col min="2" max="2" width="8.5" style="2" customWidth="1"/>
    <col min="3" max="3" width="6.19921875" style="2" bestFit="1" customWidth="1"/>
    <col min="4" max="4" width="9" style="2" bestFit="1" customWidth="1"/>
    <col min="5" max="5" width="8.3984375" style="2" bestFit="1" customWidth="1"/>
    <col min="6" max="6" width="6.19921875" style="2" bestFit="1" customWidth="1"/>
    <col min="7" max="7" width="9" style="2" bestFit="1" customWidth="1"/>
    <col min="8" max="8" width="8.3984375" style="2" bestFit="1" customWidth="1"/>
    <col min="9" max="9" width="6.19921875" style="2" bestFit="1" customWidth="1"/>
    <col min="10" max="10" width="9" style="2" bestFit="1" customWidth="1"/>
    <col min="11" max="11" width="8.3984375" style="2" bestFit="1" customWidth="1"/>
    <col min="12" max="12" width="6.19921875" style="2" bestFit="1" customWidth="1"/>
    <col min="13" max="13" width="9" style="2" bestFit="1" customWidth="1"/>
    <col min="14" max="14" width="10.8984375" style="2" bestFit="1" customWidth="1"/>
    <col min="15" max="16384" width="9" style="1"/>
  </cols>
  <sheetData>
    <row r="1" spans="1:14" ht="18" customHeight="1">
      <c r="A1" s="1" t="s">
        <v>56</v>
      </c>
      <c r="B1" s="1"/>
      <c r="E1" s="1"/>
      <c r="H1" s="1"/>
      <c r="K1" s="1"/>
    </row>
    <row r="2" spans="1:14" ht="18" customHeight="1">
      <c r="A2" s="1" t="s">
        <v>35</v>
      </c>
      <c r="B2" s="1"/>
      <c r="E2" s="1"/>
      <c r="H2" s="1"/>
      <c r="K2" s="1"/>
    </row>
    <row r="3" spans="1:14" ht="18" customHeight="1">
      <c r="A3" s="10" t="s">
        <v>50</v>
      </c>
      <c r="B3" s="11"/>
      <c r="C3" s="12" t="s">
        <v>36</v>
      </c>
      <c r="D3" s="13"/>
      <c r="E3" s="11"/>
      <c r="F3" s="12" t="s">
        <v>37</v>
      </c>
      <c r="G3" s="13"/>
      <c r="H3" s="11"/>
      <c r="I3" s="12" t="s">
        <v>38</v>
      </c>
      <c r="J3" s="13"/>
      <c r="K3" s="11"/>
      <c r="L3" s="12" t="s">
        <v>39</v>
      </c>
      <c r="M3" s="14"/>
    </row>
    <row r="4" spans="1:14" ht="18" customHeight="1">
      <c r="A4" s="30" t="s">
        <v>31</v>
      </c>
      <c r="B4" s="15"/>
      <c r="C4" s="18"/>
      <c r="D4" s="7">
        <v>7</v>
      </c>
      <c r="E4" s="15"/>
      <c r="F4" s="13"/>
      <c r="G4" s="7">
        <v>7</v>
      </c>
      <c r="H4" s="15"/>
      <c r="I4" s="13"/>
      <c r="J4" s="7">
        <v>8</v>
      </c>
      <c r="K4" s="15"/>
      <c r="L4" s="13"/>
      <c r="M4" s="7">
        <v>4</v>
      </c>
    </row>
    <row r="5" spans="1:14" ht="18" customHeight="1">
      <c r="A5" s="3" t="s">
        <v>30</v>
      </c>
      <c r="B5" s="11"/>
      <c r="C5" s="18"/>
      <c r="D5" s="7">
        <v>3.52</v>
      </c>
      <c r="E5" s="11"/>
      <c r="F5" s="13"/>
      <c r="G5" s="7">
        <v>2.41</v>
      </c>
      <c r="H5" s="11"/>
      <c r="I5" s="13"/>
      <c r="J5" s="7">
        <v>4.12</v>
      </c>
      <c r="K5" s="11"/>
      <c r="L5" s="13"/>
      <c r="M5" s="7">
        <v>8.01</v>
      </c>
    </row>
    <row r="6" spans="1:14" ht="18" customHeight="1">
      <c r="A6" s="31" t="s">
        <v>4</v>
      </c>
      <c r="B6" s="49" t="s">
        <v>54</v>
      </c>
      <c r="C6" s="50"/>
      <c r="D6" s="76" t="s">
        <v>33</v>
      </c>
      <c r="E6" s="49" t="s">
        <v>54</v>
      </c>
      <c r="F6" s="50"/>
      <c r="G6" s="76" t="s">
        <v>33</v>
      </c>
      <c r="H6" s="49" t="s">
        <v>54</v>
      </c>
      <c r="I6" s="50"/>
      <c r="J6" s="76" t="s">
        <v>33</v>
      </c>
      <c r="K6" s="49" t="s">
        <v>54</v>
      </c>
      <c r="L6" s="50"/>
      <c r="M6" s="76" t="s">
        <v>33</v>
      </c>
      <c r="N6" s="76" t="s">
        <v>61</v>
      </c>
    </row>
    <row r="7" spans="1:14" s="4" customFormat="1" ht="18" customHeight="1">
      <c r="A7" s="32"/>
      <c r="B7" s="16" t="s">
        <v>23</v>
      </c>
      <c r="C7" s="17"/>
      <c r="D7" s="77"/>
      <c r="E7" s="16" t="s">
        <v>23</v>
      </c>
      <c r="F7" s="17"/>
      <c r="G7" s="77"/>
      <c r="H7" s="16" t="s">
        <v>23</v>
      </c>
      <c r="I7" s="17"/>
      <c r="J7" s="77"/>
      <c r="K7" s="16" t="s">
        <v>23</v>
      </c>
      <c r="L7" s="17"/>
      <c r="M7" s="77"/>
      <c r="N7" s="77"/>
    </row>
    <row r="8" spans="1:14" ht="18" customHeight="1">
      <c r="A8" s="45" t="s">
        <v>13</v>
      </c>
      <c r="B8" s="42"/>
      <c r="C8" s="33" t="str" cm="1">
        <f t="array" ref="C8">_xlfn.SWITCH(B8,0,"","標準値",被ばく線量換算係数!$B8,"最小値",被ばく線量換算係数!$C8,"中央値",被ばく線量換算係数!$D8,"最大値",被ばく線量換算係数!$E8)</f>
        <v/>
      </c>
      <c r="D8" s="8"/>
      <c r="E8" s="42"/>
      <c r="F8" s="33" t="str" cm="1">
        <f t="array" ref="F8">_xlfn.SWITCH(E8,0,"","標準値",被ばく線量換算係数!$B8,"最小値",被ばく線量換算係数!$C8,"中央値",被ばく線量換算係数!$D8,"最大値",被ばく線量換算係数!$E8)</f>
        <v/>
      </c>
      <c r="G8" s="8"/>
      <c r="H8" s="42"/>
      <c r="I8" s="33" t="str" cm="1">
        <f t="array" ref="I8">_xlfn.SWITCH(H8,0,"","標準値",被ばく線量換算係数!$B8,"最小値",被ばく線量換算係数!$C8,"中央値",被ばく線量換算係数!$D8,"最大値",被ばく線量換算係数!$E8)</f>
        <v/>
      </c>
      <c r="J8" s="8"/>
      <c r="K8" s="42"/>
      <c r="L8" s="33" t="str" cm="1">
        <f t="array" ref="L8">_xlfn.SWITCH(K8,0,"","標準値",被ばく線量換算係数!$B8,"最小値",被ばく線量換算係数!$C8,"中央値",被ばく線量換算係数!$D8,"最大値",被ばく線量換算係数!$E8)</f>
        <v/>
      </c>
      <c r="M8" s="8"/>
      <c r="N8" s="34">
        <f>SUM(IFERROR((C8/1000)*$D$5*$D$4*D8,0),IFERROR((F8/1000)*$G$5*$G$4*G8,0),IFERROR((I8/1000)*$J$5*$J$4*J8,0),IFERROR((L8/1000)*$M$5*$M$4*M8,0))</f>
        <v>0</v>
      </c>
    </row>
    <row r="9" spans="1:14" ht="18" customHeight="1">
      <c r="A9" s="45" t="s">
        <v>8</v>
      </c>
      <c r="B9" s="42"/>
      <c r="C9" s="33" t="str" cm="1">
        <f t="array" ref="C9">_xlfn.SWITCH(B9,0,"","標準値",被ばく線量換算係数!$B9,"最小値",被ばく線量換算係数!$C9,"中央値",被ばく線量換算係数!$D9,"最大値",被ばく線量換算係数!$E9)</f>
        <v/>
      </c>
      <c r="D9" s="8"/>
      <c r="E9" s="42"/>
      <c r="F9" s="33" t="str" cm="1">
        <f t="array" ref="F9">_xlfn.SWITCH(E9,0,"","標準値",被ばく線量換算係数!$B9,"最小値",被ばく線量換算係数!$C9,"中央値",被ばく線量換算係数!$D9,"最大値",被ばく線量換算係数!$E9)</f>
        <v/>
      </c>
      <c r="G9" s="8"/>
      <c r="H9" s="42"/>
      <c r="I9" s="33" t="str" cm="1">
        <f t="array" ref="I9">_xlfn.SWITCH(H9,0,"","標準値",被ばく線量換算係数!$B9,"最小値",被ばく線量換算係数!$C9,"中央値",被ばく線量換算係数!$D9,"最大値",被ばく線量換算係数!$E9)</f>
        <v/>
      </c>
      <c r="J9" s="8"/>
      <c r="K9" s="42"/>
      <c r="L9" s="33" t="str" cm="1">
        <f t="array" ref="L9">_xlfn.SWITCH(K9,0,"","標準値",被ばく線量換算係数!$B9,"最小値",被ばく線量換算係数!$C9,"中央値",被ばく線量換算係数!$D9,"最大値",被ばく線量換算係数!$E9)</f>
        <v/>
      </c>
      <c r="M9" s="8"/>
      <c r="N9" s="34">
        <f t="shared" ref="N9:N22" si="0">SUM(IFERROR((C9/1000)*$D$5*$D$4*D9,0),IFERROR((F9/1000)*$G$5*$G$4*G9,0),IFERROR((I9/1000)*$J$5*$J$4*J9,0),IFERROR((L9/1000)*$M$5*$M$4*M9,0))</f>
        <v>0</v>
      </c>
    </row>
    <row r="10" spans="1:14" ht="18" customHeight="1">
      <c r="A10" s="45" t="s">
        <v>6</v>
      </c>
      <c r="B10" s="42" t="s">
        <v>18</v>
      </c>
      <c r="C10" s="33" cm="1">
        <f t="array" ref="C10">_xlfn.SWITCH(B10,0,"","標準値",被ばく線量換算係数!$B10,"最小値",被ばく線量換算係数!$C10,"中央値",被ばく線量換算係数!$D10,"最大値",被ばく線量換算係数!$E10)</f>
        <v>0.7</v>
      </c>
      <c r="D10" s="8">
        <v>5</v>
      </c>
      <c r="E10" s="42"/>
      <c r="F10" s="33" t="str" cm="1">
        <f t="array" ref="F10">_xlfn.SWITCH(E10,0,"","標準値",被ばく線量換算係数!$B10,"最小値",被ばく線量換算係数!$C10,"中央値",被ばく線量換算係数!$D10,"最大値",被ばく線量換算係数!$E10)</f>
        <v/>
      </c>
      <c r="G10" s="8"/>
      <c r="H10" s="42" t="s">
        <v>17</v>
      </c>
      <c r="I10" s="33" cm="1">
        <f t="array" ref="I10">_xlfn.SWITCH(H10,0,"","標準値",被ばく線量換算係数!$B10,"最小値",被ばく線量換算係数!$C10,"中央値",被ばく線量換算係数!$D10,"最大値",被ばく線量換算係数!$E10)</f>
        <v>0.5</v>
      </c>
      <c r="J10" s="8">
        <v>5</v>
      </c>
      <c r="K10" s="42"/>
      <c r="L10" s="33" t="str" cm="1">
        <f t="array" ref="L10">_xlfn.SWITCH(K10,0,"","標準値",被ばく線量換算係数!$B10,"最小値",被ばく線量換算係数!$C10,"中央値",被ばく線量換算係数!$D10,"最大値",被ばく線量換算係数!$E10)</f>
        <v/>
      </c>
      <c r="M10" s="8"/>
      <c r="N10" s="34">
        <f t="shared" si="0"/>
        <v>0.16864000000000001</v>
      </c>
    </row>
    <row r="11" spans="1:14" ht="18" customHeight="1">
      <c r="A11" s="45" t="s">
        <v>7</v>
      </c>
      <c r="B11" s="42"/>
      <c r="C11" s="33" t="str" cm="1">
        <f t="array" ref="C11">_xlfn.SWITCH(B11,0,"","標準値",被ばく線量換算係数!$B11,"最小値",被ばく線量換算係数!$C11,"中央値",被ばく線量換算係数!$D11,"最大値",被ばく線量換算係数!$E11)</f>
        <v/>
      </c>
      <c r="D11" s="8"/>
      <c r="E11" s="42"/>
      <c r="F11" s="33" t="str" cm="1">
        <f t="array" ref="F11">_xlfn.SWITCH(E11,0,"","標準値",被ばく線量換算係数!$B11,"最小値",被ばく線量換算係数!$C11,"中央値",被ばく線量換算係数!$D11,"最大値",被ばく線量換算係数!$E11)</f>
        <v/>
      </c>
      <c r="G11" s="8"/>
      <c r="H11" s="42"/>
      <c r="I11" s="33" t="str" cm="1">
        <f t="array" ref="I11">_xlfn.SWITCH(H11,0,"","標準値",被ばく線量換算係数!$B11,"最小値",被ばく線量換算係数!$C11,"中央値",被ばく線量換算係数!$D11,"最大値",被ばく線量換算係数!$E11)</f>
        <v/>
      </c>
      <c r="J11" s="8"/>
      <c r="K11" s="42"/>
      <c r="L11" s="33" t="str" cm="1">
        <f t="array" ref="L11">_xlfn.SWITCH(K11,0,"","標準値",被ばく線量換算係数!$B11,"最小値",被ばく線量換算係数!$C11,"中央値",被ばく線量換算係数!$D11,"最大値",被ばく線量換算係数!$E11)</f>
        <v/>
      </c>
      <c r="M11" s="8"/>
      <c r="N11" s="34">
        <f t="shared" si="0"/>
        <v>0</v>
      </c>
    </row>
    <row r="12" spans="1:14" ht="18" customHeight="1">
      <c r="A12" s="45" t="s">
        <v>43</v>
      </c>
      <c r="B12" s="42"/>
      <c r="C12" s="33" t="str" cm="1">
        <f t="array" ref="C12">_xlfn.SWITCH(B12,0,"","標準値",被ばく線量換算係数!$B12,"最小値",被ばく線量換算係数!$C12,"中央値",被ばく線量換算係数!$D12,"最大値",被ばく線量換算係数!$E12)</f>
        <v/>
      </c>
      <c r="D12" s="8"/>
      <c r="E12" s="42" t="s">
        <v>5</v>
      </c>
      <c r="F12" s="33" cm="1">
        <f t="array" ref="F12">_xlfn.SWITCH(E12,0,"","標準値",被ばく線量換算係数!$B12,"最小値",被ばく線量換算係数!$C12,"中央値",被ばく線量換算係数!$D12,"最大値",被ばく線量換算係数!$E12)</f>
        <v>0.33</v>
      </c>
      <c r="G12" s="8">
        <v>10</v>
      </c>
      <c r="H12" s="42" t="s">
        <v>17</v>
      </c>
      <c r="I12" s="33" cm="1">
        <f t="array" ref="I12">_xlfn.SWITCH(H12,0,"","標準値",被ばく線量換算係数!$B12,"最小値",被ばく線量換算係数!$C12,"中央値",被ばく線量換算係数!$D12,"最大値",被ばく線量換算係数!$E12)</f>
        <v>0.38</v>
      </c>
      <c r="J12" s="8">
        <v>5</v>
      </c>
      <c r="K12" s="42"/>
      <c r="L12" s="33" t="str" cm="1">
        <f t="array" ref="L12">_xlfn.SWITCH(K12,0,"","標準値",被ばく線量換算係数!$B12,"最小値",被ばく線量換算係数!$C12,"中央値",被ばく線量換算係数!$D12,"最大値",被ばく線量換算係数!$E12)</f>
        <v/>
      </c>
      <c r="M12" s="8"/>
      <c r="N12" s="34">
        <f t="shared" si="0"/>
        <v>0.118295</v>
      </c>
    </row>
    <row r="13" spans="1:14" ht="18" customHeight="1">
      <c r="A13" s="45" t="s">
        <v>10</v>
      </c>
      <c r="B13" s="42" t="s">
        <v>18</v>
      </c>
      <c r="C13" s="33" cm="1">
        <f t="array" ref="C13">_xlfn.SWITCH(B13,0,"","標準値",被ばく線量換算係数!$B13,"最小値",被ばく線量換算係数!$C13,"中央値",被ばく線量換算係数!$D13,"最大値",被ばく線量換算係数!$E13)</f>
        <v>0.7</v>
      </c>
      <c r="D13" s="8">
        <v>5</v>
      </c>
      <c r="E13" s="42"/>
      <c r="F13" s="33" t="str" cm="1">
        <f t="array" ref="F13">_xlfn.SWITCH(E13,0,"","標準値",被ばく線量換算係数!$B13,"最小値",被ばく線量換算係数!$C13,"中央値",被ばく線量換算係数!$D13,"最大値",被ばく線量換算係数!$E13)</f>
        <v/>
      </c>
      <c r="G13" s="8"/>
      <c r="H13" s="42"/>
      <c r="I13" s="33" t="str" cm="1">
        <f t="array" ref="I13">_xlfn.SWITCH(H13,0,"","標準値",被ばく線量換算係数!$B13,"最小値",被ばく線量換算係数!$C13,"中央値",被ばく線量換算係数!$D13,"最大値",被ばく線量換算係数!$E13)</f>
        <v/>
      </c>
      <c r="J13" s="8"/>
      <c r="K13" s="42"/>
      <c r="L13" s="33" t="str" cm="1">
        <f t="array" ref="L13">_xlfn.SWITCH(K13,0,"","標準値",被ばく線量換算係数!$B13,"最小値",被ばく線量換算係数!$C13,"中央値",被ばく線量換算係数!$D13,"最大値",被ばく線量換算係数!$E13)</f>
        <v/>
      </c>
      <c r="M13" s="8"/>
      <c r="N13" s="34">
        <f t="shared" si="0"/>
        <v>8.6239999999999997E-2</v>
      </c>
    </row>
    <row r="14" spans="1:14" ht="18" customHeight="1">
      <c r="A14" s="45" t="s">
        <v>49</v>
      </c>
      <c r="B14" s="42"/>
      <c r="C14" s="33" t="str" cm="1">
        <f t="array" ref="C14">_xlfn.SWITCH(B14,0,"","標準値",被ばく線量換算係数!$B14,"最小値",被ばく線量換算係数!$C14,"中央値",被ばく線量換算係数!$D14,"最大値",被ばく線量換算係数!$E14)</f>
        <v/>
      </c>
      <c r="D14" s="8"/>
      <c r="E14" s="42" t="s">
        <v>5</v>
      </c>
      <c r="F14" s="33" cm="1">
        <f t="array" ref="F14">_xlfn.SWITCH(E14,0,"","標準値",被ばく線量換算係数!$B14,"最小値",被ばく線量換算係数!$C14,"中央値",被ばく線量換算係数!$D14,"最大値",被ばく線量換算係数!$E14)</f>
        <v>0.33</v>
      </c>
      <c r="G14" s="8">
        <v>5</v>
      </c>
      <c r="H14" s="42"/>
      <c r="I14" s="33" t="str" cm="1">
        <f t="array" ref="I14">_xlfn.SWITCH(H14,0,"","標準値",被ばく線量換算係数!$B14,"最小値",被ばく線量換算係数!$C14,"中央値",被ばく線量換算係数!$D14,"最大値",被ばく線量換算係数!$E14)</f>
        <v/>
      </c>
      <c r="J14" s="8"/>
      <c r="K14" s="42"/>
      <c r="L14" s="33" t="str" cm="1">
        <f t="array" ref="L14">_xlfn.SWITCH(K14,0,"","標準値",被ばく線量換算係数!$B14,"最小値",被ばく線量換算係数!$C14,"中央値",被ばく線量換算係数!$D14,"最大値",被ばく線量換算係数!$E14)</f>
        <v/>
      </c>
      <c r="M14" s="8"/>
      <c r="N14" s="34">
        <f t="shared" si="0"/>
        <v>2.7835499999999999E-2</v>
      </c>
    </row>
    <row r="15" spans="1:14" ht="18" customHeight="1">
      <c r="A15" s="45" t="s">
        <v>11</v>
      </c>
      <c r="B15" s="42" t="s">
        <v>18</v>
      </c>
      <c r="C15" s="33" cm="1">
        <f t="array" ref="C15">_xlfn.SWITCH(B15,0,"","標準値",被ばく線量換算係数!$B15,"最小値",被ばく線量換算係数!$C15,"中央値",被ばく線量換算係数!$D15,"最大値",被ばく線量換算係数!$E15)</f>
        <v>0.7</v>
      </c>
      <c r="D15" s="8">
        <v>5</v>
      </c>
      <c r="E15" s="42"/>
      <c r="F15" s="33" t="str" cm="1">
        <f t="array" ref="F15">_xlfn.SWITCH(E15,0,"","標準値",被ばく線量換算係数!$B15,"最小値",被ばく線量換算係数!$C15,"中央値",被ばく線量換算係数!$D15,"最大値",被ばく線量換算係数!$E15)</f>
        <v/>
      </c>
      <c r="G15" s="8"/>
      <c r="H15" s="42" t="s">
        <v>17</v>
      </c>
      <c r="I15" s="33" cm="1">
        <f t="array" ref="I15">_xlfn.SWITCH(H15,0,"","標準値",被ばく線量換算係数!$B15,"最小値",被ばく線量換算係数!$C15,"中央値",被ばく線量換算係数!$D15,"最大値",被ばく線量換算係数!$E15)</f>
        <v>0.76</v>
      </c>
      <c r="J15" s="8">
        <v>3</v>
      </c>
      <c r="K15" s="42"/>
      <c r="L15" s="33" t="str" cm="1">
        <f t="array" ref="L15">_xlfn.SWITCH(K15,0,"","標準値",被ばく線量換算係数!$B15,"最小値",被ばく線量換算係数!$C15,"中央値",被ばく線量換算係数!$D15,"最大値",被ばく線量換算係数!$E15)</f>
        <v/>
      </c>
      <c r="M15" s="8"/>
      <c r="N15" s="34">
        <f t="shared" si="0"/>
        <v>0.1613888</v>
      </c>
    </row>
    <row r="16" spans="1:14" ht="18" customHeight="1">
      <c r="A16" s="45" t="s">
        <v>44</v>
      </c>
      <c r="B16" s="42"/>
      <c r="C16" s="33" t="str" cm="1">
        <f t="array" ref="C16">_xlfn.SWITCH(B16,0,"","標準値",被ばく線量換算係数!$B16,"最小値",被ばく線量換算係数!$C16,"中央値",被ばく線量換算係数!$D16,"最大値",被ばく線量換算係数!$E16)</f>
        <v/>
      </c>
      <c r="D16" s="8"/>
      <c r="E16" s="42" t="s">
        <v>5</v>
      </c>
      <c r="F16" s="33" cm="1">
        <f t="array" ref="F16">_xlfn.SWITCH(E16,0,"","標準値",被ばく線量換算係数!$B16,"最小値",被ばく線量換算係数!$C16,"中央値",被ばく線量換算係数!$D16,"最大値",被ばく線量換算係数!$E16)</f>
        <v>0.33</v>
      </c>
      <c r="G16" s="8">
        <v>10</v>
      </c>
      <c r="H16" s="42"/>
      <c r="I16" s="33" t="str" cm="1">
        <f t="array" ref="I16">_xlfn.SWITCH(H16,0,"","標準値",被ばく線量換算係数!$B16,"最小値",被ばく線量換算係数!$C16,"中央値",被ばく線量換算係数!$D16,"最大値",被ばく線量換算係数!$E16)</f>
        <v/>
      </c>
      <c r="J16" s="8"/>
      <c r="K16" s="42"/>
      <c r="L16" s="33" t="str" cm="1">
        <f t="array" ref="L16">_xlfn.SWITCH(K16,0,"","標準値",被ばく線量換算係数!$B16,"最小値",被ばく線量換算係数!$C16,"中央値",被ばく線量換算係数!$D16,"最大値",被ばく線量換算係数!$E16)</f>
        <v/>
      </c>
      <c r="M16" s="8"/>
      <c r="N16" s="34">
        <f t="shared" si="0"/>
        <v>5.5670999999999998E-2</v>
      </c>
    </row>
    <row r="17" spans="1:15" ht="18" customHeight="1">
      <c r="A17" s="45" t="s">
        <v>9</v>
      </c>
      <c r="B17" s="42"/>
      <c r="C17" s="33" t="str" cm="1">
        <f t="array" ref="C17">_xlfn.SWITCH(B17,0,"","標準値",被ばく線量換算係数!$B17,"最小値",被ばく線量換算係数!$C17,"中央値",被ばく線量換算係数!$D17,"最大値",被ばく線量換算係数!$E17)</f>
        <v/>
      </c>
      <c r="D17" s="8"/>
      <c r="E17" s="42"/>
      <c r="F17" s="33" t="str" cm="1">
        <f t="array" ref="F17">_xlfn.SWITCH(E17,0,"","標準値",被ばく線量換算係数!$B17,"最小値",被ばく線量換算係数!$C17,"中央値",被ばく線量換算係数!$D17,"最大値",被ばく線量換算係数!$E17)</f>
        <v/>
      </c>
      <c r="G17" s="8"/>
      <c r="H17" s="42"/>
      <c r="I17" s="33" t="str" cm="1">
        <f t="array" ref="I17">_xlfn.SWITCH(H17,0,"","標準値",被ばく線量換算係数!$B17,"最小値",被ばく線量換算係数!$C17,"中央値",被ばく線量換算係数!$D17,"最大値",被ばく線量換算係数!$E17)</f>
        <v/>
      </c>
      <c r="J17" s="8"/>
      <c r="K17" s="42"/>
      <c r="L17" s="33" t="str" cm="1">
        <f t="array" ref="L17">_xlfn.SWITCH(K17,0,"","標準値",被ばく線量換算係数!$B17,"最小値",被ばく線量換算係数!$C17,"中央値",被ばく線量換算係数!$D17,"最大値",被ばく線量換算係数!$E17)</f>
        <v/>
      </c>
      <c r="M17" s="8"/>
      <c r="N17" s="34">
        <f t="shared" si="0"/>
        <v>0</v>
      </c>
    </row>
    <row r="18" spans="1:15" ht="18" customHeight="1">
      <c r="A18" s="45" t="s">
        <v>20</v>
      </c>
      <c r="B18" s="42"/>
      <c r="C18" s="33" t="str" cm="1">
        <f t="array" ref="C18">_xlfn.SWITCH(B18,0,"","標準値",被ばく線量換算係数!$B18,"最小値",被ばく線量換算係数!$C18,"中央値",被ばく線量換算係数!$D18,"最大値",被ばく線量換算係数!$E18)</f>
        <v/>
      </c>
      <c r="D18" s="9"/>
      <c r="E18" s="42"/>
      <c r="F18" s="33" t="str" cm="1">
        <f t="array" ref="F18">_xlfn.SWITCH(E18,0,"","標準値",被ばく線量換算係数!$B18,"最小値",被ばく線量換算係数!$C18,"中央値",被ばく線量換算係数!$D18,"最大値",被ばく線量換算係数!$E18)</f>
        <v/>
      </c>
      <c r="G18" s="9"/>
      <c r="H18" s="42"/>
      <c r="I18" s="33" t="str" cm="1">
        <f t="array" ref="I18">_xlfn.SWITCH(H18,0,"","標準値",被ばく線量換算係数!$B18,"最小値",被ばく線量換算係数!$C18,"中央値",被ばく線量換算係数!$D18,"最大値",被ばく線量換算係数!$E18)</f>
        <v/>
      </c>
      <c r="J18" s="9"/>
      <c r="K18" s="42" t="s">
        <v>18</v>
      </c>
      <c r="L18" s="33" cm="1">
        <f t="array" ref="L18">_xlfn.SWITCH(K18,0,"","標準値",被ばく線量換算係数!$B18,"最小値",被ばく線量換算係数!$C18,"中央値",被ばく線量換算係数!$D18,"最大値",被ばく線量換算係数!$E18)</f>
        <v>0.7</v>
      </c>
      <c r="M18" s="9">
        <v>5</v>
      </c>
      <c r="N18" s="34">
        <f t="shared" si="0"/>
        <v>0.11214</v>
      </c>
    </row>
    <row r="19" spans="1:15" ht="18" customHeight="1">
      <c r="A19" s="45" t="s">
        <v>12</v>
      </c>
      <c r="B19" s="42"/>
      <c r="C19" s="33" t="str" cm="1">
        <f t="array" ref="C19">_xlfn.SWITCH(B19,0,"","標準値",被ばく線量換算係数!$B19,"最小値",被ばく線量換算係数!$C19,"中央値",被ばく線量換算係数!$D19,"最大値",被ばく線量換算係数!$E19)</f>
        <v/>
      </c>
      <c r="D19" s="8"/>
      <c r="E19" s="42"/>
      <c r="F19" s="33" t="str" cm="1">
        <f t="array" ref="F19">_xlfn.SWITCH(E19,0,"","標準値",被ばく線量換算係数!$B19,"最小値",被ばく線量換算係数!$C19,"中央値",被ばく線量換算係数!$D19,"最大値",被ばく線量換算係数!$E19)</f>
        <v/>
      </c>
      <c r="G19" s="8"/>
      <c r="H19" s="42" t="s">
        <v>18</v>
      </c>
      <c r="I19" s="33" cm="1">
        <f t="array" ref="I19">_xlfn.SWITCH(H19,0,"","標準値",被ばく線量換算係数!$B19,"最小値",被ばく線量換算係数!$C19,"中央値",被ばく線量換算係数!$D19,"最大値",被ばく線量換算係数!$E19)</f>
        <v>0.7</v>
      </c>
      <c r="J19" s="8">
        <v>10</v>
      </c>
      <c r="K19" s="42"/>
      <c r="L19" s="33" t="str" cm="1">
        <f t="array" ref="L19">_xlfn.SWITCH(K19,0,"","標準値",被ばく線量換算係数!$B19,"最小値",被ばく線量換算係数!$C19,"中央値",被ばく線量換算係数!$D19,"最大値",被ばく線量換算係数!$E19)</f>
        <v/>
      </c>
      <c r="M19" s="8"/>
      <c r="N19" s="34">
        <f t="shared" si="0"/>
        <v>0.23071999999999998</v>
      </c>
    </row>
    <row r="20" spans="1:15" ht="18" customHeight="1">
      <c r="A20" s="45" t="s">
        <v>21</v>
      </c>
      <c r="B20" s="42"/>
      <c r="C20" s="33" t="str" cm="1">
        <f t="array" ref="C20">_xlfn.SWITCH(B20,0,"","標準値",被ばく線量換算係数!$B20,"最小値",被ばく線量換算係数!$C20,"中央値",被ばく線量換算係数!$D20,"最大値",被ばく線量換算係数!$E20)</f>
        <v/>
      </c>
      <c r="D20" s="9"/>
      <c r="E20" s="42"/>
      <c r="F20" s="33" t="str" cm="1">
        <f t="array" ref="F20">_xlfn.SWITCH(E20,0,"","標準値",被ばく線量換算係数!$B20,"最小値",被ばく線量換算係数!$C20,"中央値",被ばく線量換算係数!$D20,"最大値",被ばく線量換算係数!$E20)</f>
        <v/>
      </c>
      <c r="G20" s="9"/>
      <c r="H20" s="42"/>
      <c r="I20" s="33" t="str" cm="1">
        <f t="array" ref="I20">_xlfn.SWITCH(H20,0,"","標準値",被ばく線量換算係数!$B20,"最小値",被ばく線量換算係数!$C20,"中央値",被ばく線量換算係数!$D20,"最大値",被ばく線量換算係数!$E20)</f>
        <v/>
      </c>
      <c r="J20" s="9"/>
      <c r="K20" s="42"/>
      <c r="L20" s="33" t="str" cm="1">
        <f t="array" ref="L20">_xlfn.SWITCH(K20,0,"","標準値",被ばく線量換算係数!$B20,"最小値",被ばく線量換算係数!$C20,"中央値",被ばく線量換算係数!$D20,"最大値",被ばく線量換算係数!$E20)</f>
        <v/>
      </c>
      <c r="M20" s="9"/>
      <c r="N20" s="34">
        <f t="shared" si="0"/>
        <v>0</v>
      </c>
    </row>
    <row r="21" spans="1:15" ht="18" customHeight="1">
      <c r="A21" s="45" t="s">
        <v>22</v>
      </c>
      <c r="B21" s="42"/>
      <c r="C21" s="33" t="str" cm="1">
        <f t="array" ref="C21">_xlfn.SWITCH(B21,0,"","標準値",被ばく線量換算係数!$B21,"最小値",被ばく線量換算係数!$C21,"中央値",被ばく線量換算係数!$D21,"最大値",被ばく線量換算係数!$E21)</f>
        <v/>
      </c>
      <c r="D21" s="8"/>
      <c r="E21" s="42"/>
      <c r="F21" s="33" t="str" cm="1">
        <f t="array" ref="F21">_xlfn.SWITCH(E21,0,"","標準値",被ばく線量換算係数!$B21,"最小値",被ばく線量換算係数!$C21,"中央値",被ばく線量換算係数!$D21,"最大値",被ばく線量換算係数!$E21)</f>
        <v/>
      </c>
      <c r="G21" s="8"/>
      <c r="H21" s="42"/>
      <c r="I21" s="33" t="str" cm="1">
        <f t="array" ref="I21">_xlfn.SWITCH(H21,0,"","標準値",被ばく線量換算係数!$B21,"最小値",被ばく線量換算係数!$C21,"中央値",被ばく線量換算係数!$D21,"最大値",被ばく線量換算係数!$E21)</f>
        <v/>
      </c>
      <c r="J21" s="8"/>
      <c r="K21" s="42"/>
      <c r="L21" s="33" t="str" cm="1">
        <f t="array" ref="L21">_xlfn.SWITCH(K21,0,"","標準値",被ばく線量換算係数!$B21,"最小値",被ばく線量換算係数!$C21,"中央値",被ばく線量換算係数!$D21,"最大値",被ばく線量換算係数!$E21)</f>
        <v/>
      </c>
      <c r="M21" s="8"/>
      <c r="N21" s="34">
        <f t="shared" si="0"/>
        <v>0</v>
      </c>
    </row>
    <row r="22" spans="1:15" ht="18" customHeight="1">
      <c r="A22" s="58" t="s">
        <v>14</v>
      </c>
      <c r="B22" s="66"/>
      <c r="C22" s="67" t="str" cm="1">
        <f t="array" ref="C22">_xlfn.SWITCH(B22,0,"","標準値",被ばく線量換算係数!$B22,"最小値",被ばく線量換算係数!$C22,"中央値",被ばく線量換算係数!$D22,"最大値",被ばく線量換算係数!$E22)</f>
        <v/>
      </c>
      <c r="D22" s="8"/>
      <c r="E22" s="72"/>
      <c r="F22" s="67" t="str" cm="1">
        <f t="array" ref="F22">_xlfn.SWITCH(E22,0,"","標準値",被ばく線量換算係数!$B22,"最小値",被ばく線量換算係数!$C22,"中央値",被ばく線量換算係数!$D22,"最大値",被ばく線量換算係数!$E22)</f>
        <v/>
      </c>
      <c r="G22" s="8"/>
      <c r="H22" s="72"/>
      <c r="I22" s="67" t="str" cm="1">
        <f t="array" ref="I22">_xlfn.SWITCH(H22,0,"","標準値",被ばく線量換算係数!$B22,"最小値",被ばく線量換算係数!$C22,"中央値",被ばく線量換算係数!$D22,"最大値",被ばく線量換算係数!$E22)</f>
        <v/>
      </c>
      <c r="J22" s="8"/>
      <c r="K22" s="72"/>
      <c r="L22" s="67" t="str" cm="1">
        <f t="array" ref="L22">_xlfn.SWITCH(K22,0,"","標準値",被ばく線量換算係数!$B22,"最小値",被ばく線量換算係数!$C22,"中央値",被ばく線量換算係数!$D22,"最大値",被ばく線量換算係数!$E22)</f>
        <v/>
      </c>
      <c r="M22" s="8"/>
      <c r="N22" s="34">
        <f t="shared" si="0"/>
        <v>0</v>
      </c>
    </row>
    <row r="23" spans="1:15" ht="18" customHeight="1" thickBot="1">
      <c r="A23" s="64" t="s">
        <v>63</v>
      </c>
      <c r="B23" s="68"/>
      <c r="C23" s="69" t="str" cm="1">
        <f t="array" ref="C23">_xlfn.SWITCH(B23,0,"","標準値",被ばく線量換算係数!$B25)</f>
        <v/>
      </c>
      <c r="D23" s="65"/>
      <c r="E23" s="73"/>
      <c r="F23" s="69" t="str" cm="1">
        <f t="array" ref="F23">_xlfn.SWITCH(E23,0,"","標準値",被ばく線量換算係数!$B25)</f>
        <v/>
      </c>
      <c r="G23" s="65"/>
      <c r="H23" s="73"/>
      <c r="I23" s="69" t="str" cm="1">
        <f t="array" ref="I23">_xlfn.SWITCH(H23,0,"","標準値",被ばく線量換算係数!$B25)</f>
        <v/>
      </c>
      <c r="J23" s="65"/>
      <c r="K23" s="73" t="s">
        <v>18</v>
      </c>
      <c r="L23" s="69" cm="1">
        <f t="array" ref="L23">_xlfn.SWITCH(K23,0,"","標準値",被ばく線量換算係数!$B25)</f>
        <v>0.7</v>
      </c>
      <c r="M23" s="65">
        <v>5</v>
      </c>
      <c r="N23" s="38">
        <f t="shared" ref="N23" si="1">SUM(IFERROR((C23/1000)*$D$5*$D$4*D23,0),IFERROR((F23/1000)*$G$5*$G$4*G23,0),IFERROR((I23/1000)*$J$5*$J$4*J23,0),IFERROR((L23/1000)*$M$5*$M$4*M23,0))</f>
        <v>0.11214</v>
      </c>
    </row>
    <row r="24" spans="1:15" ht="18" customHeight="1" thickTop="1">
      <c r="A24" s="36" t="s">
        <v>42</v>
      </c>
      <c r="B24" s="60"/>
      <c r="C24" s="61"/>
      <c r="D24" s="62">
        <f>SUM(D8:D23)</f>
        <v>15</v>
      </c>
      <c r="E24" s="60"/>
      <c r="F24" s="63"/>
      <c r="G24" s="62">
        <f>SUM(G8:G23)</f>
        <v>25</v>
      </c>
      <c r="H24" s="60"/>
      <c r="I24" s="63"/>
      <c r="J24" s="62">
        <f>SUM(J8:J23)</f>
        <v>23</v>
      </c>
      <c r="K24" s="60"/>
      <c r="L24" s="63"/>
      <c r="M24" s="62">
        <f>SUM(M8:M23)</f>
        <v>10</v>
      </c>
      <c r="N24" s="28">
        <f>SUM(D24:M24)</f>
        <v>73</v>
      </c>
      <c r="O24" s="5"/>
    </row>
    <row r="25" spans="1:15" ht="18" customHeight="1">
      <c r="A25" s="6" t="s">
        <v>60</v>
      </c>
      <c r="B25" s="19"/>
      <c r="C25" s="12"/>
      <c r="D25" s="12"/>
      <c r="E25" s="19"/>
      <c r="F25" s="12"/>
      <c r="G25" s="12"/>
      <c r="H25" s="19"/>
      <c r="I25" s="12"/>
      <c r="J25" s="12"/>
      <c r="K25" s="19"/>
      <c r="L25" s="12"/>
      <c r="M25" s="14"/>
      <c r="N25" s="29">
        <f>SUM(N8:N23)</f>
        <v>1.0730702999999999</v>
      </c>
    </row>
    <row r="26" spans="1:15" ht="18" customHeight="1">
      <c r="A26" s="22"/>
      <c r="B26" s="23"/>
      <c r="C26" s="24"/>
      <c r="D26" s="24"/>
      <c r="E26" s="23"/>
      <c r="F26" s="24"/>
      <c r="G26" s="24"/>
      <c r="H26" s="23"/>
      <c r="I26" s="24"/>
      <c r="J26" s="24"/>
      <c r="K26" s="23"/>
      <c r="L26" s="24"/>
      <c r="M26" s="24"/>
      <c r="N26" s="25"/>
    </row>
    <row r="27" spans="1:15" ht="18" customHeight="1">
      <c r="A27" s="22" t="s">
        <v>24</v>
      </c>
      <c r="B27" s="23"/>
      <c r="C27" s="24"/>
      <c r="D27" s="24"/>
      <c r="E27" s="23"/>
      <c r="F27" s="24"/>
      <c r="G27" s="24"/>
      <c r="H27" s="23"/>
      <c r="I27" s="24"/>
      <c r="J27" s="24"/>
      <c r="K27" s="23"/>
      <c r="L27" s="24"/>
      <c r="M27" s="24"/>
      <c r="N27" s="25"/>
    </row>
    <row r="28" spans="1:15" ht="18" customHeight="1">
      <c r="A28" s="20" t="s">
        <v>62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</row>
    <row r="29" spans="1:15" ht="18" customHeight="1">
      <c r="A29" s="20" t="s">
        <v>25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>
      <c r="A30" s="20" t="s">
        <v>28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>
      <c r="A31" s="20" t="s">
        <v>32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>
      <c r="A32" s="20" t="s">
        <v>34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</row>
    <row r="33" spans="1:1" ht="18" customHeight="1">
      <c r="A33" s="20" t="s">
        <v>64</v>
      </c>
    </row>
  </sheetData>
  <mergeCells count="5">
    <mergeCell ref="J6:J7"/>
    <mergeCell ref="M6:M7"/>
    <mergeCell ref="N6:N7"/>
    <mergeCell ref="D6:D7"/>
    <mergeCell ref="G6:G7"/>
  </mergeCells>
  <phoneticPr fontId="1"/>
  <dataValidations count="2">
    <dataValidation type="list" showInputMessage="1" showErrorMessage="1" sqref="H8:H22 K8:K22 B8:B22 E8:E22" xr:uid="{1877780F-55B5-498B-8B2B-513066CE6E38}">
      <formula1>"標準値,最小値,中央値,最大値"</formula1>
    </dataValidation>
    <dataValidation type="list" showInputMessage="1" showErrorMessage="1" sqref="K23 B23 H23 E23" xr:uid="{FC6E10EC-57C5-4627-A5B3-C94E68ED5050}">
      <formula1>"標準値,"</formula1>
    </dataValidation>
  </dataValidations>
  <pageMargins left="0.7" right="0.7" top="0.75" bottom="0.75" header="0.3" footer="0.3"/>
  <pageSetup paperSize="9" scale="7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6:E25"/>
  <sheetViews>
    <sheetView view="pageBreakPreview" zoomScale="80" zoomScaleNormal="100" zoomScaleSheetLayoutView="80" workbookViewId="0">
      <selection activeCell="J28" sqref="J28"/>
    </sheetView>
  </sheetViews>
  <sheetFormatPr defaultRowHeight="18" customHeight="1"/>
  <cols>
    <col min="1" max="1" width="33.59765625" style="44" bestFit="1" customWidth="1"/>
    <col min="2" max="5" width="9" customWidth="1"/>
    <col min="6" max="6" width="10.3984375" customWidth="1"/>
  </cols>
  <sheetData>
    <row r="6" spans="1:5" ht="18" customHeight="1">
      <c r="A6" s="51"/>
      <c r="B6" s="78" t="s">
        <v>15</v>
      </c>
      <c r="C6" s="78"/>
      <c r="D6" s="79"/>
      <c r="E6" s="79"/>
    </row>
    <row r="7" spans="1:5" ht="18" customHeight="1">
      <c r="A7" s="52"/>
      <c r="B7" s="53" t="s">
        <v>19</v>
      </c>
      <c r="C7" s="53" t="s">
        <v>16</v>
      </c>
      <c r="D7" s="53" t="s">
        <v>5</v>
      </c>
      <c r="E7" s="53" t="s">
        <v>17</v>
      </c>
    </row>
    <row r="8" spans="1:5" ht="18" customHeight="1">
      <c r="A8" s="45" t="s">
        <v>13</v>
      </c>
      <c r="B8" s="54">
        <v>0.7</v>
      </c>
      <c r="C8" s="54">
        <v>0.38</v>
      </c>
      <c r="D8" s="54">
        <v>0.46</v>
      </c>
      <c r="E8" s="54">
        <v>0.53</v>
      </c>
    </row>
    <row r="9" spans="1:5" ht="18" customHeight="1">
      <c r="A9" s="45" t="s">
        <v>8</v>
      </c>
      <c r="B9" s="54">
        <v>0.7</v>
      </c>
      <c r="C9" s="54">
        <v>0.36</v>
      </c>
      <c r="D9" s="54">
        <v>0.46</v>
      </c>
      <c r="E9" s="54">
        <v>0.81</v>
      </c>
    </row>
    <row r="10" spans="1:5" ht="18" customHeight="1">
      <c r="A10" s="45" t="s">
        <v>6</v>
      </c>
      <c r="B10" s="54">
        <v>0.7</v>
      </c>
      <c r="C10" s="54">
        <v>0.43</v>
      </c>
      <c r="D10" s="54">
        <v>0.47</v>
      </c>
      <c r="E10" s="54">
        <v>0.5</v>
      </c>
    </row>
    <row r="11" spans="1:5" ht="18" customHeight="1">
      <c r="A11" s="45" t="s">
        <v>7</v>
      </c>
      <c r="B11" s="54">
        <v>0.7</v>
      </c>
      <c r="C11" s="54">
        <v>0.34</v>
      </c>
      <c r="D11" s="54">
        <v>0.54</v>
      </c>
      <c r="E11" s="54">
        <v>0.8</v>
      </c>
    </row>
    <row r="12" spans="1:5" ht="18" customHeight="1">
      <c r="A12" s="45" t="s">
        <v>43</v>
      </c>
      <c r="B12" s="54">
        <v>0.7</v>
      </c>
      <c r="C12" s="54">
        <v>0.33</v>
      </c>
      <c r="D12" s="54">
        <v>0.33</v>
      </c>
      <c r="E12" s="54">
        <v>0.38</v>
      </c>
    </row>
    <row r="13" spans="1:5" ht="18" customHeight="1">
      <c r="A13" s="45" t="s">
        <v>10</v>
      </c>
      <c r="B13" s="54">
        <v>0.7</v>
      </c>
      <c r="C13" s="54">
        <v>0.41</v>
      </c>
      <c r="D13" s="54">
        <v>0.6</v>
      </c>
      <c r="E13" s="54">
        <v>0.73</v>
      </c>
    </row>
    <row r="14" spans="1:5" ht="18" customHeight="1">
      <c r="A14" s="45" t="s">
        <v>49</v>
      </c>
      <c r="B14" s="54">
        <v>0.7</v>
      </c>
      <c r="C14" s="54">
        <v>0.33</v>
      </c>
      <c r="D14" s="54">
        <v>0.33</v>
      </c>
      <c r="E14" s="54">
        <v>0.38</v>
      </c>
    </row>
    <row r="15" spans="1:5" ht="18" customHeight="1">
      <c r="A15" s="45" t="s">
        <v>11</v>
      </c>
      <c r="B15" s="54">
        <v>0.7</v>
      </c>
      <c r="C15" s="54">
        <v>0.6</v>
      </c>
      <c r="D15" s="54">
        <v>0.64</v>
      </c>
      <c r="E15" s="54">
        <v>0.76</v>
      </c>
    </row>
    <row r="16" spans="1:5" ht="18" customHeight="1">
      <c r="A16" s="45" t="s">
        <v>44</v>
      </c>
      <c r="B16" s="54">
        <v>0.7</v>
      </c>
      <c r="C16" s="54">
        <v>0.33</v>
      </c>
      <c r="D16" s="54">
        <v>0.33</v>
      </c>
      <c r="E16" s="54">
        <v>0.38</v>
      </c>
    </row>
    <row r="17" spans="1:5" ht="18" customHeight="1">
      <c r="A17" s="45" t="s">
        <v>9</v>
      </c>
      <c r="B17" s="54">
        <v>0.7</v>
      </c>
      <c r="C17" s="54">
        <v>0.33</v>
      </c>
      <c r="D17" s="54">
        <v>0.38</v>
      </c>
      <c r="E17" s="54">
        <v>0.75</v>
      </c>
    </row>
    <row r="18" spans="1:5" ht="18" customHeight="1">
      <c r="A18" s="45" t="s">
        <v>20</v>
      </c>
      <c r="B18" s="54">
        <v>0.7</v>
      </c>
      <c r="C18" s="54">
        <v>0.33</v>
      </c>
      <c r="D18" s="54">
        <v>0.33</v>
      </c>
      <c r="E18" s="54">
        <v>0.38</v>
      </c>
    </row>
    <row r="19" spans="1:5" ht="18" customHeight="1">
      <c r="A19" s="45" t="s">
        <v>12</v>
      </c>
      <c r="B19" s="54">
        <v>0.7</v>
      </c>
      <c r="C19" s="54">
        <v>0.33</v>
      </c>
      <c r="D19" s="54">
        <v>0.35</v>
      </c>
      <c r="E19" s="54">
        <v>0.46</v>
      </c>
    </row>
    <row r="20" spans="1:5" ht="18" customHeight="1">
      <c r="A20" s="45" t="s">
        <v>21</v>
      </c>
      <c r="B20" s="54">
        <v>0.7</v>
      </c>
      <c r="C20" s="54">
        <v>0.36</v>
      </c>
      <c r="D20" s="54">
        <v>0.46</v>
      </c>
      <c r="E20" s="54">
        <v>0.81</v>
      </c>
    </row>
    <row r="21" spans="1:5" ht="18" customHeight="1">
      <c r="A21" s="45" t="s">
        <v>22</v>
      </c>
      <c r="B21" s="54">
        <v>0.7</v>
      </c>
      <c r="C21" s="54">
        <v>0.36</v>
      </c>
      <c r="D21" s="54">
        <v>0.46</v>
      </c>
      <c r="E21" s="54">
        <v>0.81</v>
      </c>
    </row>
    <row r="22" spans="1:5" ht="18" customHeight="1">
      <c r="A22" s="45" t="s">
        <v>14</v>
      </c>
      <c r="B22" s="54">
        <v>0.7</v>
      </c>
      <c r="C22" s="54">
        <v>0.36</v>
      </c>
      <c r="D22" s="54">
        <v>0.46</v>
      </c>
      <c r="E22" s="54">
        <v>0.81</v>
      </c>
    </row>
    <row r="23" spans="1:5" ht="18" customHeight="1">
      <c r="A23" s="45"/>
      <c r="B23" s="54">
        <v>0.7</v>
      </c>
    </row>
    <row r="24" spans="1:5" ht="18" customHeight="1">
      <c r="A24" s="45"/>
      <c r="B24" s="54">
        <v>0.7</v>
      </c>
    </row>
    <row r="25" spans="1:5" ht="18" customHeight="1">
      <c r="A25" s="45"/>
      <c r="B25" s="54">
        <v>0.7</v>
      </c>
    </row>
  </sheetData>
  <mergeCells count="1">
    <mergeCell ref="B6:E6"/>
  </mergeCells>
  <phoneticPr fontId="1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6EA85F1C6FB5442B39AAC8E9B79101E" ma:contentTypeVersion="3" ma:contentTypeDescription="新しいドキュメントを作成します。" ma:contentTypeScope="" ma:versionID="8cfae9d1ac0d9d8b0f989b559bf97470">
  <xsd:schema xmlns:xsd="http://www.w3.org/2001/XMLSchema" xmlns:xs="http://www.w3.org/2001/XMLSchema" xmlns:p="http://schemas.microsoft.com/office/2006/metadata/properties" xmlns:ns2="1c6aeac7-7051-4ac3-80ec-1e9b325b40b0" targetNamespace="http://schemas.microsoft.com/office/2006/metadata/properties" ma:root="true" ma:fieldsID="a716a8789a7c7541840edb2e0268e7ac" ns2:_="">
    <xsd:import namespace="1c6aeac7-7051-4ac3-80ec-1e9b325b40b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6aeac7-7051-4ac3-80ec-1e9b325b40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11E50D9-F2D5-4B52-9BC7-E25362C730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ED942A-F8D9-433B-872A-DB8174A8D709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1c6aeac7-7051-4ac3-80ec-1e9b325b40b0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3BBFD0C-D762-40CA-B56A-467905799C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6aeac7-7051-4ac3-80ec-1e9b325b40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12</vt:i4>
      </vt:variant>
    </vt:vector>
  </HeadingPairs>
  <TitlesOfParts>
    <vt:vector size="18" baseType="lpstr">
      <vt:lpstr>被ばく線量試算表（集計）</vt:lpstr>
      <vt:lpstr>被ばく線量試算表（１～３月）</vt:lpstr>
      <vt:lpstr>被ばく線量試算表（４～６月）</vt:lpstr>
      <vt:lpstr>被ばく線量試算表（７～９月）</vt:lpstr>
      <vt:lpstr>被ばく線量試算表（10～12月）</vt:lpstr>
      <vt:lpstr>被ばく線量換算係数</vt:lpstr>
      <vt:lpstr>'被ばく線量試算表（１～３月）'!_Hlk205381928</vt:lpstr>
      <vt:lpstr>'被ばく線量試算表（10～12月）'!_Hlk205381928</vt:lpstr>
      <vt:lpstr>'被ばく線量試算表（４～６月）'!_Hlk205381928</vt:lpstr>
      <vt:lpstr>'被ばく線量試算表（７～９月）'!_Hlk205381928</vt:lpstr>
      <vt:lpstr>'被ばく線量試算表（集計）'!_Hlk205381928</vt:lpstr>
      <vt:lpstr>'被ばく線量試算表（１～３月）'!_Hlk205382469</vt:lpstr>
      <vt:lpstr>'被ばく線量試算表（10～12月）'!_Hlk205382469</vt:lpstr>
      <vt:lpstr>'被ばく線量試算表（４～６月）'!_Hlk205382469</vt:lpstr>
      <vt:lpstr>'被ばく線量試算表（７～９月）'!_Hlk205382469</vt:lpstr>
      <vt:lpstr>'被ばく線量試算表（集計）'!_Hlk205382469</vt:lpstr>
      <vt:lpstr>'被ばく線量試算表（１～３月）'!Print_Area</vt:lpstr>
      <vt:lpstr>'被ばく線量試算表（10～12月）'!Print_Area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2026-01-15T07:41:58Z</cp:lastPrinted>
  <dcterms:created xsi:type="dcterms:W3CDTF">2025-08-07T00:36:39Z</dcterms:created>
  <dcterms:modified xsi:type="dcterms:W3CDTF">2026-01-15T07:42:07Z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0x010100B6EA85F1C6FB5442B39AAC8E9B79101E</vt:lpwstr>
  </property>
</Properties>
</file>