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100.83.187.39\林業再生チーム\01_放射性物質影響評価官\2020年度（令和２年度）\01_個人用フォルダ\11-7 R7予算\02 森林・林業再生に向けた実証等\05_【再公告】04_帰還困難区域の森林施業実施に向けた実証事業\【再】12_素案作成中\Ver.最終版\"/>
    </mc:Choice>
  </mc:AlternateContent>
  <xr:revisionPtr revIDLastSave="0" documentId="13_ncr:1_{9EE09BE8-180C-4E2A-B2A0-F1C48C8E2C6A}" xr6:coauthVersionLast="47" xr6:coauthVersionMax="47" xr10:uidLastSave="{00000000-0000-0000-0000-000000000000}"/>
  <bookViews>
    <workbookView xWindow="-120" yWindow="-120" windowWidth="29040" windowHeight="15720" xr2:uid="{20BE6A93-62CE-432B-BE12-B35348688088}"/>
  </bookViews>
  <sheets>
    <sheet name="Sheet1" sheetId="1" r:id="rId1"/>
  </sheets>
  <definedNames>
    <definedName name="_xlnm.Print_Area" localSheetId="0">Sheet1!$A$1:$S$74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0" i="1" l="1"/>
  <c r="G59" i="1"/>
  <c r="G58" i="1"/>
  <c r="L31" i="1"/>
  <c r="L47" i="1"/>
  <c r="L39" i="1"/>
  <c r="L17" i="1"/>
  <c r="L16" i="1"/>
  <c r="L15" i="1"/>
  <c r="L14" i="1"/>
  <c r="L13" i="1"/>
  <c r="L12" i="1"/>
  <c r="L46" i="1"/>
  <c r="L45" i="1"/>
  <c r="L44" i="1"/>
  <c r="L43" i="1"/>
  <c r="L42" i="1"/>
  <c r="L38" i="1"/>
  <c r="L37" i="1"/>
  <c r="L36" i="1"/>
  <c r="L35" i="1"/>
  <c r="L34" i="1"/>
  <c r="L30" i="1"/>
  <c r="L29" i="1"/>
  <c r="L28" i="1"/>
  <c r="L27" i="1"/>
  <c r="L26" i="1"/>
  <c r="G54" i="1"/>
  <c r="D65" i="1" s="1"/>
  <c r="G61" i="1" l="1"/>
  <c r="D69" i="1" s="1"/>
  <c r="D73" i="1" s="1"/>
</calcChain>
</file>

<file path=xl/sharedStrings.xml><?xml version="1.0" encoding="utf-8"?>
<sst xmlns="http://schemas.openxmlformats.org/spreadsheetml/2006/main" count="81" uniqueCount="48">
  <si>
    <t>①</t>
    <phoneticPr fontId="1"/>
  </si>
  <si>
    <t>②</t>
    <phoneticPr fontId="1"/>
  </si>
  <si>
    <t>労働時間（時間)</t>
    <rPh sb="0" eb="2">
      <t>ロウドウ</t>
    </rPh>
    <rPh sb="2" eb="4">
      <t>ジカン</t>
    </rPh>
    <rPh sb="5" eb="7">
      <t>ジカン</t>
    </rPh>
    <phoneticPr fontId="1"/>
  </si>
  <si>
    <t>平均空間線量率（µSv/h)</t>
    <rPh sb="0" eb="2">
      <t>ヘイキン</t>
    </rPh>
    <rPh sb="2" eb="4">
      <t>クウカン</t>
    </rPh>
    <rPh sb="4" eb="7">
      <t>センリョウリツ</t>
    </rPh>
    <phoneticPr fontId="1"/>
  </si>
  <si>
    <t>区域１</t>
    <rPh sb="0" eb="2">
      <t>クイキ</t>
    </rPh>
    <phoneticPr fontId="1"/>
  </si>
  <si>
    <t>区域２</t>
    <rPh sb="0" eb="2">
      <t>クイキ</t>
    </rPh>
    <phoneticPr fontId="1"/>
  </si>
  <si>
    <t>区域３</t>
    <rPh sb="0" eb="2">
      <t>クイキ</t>
    </rPh>
    <phoneticPr fontId="1"/>
  </si>
  <si>
    <t>区域５</t>
    <rPh sb="0" eb="2">
      <t>クイキ</t>
    </rPh>
    <phoneticPr fontId="1"/>
  </si>
  <si>
    <t>区域４</t>
    <rPh sb="0" eb="2">
      <t>クイキ</t>
    </rPh>
    <phoneticPr fontId="1"/>
  </si>
  <si>
    <t>作業区域平均</t>
    <rPh sb="0" eb="2">
      <t>サギョウ</t>
    </rPh>
    <rPh sb="2" eb="4">
      <t>クイキ</t>
    </rPh>
    <rPh sb="4" eb="6">
      <t>ヘイキン</t>
    </rPh>
    <phoneticPr fontId="1"/>
  </si>
  <si>
    <t>特定測定点１</t>
    <rPh sb="0" eb="2">
      <t>トクテイ</t>
    </rPh>
    <rPh sb="2" eb="4">
      <t>ソクテイ</t>
    </rPh>
    <rPh sb="4" eb="5">
      <t>テン</t>
    </rPh>
    <phoneticPr fontId="1"/>
  </si>
  <si>
    <t>特定測定点２の平均</t>
    <rPh sb="0" eb="2">
      <t>トクテイ</t>
    </rPh>
    <rPh sb="2" eb="4">
      <t>ソクテイ</t>
    </rPh>
    <rPh sb="4" eb="5">
      <t>テン</t>
    </rPh>
    <rPh sb="7" eb="9">
      <t>ヘイキン</t>
    </rPh>
    <phoneticPr fontId="1"/>
  </si>
  <si>
    <t>特定測定点３の平均</t>
    <rPh sb="0" eb="2">
      <t>トクテイ</t>
    </rPh>
    <rPh sb="2" eb="4">
      <t>ソクテイ</t>
    </rPh>
    <rPh sb="4" eb="5">
      <t>テン</t>
    </rPh>
    <rPh sb="7" eb="9">
      <t>ヘイキン</t>
    </rPh>
    <phoneticPr fontId="1"/>
  </si>
  <si>
    <t>特定測定点１平均</t>
    <rPh sb="0" eb="2">
      <t>トクテイ</t>
    </rPh>
    <rPh sb="2" eb="4">
      <t>ソクテイ</t>
    </rPh>
    <rPh sb="4" eb="5">
      <t>テン</t>
    </rPh>
    <rPh sb="6" eb="8">
      <t>ヘイキン</t>
    </rPh>
    <phoneticPr fontId="1"/>
  </si>
  <si>
    <t>空間線量率（µSv/h)</t>
    <rPh sb="0" eb="2">
      <t>クウカン</t>
    </rPh>
    <rPh sb="2" eb="5">
      <t>センリョウリツ</t>
    </rPh>
    <phoneticPr fontId="1"/>
  </si>
  <si>
    <t>特定測定点の付近で作業をする者で、最も被ばく線量が多いと見込まれる者について、その場所における１日当たりの労働時間を算出する。</t>
    <rPh sb="0" eb="2">
      <t>トクテイ</t>
    </rPh>
    <rPh sb="2" eb="5">
      <t>ソクテイテン</t>
    </rPh>
    <rPh sb="6" eb="8">
      <t>フキン</t>
    </rPh>
    <rPh sb="9" eb="11">
      <t>サギョウ</t>
    </rPh>
    <rPh sb="14" eb="15">
      <t>シャ</t>
    </rPh>
    <rPh sb="17" eb="18">
      <t>モット</t>
    </rPh>
    <rPh sb="19" eb="20">
      <t>ヒ</t>
    </rPh>
    <rPh sb="22" eb="24">
      <t>センリョウ</t>
    </rPh>
    <rPh sb="25" eb="26">
      <t>オオ</t>
    </rPh>
    <rPh sb="28" eb="30">
      <t>ミコ</t>
    </rPh>
    <rPh sb="33" eb="34">
      <t>モノ</t>
    </rPh>
    <rPh sb="41" eb="43">
      <t>バショ</t>
    </rPh>
    <rPh sb="48" eb="49">
      <t>ニチ</t>
    </rPh>
    <rPh sb="49" eb="50">
      <t>ア</t>
    </rPh>
    <rPh sb="53" eb="55">
      <t>ロウドウ</t>
    </rPh>
    <rPh sb="55" eb="57">
      <t>ジカン</t>
    </rPh>
    <rPh sb="58" eb="60">
      <t>サンシュツ</t>
    </rPh>
    <phoneticPr fontId="1"/>
  </si>
  <si>
    <t>１日当たりの労働時間（時間)</t>
    <rPh sb="1" eb="2">
      <t>ニチ</t>
    </rPh>
    <rPh sb="2" eb="3">
      <t>ア</t>
    </rPh>
    <rPh sb="6" eb="8">
      <t>ロウドウ</t>
    </rPh>
    <rPh sb="8" eb="10">
      <t>ジカン</t>
    </rPh>
    <rPh sb="11" eb="13">
      <t>ジカン</t>
    </rPh>
    <phoneticPr fontId="1"/>
  </si>
  <si>
    <t>特定測定点２</t>
    <rPh sb="0" eb="2">
      <t>トクテイ</t>
    </rPh>
    <rPh sb="2" eb="4">
      <t>ソクテイ</t>
    </rPh>
    <rPh sb="4" eb="5">
      <t>テン</t>
    </rPh>
    <phoneticPr fontId="1"/>
  </si>
  <si>
    <t>特定測定点３</t>
    <rPh sb="0" eb="2">
      <t>トクテイ</t>
    </rPh>
    <rPh sb="2" eb="4">
      <t>ソクテイ</t>
    </rPh>
    <rPh sb="4" eb="5">
      <t>テン</t>
    </rPh>
    <phoneticPr fontId="1"/>
  </si>
  <si>
    <t>特定測定点の合計</t>
    <rPh sb="0" eb="2">
      <t>トクテイ</t>
    </rPh>
    <rPh sb="2" eb="4">
      <t>ソクテイ</t>
    </rPh>
    <rPh sb="4" eb="5">
      <t>テン</t>
    </rPh>
    <rPh sb="6" eb="8">
      <t>ゴウケイ</t>
    </rPh>
    <phoneticPr fontId="1"/>
  </si>
  <si>
    <t>上記４の合計と上記２の差分を算出する。（特定測定点以外で作業する時間を算出する。）</t>
    <rPh sb="0" eb="2">
      <t>ジョウキ</t>
    </rPh>
    <rPh sb="4" eb="6">
      <t>ゴウケイ</t>
    </rPh>
    <rPh sb="7" eb="9">
      <t>ジョウキ</t>
    </rPh>
    <rPh sb="11" eb="13">
      <t>サブン</t>
    </rPh>
    <rPh sb="14" eb="16">
      <t>サンシュツ</t>
    </rPh>
    <rPh sb="20" eb="22">
      <t>トクテイ</t>
    </rPh>
    <rPh sb="22" eb="25">
      <t>ソクテイテン</t>
    </rPh>
    <rPh sb="25" eb="27">
      <t>イガイ</t>
    </rPh>
    <rPh sb="28" eb="30">
      <t>サギョウ</t>
    </rPh>
    <rPh sb="32" eb="34">
      <t>ジカン</t>
    </rPh>
    <rPh sb="35" eb="37">
      <t>サンシュツ</t>
    </rPh>
    <phoneticPr fontId="1"/>
  </si>
  <si>
    <t>特定測定点以外で作業する時間（時間)</t>
    <rPh sb="0" eb="2">
      <t>トクテイ</t>
    </rPh>
    <rPh sb="2" eb="4">
      <t>ソクテイ</t>
    </rPh>
    <rPh sb="4" eb="5">
      <t>テン</t>
    </rPh>
    <rPh sb="5" eb="7">
      <t>イガイ</t>
    </rPh>
    <rPh sb="8" eb="10">
      <t>サギョウ</t>
    </rPh>
    <rPh sb="12" eb="14">
      <t>ジカン</t>
    </rPh>
    <rPh sb="15" eb="17">
      <t>ジカン</t>
    </rPh>
    <phoneticPr fontId="1"/>
  </si>
  <si>
    <t>平均空間線量率（µSv/h）</t>
    <rPh sb="0" eb="2">
      <t>ヘイキン</t>
    </rPh>
    <rPh sb="2" eb="4">
      <t>クウカン</t>
    </rPh>
    <rPh sb="4" eb="6">
      <t>センリョウ</t>
    </rPh>
    <rPh sb="6" eb="7">
      <t>リツ</t>
    </rPh>
    <phoneticPr fontId="1"/>
  </si>
  <si>
    <t>作業者の１日の労働時間を算出する。</t>
    <rPh sb="0" eb="3">
      <t>サギョウシャ</t>
    </rPh>
    <rPh sb="5" eb="6">
      <t>ニチ</t>
    </rPh>
    <rPh sb="7" eb="9">
      <t>ロウドウ</t>
    </rPh>
    <rPh sb="9" eb="11">
      <t>ジカン</t>
    </rPh>
    <rPh sb="12" eb="14">
      <t>サンシュツ</t>
    </rPh>
    <phoneticPr fontId="1"/>
  </si>
  <si>
    <t>（使い方）</t>
    <rPh sb="1" eb="2">
      <t>ツカ</t>
    </rPh>
    <rPh sb="3" eb="4">
      <t>カタ</t>
    </rPh>
    <phoneticPr fontId="1"/>
  </si>
  <si>
    <t>特定測定点１での作業</t>
    <rPh sb="0" eb="2">
      <t>トクテイ</t>
    </rPh>
    <rPh sb="2" eb="4">
      <t>ソクテイ</t>
    </rPh>
    <rPh sb="4" eb="5">
      <t>テン</t>
    </rPh>
    <rPh sb="8" eb="10">
      <t>サギョウ</t>
    </rPh>
    <phoneticPr fontId="1"/>
  </si>
  <si>
    <t>特定測定点２での作業</t>
    <rPh sb="0" eb="2">
      <t>トクテイ</t>
    </rPh>
    <rPh sb="2" eb="4">
      <t>ソクテイ</t>
    </rPh>
    <rPh sb="4" eb="5">
      <t>テン</t>
    </rPh>
    <rPh sb="8" eb="10">
      <t>サギョウ</t>
    </rPh>
    <phoneticPr fontId="1"/>
  </si>
  <si>
    <t>特定測定点３での作業</t>
    <rPh sb="0" eb="2">
      <t>トクテイ</t>
    </rPh>
    <rPh sb="2" eb="4">
      <t>ソクテイ</t>
    </rPh>
    <rPh sb="4" eb="5">
      <t>テン</t>
    </rPh>
    <rPh sb="8" eb="10">
      <t>サギョウ</t>
    </rPh>
    <phoneticPr fontId="1"/>
  </si>
  <si>
    <t>空間線量率のばらつきが大きいことが見込まれる場合の平均空間線量率の算出のためのシート</t>
    <rPh sb="0" eb="2">
      <t>クウカン</t>
    </rPh>
    <rPh sb="2" eb="5">
      <t>センリョウリツ</t>
    </rPh>
    <rPh sb="11" eb="12">
      <t>オオ</t>
    </rPh>
    <rPh sb="17" eb="19">
      <t>ミコ</t>
    </rPh>
    <rPh sb="22" eb="24">
      <t>バアイ</t>
    </rPh>
    <rPh sb="25" eb="27">
      <t>ヘイキン</t>
    </rPh>
    <rPh sb="27" eb="29">
      <t>クウカン</t>
    </rPh>
    <rPh sb="29" eb="32">
      <t>センリョウリツ</t>
    </rPh>
    <rPh sb="33" eb="35">
      <t>サンシュツ</t>
    </rPh>
    <phoneticPr fontId="1"/>
  </si>
  <si>
    <t>←これが作業区域の平均空間線量率です。</t>
    <rPh sb="4" eb="6">
      <t>サギョウ</t>
    </rPh>
    <rPh sb="6" eb="8">
      <t>クイキ</t>
    </rPh>
    <rPh sb="9" eb="11">
      <t>ヘイキン</t>
    </rPh>
    <rPh sb="11" eb="13">
      <t>クウカン</t>
    </rPh>
    <rPh sb="13" eb="16">
      <t>センリョウリツ</t>
    </rPh>
    <phoneticPr fontId="1"/>
  </si>
  <si>
    <r>
      <t>なお、特定測定点が1,000ｍ</t>
    </r>
    <r>
      <rPr>
        <b/>
        <vertAlign val="superscript"/>
        <sz val="11"/>
        <color theme="1"/>
        <rFont val="BIZ UDゴシック"/>
        <family val="3"/>
        <charset val="128"/>
      </rPr>
      <t>2</t>
    </r>
    <r>
      <rPr>
        <b/>
        <sz val="11"/>
        <color theme="1"/>
        <rFont val="BIZ UDゴシック"/>
        <family val="3"/>
        <charset val="128"/>
      </rPr>
      <t>を超えるときは、1,000ｍ</t>
    </r>
    <r>
      <rPr>
        <b/>
        <vertAlign val="superscript"/>
        <sz val="11"/>
        <color theme="1"/>
        <rFont val="BIZ UDゴシック"/>
        <family val="3"/>
        <charset val="128"/>
      </rPr>
      <t>2</t>
    </r>
    <r>
      <rPr>
        <b/>
        <sz val="11"/>
        <color theme="1"/>
        <rFont val="BIZ UDゴシック"/>
        <family val="3"/>
        <charset val="128"/>
      </rPr>
      <t>ごとに区分したそれぞれの区域ごとに行う。</t>
    </r>
    <rPh sb="3" eb="5">
      <t>トクテイ</t>
    </rPh>
    <rPh sb="5" eb="7">
      <t>ソクテイ</t>
    </rPh>
    <rPh sb="7" eb="8">
      <t>テン</t>
    </rPh>
    <rPh sb="17" eb="18">
      <t>コ</t>
    </rPh>
    <rPh sb="34" eb="36">
      <t>クブン</t>
    </rPh>
    <rPh sb="43" eb="45">
      <t>クイキ</t>
    </rPh>
    <rPh sb="48" eb="49">
      <t>オコナ</t>
    </rPh>
    <phoneticPr fontId="1"/>
  </si>
  <si>
    <r>
      <t>なお、作業区域が1,000ｍ</t>
    </r>
    <r>
      <rPr>
        <b/>
        <vertAlign val="superscript"/>
        <sz val="11"/>
        <color theme="1"/>
        <rFont val="BIZ UDゴシック"/>
        <family val="3"/>
        <charset val="128"/>
      </rPr>
      <t>2</t>
    </r>
    <r>
      <rPr>
        <b/>
        <sz val="11"/>
        <color theme="1"/>
        <rFont val="BIZ UDゴシック"/>
        <family val="3"/>
        <charset val="128"/>
      </rPr>
      <t>を超えるときは、1,000ｍ</t>
    </r>
    <r>
      <rPr>
        <b/>
        <vertAlign val="superscript"/>
        <sz val="11"/>
        <color theme="1"/>
        <rFont val="BIZ UDゴシック"/>
        <family val="3"/>
        <charset val="128"/>
      </rPr>
      <t>2</t>
    </r>
    <r>
      <rPr>
        <b/>
        <sz val="11"/>
        <color theme="1"/>
        <rFont val="BIZ UDゴシック"/>
        <family val="3"/>
        <charset val="128"/>
      </rPr>
      <t>ごとに区分したそれぞれの区域ごとに行う。</t>
    </r>
    <rPh sb="3" eb="5">
      <t>サギョウ</t>
    </rPh>
    <rPh sb="5" eb="7">
      <t>クイキ</t>
    </rPh>
    <rPh sb="16" eb="17">
      <t>コ</t>
    </rPh>
    <rPh sb="33" eb="35">
      <t>クブン</t>
    </rPh>
    <rPh sb="42" eb="44">
      <t>クイキ</t>
    </rPh>
    <rPh sb="47" eb="48">
      <t>オコナ</t>
    </rPh>
    <phoneticPr fontId="1"/>
  </si>
  <si>
    <t>なお、該当のない緑色のセルに、0などの数値は入力しないでください。また、黄色のセルは自動計算のため、触らないでください。</t>
    <rPh sb="3" eb="5">
      <t>ガイトウ</t>
    </rPh>
    <rPh sb="8" eb="10">
      <t>ミドリイロ</t>
    </rPh>
    <rPh sb="19" eb="21">
      <t>スウチ</t>
    </rPh>
    <rPh sb="22" eb="24">
      <t>ニュウリョク</t>
    </rPh>
    <phoneticPr fontId="1"/>
  </si>
  <si>
    <t>次の①又は②の計算方法により、ばらつきが少ない場合の作業区域の平均空間線量率を算出する。</t>
    <rPh sb="0" eb="1">
      <t>ツギ</t>
    </rPh>
    <rPh sb="3" eb="4">
      <t>マタ</t>
    </rPh>
    <rPh sb="7" eb="9">
      <t>ケイサン</t>
    </rPh>
    <rPh sb="9" eb="11">
      <t>ホウホウ</t>
    </rPh>
    <rPh sb="26" eb="28">
      <t>サギョウ</t>
    </rPh>
    <rPh sb="28" eb="30">
      <t>クイキ</t>
    </rPh>
    <rPh sb="31" eb="33">
      <t>ヘイキン</t>
    </rPh>
    <rPh sb="33" eb="35">
      <t>クウカン</t>
    </rPh>
    <rPh sb="35" eb="38">
      <t>センリョウリツ</t>
    </rPh>
    <rPh sb="39" eb="41">
      <t>サンシュツ</t>
    </rPh>
    <phoneticPr fontId="1"/>
  </si>
  <si>
    <t>測点１</t>
    <rPh sb="0" eb="2">
      <t>ソクテン</t>
    </rPh>
    <rPh sb="1" eb="2">
      <t>テン</t>
    </rPh>
    <phoneticPr fontId="1"/>
  </si>
  <si>
    <t>作業区域の形状が四角の場合：区域の四隅と２つの対角線の交点の計５箇所の測点の空間線量率から、平均空間線量率を算出。</t>
    <rPh sb="0" eb="2">
      <t>サギョウ</t>
    </rPh>
    <rPh sb="2" eb="4">
      <t>クイキ</t>
    </rPh>
    <rPh sb="5" eb="7">
      <t>ケイジョウ</t>
    </rPh>
    <rPh sb="8" eb="10">
      <t>シカク</t>
    </rPh>
    <rPh sb="11" eb="13">
      <t>バアイ</t>
    </rPh>
    <rPh sb="14" eb="16">
      <t>クイキ</t>
    </rPh>
    <rPh sb="17" eb="19">
      <t>ヨスミ</t>
    </rPh>
    <rPh sb="23" eb="26">
      <t>タイカクセン</t>
    </rPh>
    <rPh sb="27" eb="29">
      <t>コウテン</t>
    </rPh>
    <rPh sb="30" eb="31">
      <t>ケイ</t>
    </rPh>
    <rPh sb="32" eb="34">
      <t>カショ</t>
    </rPh>
    <rPh sb="35" eb="37">
      <t>ソクテン</t>
    </rPh>
    <rPh sb="36" eb="37">
      <t>テン</t>
    </rPh>
    <rPh sb="38" eb="40">
      <t>クウカン</t>
    </rPh>
    <rPh sb="40" eb="43">
      <t>センリョウリツ</t>
    </rPh>
    <rPh sb="46" eb="48">
      <t>ヘイキン</t>
    </rPh>
    <rPh sb="48" eb="50">
      <t>クウカン</t>
    </rPh>
    <rPh sb="50" eb="53">
      <t>センリョウリツ</t>
    </rPh>
    <rPh sb="54" eb="56">
      <t>サンシュツ</t>
    </rPh>
    <phoneticPr fontId="1"/>
  </si>
  <si>
    <t>作業区域の形状が四角でない場合：区域の外周に等間隔に４点を取り、その対角線の交点とを合わせた計５箇所の測点の平均空間線量率を算出。</t>
    <rPh sb="0" eb="2">
      <t>サギョウ</t>
    </rPh>
    <rPh sb="2" eb="4">
      <t>クイキ</t>
    </rPh>
    <rPh sb="5" eb="7">
      <t>ケイジョウ</t>
    </rPh>
    <rPh sb="8" eb="10">
      <t>シカク</t>
    </rPh>
    <rPh sb="13" eb="15">
      <t>バアイ</t>
    </rPh>
    <rPh sb="16" eb="18">
      <t>クイキ</t>
    </rPh>
    <rPh sb="19" eb="21">
      <t>ガイシュウ</t>
    </rPh>
    <rPh sb="22" eb="25">
      <t>トウカンカク</t>
    </rPh>
    <rPh sb="27" eb="28">
      <t>テン</t>
    </rPh>
    <rPh sb="29" eb="30">
      <t>ト</t>
    </rPh>
    <rPh sb="34" eb="37">
      <t>タイカクセン</t>
    </rPh>
    <rPh sb="38" eb="40">
      <t>コウテン</t>
    </rPh>
    <rPh sb="42" eb="43">
      <t>ア</t>
    </rPh>
    <rPh sb="46" eb="47">
      <t>ケイ</t>
    </rPh>
    <rPh sb="54" eb="56">
      <t>ヘイキン</t>
    </rPh>
    <rPh sb="56" eb="58">
      <t>クウカン</t>
    </rPh>
    <rPh sb="58" eb="61">
      <t>センリョウリツ</t>
    </rPh>
    <rPh sb="62" eb="64">
      <t>サンシュツ</t>
    </rPh>
    <phoneticPr fontId="1"/>
  </si>
  <si>
    <t>測点２</t>
    <rPh sb="0" eb="2">
      <t>ソクテン</t>
    </rPh>
    <rPh sb="1" eb="2">
      <t>テン</t>
    </rPh>
    <phoneticPr fontId="1"/>
  </si>
  <si>
    <t>測点３</t>
    <rPh sb="0" eb="2">
      <t>ソクテン</t>
    </rPh>
    <rPh sb="1" eb="2">
      <t>テン</t>
    </rPh>
    <phoneticPr fontId="1"/>
  </si>
  <si>
    <t>測点４</t>
    <rPh sb="0" eb="2">
      <t>ソクテン</t>
    </rPh>
    <rPh sb="1" eb="2">
      <t>テン</t>
    </rPh>
    <phoneticPr fontId="1"/>
  </si>
  <si>
    <t>測点５</t>
    <rPh sb="0" eb="2">
      <t>ソクテン</t>
    </rPh>
    <rPh sb="1" eb="2">
      <t>テン</t>
    </rPh>
    <phoneticPr fontId="1"/>
  </si>
  <si>
    <r>
      <t>空間線量率が高いと見込まれる場所（以下「特定測定点」という。）について、1,000ｍ</t>
    </r>
    <r>
      <rPr>
        <b/>
        <vertAlign val="superscript"/>
        <sz val="11"/>
        <color theme="1"/>
        <rFont val="BIZ UDゴシック"/>
        <family val="3"/>
        <charset val="128"/>
      </rPr>
      <t>2</t>
    </r>
    <r>
      <rPr>
        <b/>
        <sz val="11"/>
        <color theme="1"/>
        <rFont val="BIZ UDゴシック"/>
        <family val="3"/>
        <charset val="128"/>
      </rPr>
      <t>当たり５点ずつ空間線量率を測定し、特定測定点ごとに空間線量率を算出する。</t>
    </r>
    <rPh sb="0" eb="2">
      <t>クウカン</t>
    </rPh>
    <rPh sb="2" eb="5">
      <t>センリョウリツ</t>
    </rPh>
    <rPh sb="6" eb="7">
      <t>タカ</t>
    </rPh>
    <rPh sb="9" eb="11">
      <t>ミコ</t>
    </rPh>
    <rPh sb="14" eb="16">
      <t>バショ</t>
    </rPh>
    <rPh sb="17" eb="19">
      <t>イカ</t>
    </rPh>
    <rPh sb="20" eb="22">
      <t>トクテイ</t>
    </rPh>
    <rPh sb="22" eb="25">
      <t>ソクテイテン</t>
    </rPh>
    <rPh sb="43" eb="44">
      <t>ア</t>
    </rPh>
    <rPh sb="47" eb="48">
      <t>テン</t>
    </rPh>
    <rPh sb="50" eb="52">
      <t>クウカン</t>
    </rPh>
    <rPh sb="52" eb="55">
      <t>センリョウリツ</t>
    </rPh>
    <rPh sb="56" eb="58">
      <t>ソクテイ</t>
    </rPh>
    <rPh sb="60" eb="62">
      <t>トクテイ</t>
    </rPh>
    <rPh sb="62" eb="65">
      <t>ソクテイテン</t>
    </rPh>
    <rPh sb="68" eb="70">
      <t>クウカン</t>
    </rPh>
    <rPh sb="70" eb="73">
      <t>センリョウリツ</t>
    </rPh>
    <rPh sb="74" eb="76">
      <t>サンシュツ</t>
    </rPh>
    <phoneticPr fontId="1"/>
  </si>
  <si>
    <r>
      <t>上記７で算出した値を上記２の値で除した値を算出する。（１日の作業の中で平均した１時間当たりの被ばく線量の推計値を算出する。＝</t>
    </r>
    <r>
      <rPr>
        <b/>
        <sz val="11"/>
        <color rgb="FF0070C0"/>
        <rFont val="BIZ UDゴシック"/>
        <family val="3"/>
        <charset val="128"/>
      </rPr>
      <t>平均空間線量率</t>
    </r>
    <r>
      <rPr>
        <b/>
        <sz val="11"/>
        <color theme="1"/>
        <rFont val="BIZ UDゴシック"/>
        <family val="3"/>
        <charset val="128"/>
      </rPr>
      <t>）</t>
    </r>
    <rPh sb="0" eb="2">
      <t>ジョウキ</t>
    </rPh>
    <rPh sb="4" eb="6">
      <t>サンシュツ</t>
    </rPh>
    <rPh sb="8" eb="9">
      <t>アタイ</t>
    </rPh>
    <rPh sb="10" eb="12">
      <t>ジョウキ</t>
    </rPh>
    <rPh sb="14" eb="15">
      <t>アタイ</t>
    </rPh>
    <rPh sb="16" eb="17">
      <t>ジョ</t>
    </rPh>
    <rPh sb="19" eb="20">
      <t>アタイ</t>
    </rPh>
    <rPh sb="21" eb="23">
      <t>サンシュツ</t>
    </rPh>
    <rPh sb="28" eb="29">
      <t>ニチ</t>
    </rPh>
    <rPh sb="30" eb="32">
      <t>サギョウ</t>
    </rPh>
    <rPh sb="33" eb="34">
      <t>ナカ</t>
    </rPh>
    <rPh sb="35" eb="37">
      <t>ヘイキン</t>
    </rPh>
    <rPh sb="40" eb="42">
      <t>ジカン</t>
    </rPh>
    <rPh sb="42" eb="43">
      <t>ア</t>
    </rPh>
    <rPh sb="49" eb="50">
      <t>セン</t>
    </rPh>
    <rPh sb="56" eb="58">
      <t>サンシュツ</t>
    </rPh>
    <rPh sb="62" eb="64">
      <t>ヘイキン</t>
    </rPh>
    <rPh sb="64" eb="66">
      <t>クウカン</t>
    </rPh>
    <rPh sb="66" eb="69">
      <t>センリョウリツ</t>
    </rPh>
    <phoneticPr fontId="1"/>
  </si>
  <si>
    <r>
      <t>１日の作業当たりの被ばく線量（</t>
    </r>
    <r>
      <rPr>
        <sz val="11"/>
        <color theme="1"/>
        <rFont val="Calibri"/>
        <family val="2"/>
      </rPr>
      <t>µ</t>
    </r>
    <r>
      <rPr>
        <sz val="11"/>
        <color theme="1"/>
        <rFont val="BIZ UDゴシック"/>
        <family val="3"/>
        <charset val="128"/>
      </rPr>
      <t>Sv）</t>
    </r>
    <rPh sb="1" eb="2">
      <t>ニチ</t>
    </rPh>
    <rPh sb="3" eb="5">
      <t>サギョウ</t>
    </rPh>
    <rPh sb="5" eb="6">
      <t>ア</t>
    </rPh>
    <rPh sb="9" eb="10">
      <t>ヒ</t>
    </rPh>
    <rPh sb="12" eb="13">
      <t>セン</t>
    </rPh>
    <rPh sb="13" eb="14">
      <t>リョウ</t>
    </rPh>
    <phoneticPr fontId="1"/>
  </si>
  <si>
    <t>上記６で算出した値に上記１で算出した値を乗じた値と、上記５で算出した値とを合計する。（１日の作業時の被ばく線量を算出する。）</t>
    <rPh sb="0" eb="2">
      <t>ジョウキ</t>
    </rPh>
    <rPh sb="4" eb="6">
      <t>サンシュツ</t>
    </rPh>
    <rPh sb="8" eb="9">
      <t>アタイ</t>
    </rPh>
    <rPh sb="10" eb="12">
      <t>ジョウキ</t>
    </rPh>
    <rPh sb="14" eb="16">
      <t>サンシュツ</t>
    </rPh>
    <rPh sb="18" eb="19">
      <t>アタイ</t>
    </rPh>
    <rPh sb="20" eb="21">
      <t>ジョウ</t>
    </rPh>
    <rPh sb="23" eb="24">
      <t>アタイ</t>
    </rPh>
    <rPh sb="26" eb="28">
      <t>ジョウキ</t>
    </rPh>
    <rPh sb="30" eb="32">
      <t>サンシュツ</t>
    </rPh>
    <rPh sb="34" eb="35">
      <t>アタイ</t>
    </rPh>
    <rPh sb="37" eb="39">
      <t>ゴウケイ</t>
    </rPh>
    <rPh sb="44" eb="45">
      <t>ニチ</t>
    </rPh>
    <rPh sb="46" eb="48">
      <t>サギョウ</t>
    </rPh>
    <rPh sb="48" eb="49">
      <t>トキ</t>
    </rPh>
    <rPh sb="53" eb="54">
      <t>セン</t>
    </rPh>
    <phoneticPr fontId="1"/>
  </si>
  <si>
    <r>
      <t>特定測定点での被ばく線量（</t>
    </r>
    <r>
      <rPr>
        <sz val="10.5"/>
        <color theme="1"/>
        <rFont val="Calibri"/>
        <family val="2"/>
      </rPr>
      <t>µ</t>
    </r>
    <r>
      <rPr>
        <sz val="10.5"/>
        <color theme="1"/>
        <rFont val="BIZ UDゴシック"/>
        <family val="3"/>
        <charset val="128"/>
      </rPr>
      <t>Sv）</t>
    </r>
    <rPh sb="10" eb="11">
      <t>セン</t>
    </rPh>
    <phoneticPr fontId="1"/>
  </si>
  <si>
    <t>上記３及び４から、特定測定点ごとの被ばく線量の積を算出し、その合計を算出する。（1日の作業における特定測定点での被ばく線量の合計を算出する。）</t>
    <rPh sb="0" eb="2">
      <t>ジョウキ</t>
    </rPh>
    <rPh sb="3" eb="4">
      <t>オヨ</t>
    </rPh>
    <rPh sb="9" eb="11">
      <t>トクテイ</t>
    </rPh>
    <rPh sb="11" eb="14">
      <t>ソクテイテン</t>
    </rPh>
    <rPh sb="17" eb="18">
      <t>ヒ</t>
    </rPh>
    <rPh sb="20" eb="21">
      <t>セン</t>
    </rPh>
    <rPh sb="21" eb="22">
      <t>リョウ</t>
    </rPh>
    <rPh sb="23" eb="24">
      <t>セキ</t>
    </rPh>
    <rPh sb="25" eb="27">
      <t>サンシュツ</t>
    </rPh>
    <rPh sb="31" eb="33">
      <t>ゴウケイ</t>
    </rPh>
    <rPh sb="34" eb="36">
      <t>サンシュツ</t>
    </rPh>
    <rPh sb="41" eb="42">
      <t>ニチ</t>
    </rPh>
    <rPh sb="43" eb="45">
      <t>サギョウ</t>
    </rPh>
    <rPh sb="49" eb="51">
      <t>トクテイ</t>
    </rPh>
    <rPh sb="51" eb="54">
      <t>ソクテイテン</t>
    </rPh>
    <rPh sb="56" eb="57">
      <t>ヒ</t>
    </rPh>
    <rPh sb="59" eb="60">
      <t>セン</t>
    </rPh>
    <rPh sb="60" eb="61">
      <t>リョウ</t>
    </rPh>
    <rPh sb="62" eb="64">
      <t>ゴウケイ</t>
    </rPh>
    <rPh sb="65" eb="67">
      <t>サンシュツ</t>
    </rPh>
    <phoneticPr fontId="1"/>
  </si>
  <si>
    <t>１～５の順で、緑色のセルに必要な数値を入力していただくと、８のセルに作業区域の平均空間線量率が算出されます。</t>
    <rPh sb="4" eb="5">
      <t>ジュン</t>
    </rPh>
    <rPh sb="7" eb="9">
      <t>ミドリイロ</t>
    </rPh>
    <rPh sb="13" eb="15">
      <t>ヒツヨウ</t>
    </rPh>
    <rPh sb="16" eb="18">
      <t>スウチ</t>
    </rPh>
    <rPh sb="19" eb="21">
      <t>ニュウリョク</t>
    </rPh>
    <rPh sb="34" eb="36">
      <t>サギョウ</t>
    </rPh>
    <rPh sb="36" eb="38">
      <t>クイキ</t>
    </rPh>
    <rPh sb="39" eb="41">
      <t>ヘイキン</t>
    </rPh>
    <rPh sb="41" eb="43">
      <t>クウカン</t>
    </rPh>
    <rPh sb="43" eb="46">
      <t>センリョウリツ</t>
    </rPh>
    <rPh sb="47" eb="49">
      <t>サンシュツ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</si>
</sst>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11" x14ac:knownFonts="1">
    <font>
      <sz val="11"/>
      <color theme="1"/>
      <name val="游ゴシック"/>
      <family val="2"/>
      <charset val="128"/>
      <scheme val="minor"/>
    </font>
    <font>
      <sz val="6"/>
      <name val="游ゴシック"/>
      <family val="2"/>
      <charset val="128"/>
      <scheme val="minor"/>
    </font>
    <font>
      <sz val="11"/>
      <color theme="1"/>
      <name val="BIZ UDゴシック"/>
      <family val="3"/>
      <charset val="128"/>
    </font>
    <font>
      <b/>
      <sz val="11"/>
      <color theme="1"/>
      <name val="BIZ UDゴシック"/>
      <family val="3"/>
      <charset val="128"/>
    </font>
    <font>
      <b/>
      <vertAlign val="superscript"/>
      <sz val="11"/>
      <color theme="1"/>
      <name val="BIZ UDゴシック"/>
      <family val="3"/>
      <charset val="128"/>
    </font>
    <font>
      <sz val="11"/>
      <color theme="1"/>
      <name val="Calibri"/>
      <family val="2"/>
    </font>
    <font>
      <sz val="10.5"/>
      <color theme="1"/>
      <name val="BIZ UDゴシック"/>
      <family val="3"/>
      <charset val="128"/>
    </font>
    <font>
      <b/>
      <sz val="11"/>
      <color rgb="FF0070C0"/>
      <name val="BIZ UDゴシック"/>
      <family val="3"/>
      <charset val="128"/>
    </font>
    <font>
      <sz val="11"/>
      <color rgb="FF0070C0"/>
      <name val="BIZ UDゴシック"/>
      <family val="3"/>
      <charset val="128"/>
    </font>
    <font>
      <b/>
      <sz val="12"/>
      <color theme="1"/>
      <name val="BIZ UDゴシック"/>
      <family val="3"/>
      <charset val="128"/>
    </font>
    <font>
      <sz val="10.5"/>
      <color theme="1"/>
      <name val="Calibri"/>
      <family val="2"/>
    </font>
  </fonts>
  <fills count="4">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1">
    <xf numFmtId="0" fontId="0" fillId="0" borderId="0">
      <alignment vertical="center"/>
    </xf>
  </cellStyleXfs>
  <cellXfs count="52">
    <xf numFmtId="0" fontId="0" fillId="0" borderId="0" xfId="0">
      <alignment vertical="center"/>
    </xf>
    <xf numFmtId="0" fontId="2" fillId="0" borderId="0" xfId="0" applyFont="1">
      <alignment vertical="center"/>
    </xf>
    <xf numFmtId="0" fontId="2" fillId="0" borderId="2" xfId="0" applyFont="1" applyBorder="1">
      <alignment vertical="center"/>
    </xf>
    <xf numFmtId="0" fontId="2" fillId="0" borderId="4" xfId="0" applyFont="1" applyBorder="1">
      <alignment vertical="center"/>
    </xf>
    <xf numFmtId="0" fontId="2" fillId="0" borderId="3" xfId="0" applyFont="1" applyBorder="1">
      <alignment vertical="center"/>
    </xf>
    <xf numFmtId="0" fontId="2" fillId="0" borderId="1" xfId="0" applyFont="1" applyBorder="1" applyAlignment="1">
      <alignment horizontal="center" vertical="center"/>
    </xf>
    <xf numFmtId="0" fontId="2" fillId="0" borderId="4" xfId="0" applyFont="1" applyBorder="1" applyAlignment="1">
      <alignment horizontal="center" vertical="center"/>
    </xf>
    <xf numFmtId="176" fontId="2" fillId="2" borderId="1" xfId="0" applyNumberFormat="1" applyFont="1" applyFill="1" applyBorder="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2" fillId="0" borderId="1" xfId="0" applyFont="1" applyBorder="1">
      <alignment vertical="center"/>
    </xf>
    <xf numFmtId="0" fontId="3" fillId="0" borderId="0" xfId="0" applyFont="1" applyAlignment="1">
      <alignment horizontal="lef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176" fontId="3" fillId="0" borderId="2" xfId="0" applyNumberFormat="1" applyFont="1" applyBorder="1">
      <alignment vertical="center"/>
    </xf>
    <xf numFmtId="176" fontId="3" fillId="0" borderId="3" xfId="0" applyNumberFormat="1" applyFont="1" applyBorder="1">
      <alignment vertical="center"/>
    </xf>
    <xf numFmtId="176" fontId="3" fillId="0" borderId="4" xfId="0" applyNumberFormat="1" applyFont="1" applyBorder="1">
      <alignment vertical="center"/>
    </xf>
    <xf numFmtId="176" fontId="2" fillId="0" borderId="2" xfId="0" applyNumberFormat="1" applyFont="1" applyBorder="1">
      <alignment vertical="center"/>
    </xf>
    <xf numFmtId="176" fontId="2" fillId="0" borderId="3" xfId="0" applyNumberFormat="1" applyFont="1" applyBorder="1">
      <alignment vertical="center"/>
    </xf>
    <xf numFmtId="176" fontId="2" fillId="0" borderId="4" xfId="0" applyNumberFormat="1" applyFont="1" applyBorder="1">
      <alignment vertical="center"/>
    </xf>
    <xf numFmtId="177" fontId="3" fillId="3" borderId="2" xfId="0" applyNumberFormat="1" applyFont="1" applyFill="1" applyBorder="1" applyAlignment="1">
      <alignment horizontal="center" vertical="center"/>
    </xf>
    <xf numFmtId="177" fontId="3" fillId="3" borderId="4" xfId="0" applyNumberFormat="1" applyFont="1" applyFill="1" applyBorder="1" applyAlignment="1">
      <alignment horizontal="center" vertical="center"/>
    </xf>
    <xf numFmtId="177" fontId="3" fillId="3" borderId="3" xfId="0" applyNumberFormat="1" applyFont="1" applyFill="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176" fontId="2" fillId="2" borderId="2" xfId="0" applyNumberFormat="1" applyFont="1" applyFill="1" applyBorder="1" applyAlignment="1">
      <alignment horizontal="center" vertical="center"/>
    </xf>
    <xf numFmtId="176" fontId="2" fillId="2" borderId="4"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4" fontId="2" fillId="2" borderId="2"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3" xfId="0" applyNumberFormat="1" applyFont="1" applyFill="1" applyBorder="1" applyAlignment="1">
      <alignment horizontal="center" vertical="center"/>
    </xf>
    <xf numFmtId="176" fontId="3" fillId="3" borderId="2" xfId="0" applyNumberFormat="1" applyFont="1" applyFill="1" applyBorder="1" applyAlignment="1">
      <alignment horizontal="center" vertical="center"/>
    </xf>
    <xf numFmtId="176" fontId="3" fillId="3" borderId="4" xfId="0" applyNumberFormat="1" applyFont="1" applyFill="1" applyBorder="1" applyAlignment="1">
      <alignment horizontal="center" vertical="center"/>
    </xf>
    <xf numFmtId="176" fontId="3" fillId="3" borderId="3" xfId="0" applyNumberFormat="1"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177" fontId="2" fillId="2" borderId="2" xfId="0" applyNumberFormat="1" applyFont="1" applyFill="1" applyBorder="1" applyAlignment="1">
      <alignment horizontal="center" vertical="center"/>
    </xf>
    <xf numFmtId="177" fontId="2" fillId="2" borderId="4" xfId="0" applyNumberFormat="1" applyFont="1" applyFill="1" applyBorder="1" applyAlignment="1">
      <alignment horizontal="center" vertical="center"/>
    </xf>
    <xf numFmtId="177" fontId="2" fillId="2" borderId="3" xfId="0" applyNumberFormat="1" applyFont="1" applyFill="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176" fontId="2" fillId="3" borderId="2" xfId="0" applyNumberFormat="1" applyFont="1" applyFill="1" applyBorder="1" applyAlignment="1">
      <alignment horizontal="center" vertical="center"/>
    </xf>
    <xf numFmtId="176" fontId="2" fillId="3" borderId="4" xfId="0" applyNumberFormat="1" applyFont="1" applyFill="1" applyBorder="1" applyAlignment="1">
      <alignment horizontal="center" vertical="center"/>
    </xf>
    <xf numFmtId="176" fontId="2" fillId="3" borderId="3" xfId="0" applyNumberFormat="1" applyFont="1" applyFill="1" applyBorder="1" applyAlignment="1">
      <alignment horizontal="center" vertical="center"/>
    </xf>
    <xf numFmtId="177" fontId="3" fillId="2" borderId="2" xfId="0" applyNumberFormat="1" applyFont="1" applyFill="1" applyBorder="1" applyAlignment="1">
      <alignment horizontal="center" vertical="center"/>
    </xf>
    <xf numFmtId="177" fontId="3" fillId="2" borderId="4" xfId="0" applyNumberFormat="1" applyFont="1" applyFill="1" applyBorder="1" applyAlignment="1">
      <alignment horizontal="center" vertical="center"/>
    </xf>
    <xf numFmtId="177" fontId="3" fillId="2" borderId="3" xfId="0" applyNumberFormat="1"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B3B54-9212-4892-9D49-42664CEB85DC}">
  <dimension ref="B1:N73"/>
  <sheetViews>
    <sheetView showGridLines="0" tabSelected="1" view="pageBreakPreview" zoomScale="60" zoomScaleNormal="100" workbookViewId="0">
      <selection activeCell="W27" sqref="W27"/>
    </sheetView>
  </sheetViews>
  <sheetFormatPr defaultRowHeight="18.75" customHeight="1" x14ac:dyDescent="0.4"/>
  <cols>
    <col min="1" max="1" width="0.75" style="1" customWidth="1"/>
    <col min="2" max="4" width="3.875" style="1" customWidth="1"/>
    <col min="5" max="6" width="9.125" style="1" customWidth="1"/>
    <col min="7" max="11" width="9.25" style="1" customWidth="1"/>
    <col min="12" max="16384" width="9" style="1"/>
  </cols>
  <sheetData>
    <row r="1" spans="2:14" ht="18.75" customHeight="1" x14ac:dyDescent="0.4">
      <c r="B1" s="15" t="s">
        <v>28</v>
      </c>
    </row>
    <row r="2" spans="2:14" ht="18.75" customHeight="1" x14ac:dyDescent="0.4">
      <c r="B2" s="15"/>
    </row>
    <row r="3" spans="2:14" ht="18.75" customHeight="1" x14ac:dyDescent="0.4">
      <c r="B3" s="1" t="s">
        <v>24</v>
      </c>
    </row>
    <row r="4" spans="2:14" ht="18.75" customHeight="1" x14ac:dyDescent="0.4">
      <c r="C4" s="1" t="s">
        <v>47</v>
      </c>
    </row>
    <row r="5" spans="2:14" ht="18.75" customHeight="1" x14ac:dyDescent="0.4">
      <c r="C5" s="1" t="s">
        <v>32</v>
      </c>
    </row>
    <row r="7" spans="2:14" s="13" customFormat="1" ht="18.75" customHeight="1" x14ac:dyDescent="0.4">
      <c r="B7" s="12">
        <v>1</v>
      </c>
      <c r="C7" s="13" t="s">
        <v>33</v>
      </c>
    </row>
    <row r="8" spans="2:14" s="13" customFormat="1" ht="18.75" customHeight="1" x14ac:dyDescent="0.4">
      <c r="B8" s="12"/>
      <c r="C8" s="13" t="s">
        <v>31</v>
      </c>
    </row>
    <row r="9" spans="2:14" s="13" customFormat="1" ht="18.75" customHeight="1" x14ac:dyDescent="0.4">
      <c r="C9" s="13" t="s">
        <v>0</v>
      </c>
      <c r="D9" s="13" t="s">
        <v>35</v>
      </c>
    </row>
    <row r="10" spans="2:14" s="13" customFormat="1" ht="18.75" customHeight="1" x14ac:dyDescent="0.4">
      <c r="C10" s="13" t="s">
        <v>1</v>
      </c>
      <c r="D10" s="13" t="s">
        <v>36</v>
      </c>
    </row>
    <row r="11" spans="2:14" ht="18.75" customHeight="1" x14ac:dyDescent="0.4">
      <c r="D11" s="2"/>
      <c r="E11" s="3"/>
      <c r="F11" s="4"/>
      <c r="G11" s="5" t="s">
        <v>34</v>
      </c>
      <c r="H11" s="5" t="s">
        <v>37</v>
      </c>
      <c r="I11" s="5" t="s">
        <v>38</v>
      </c>
      <c r="J11" s="5" t="s">
        <v>39</v>
      </c>
      <c r="K11" s="5" t="s">
        <v>40</v>
      </c>
      <c r="L11" s="25" t="s">
        <v>3</v>
      </c>
      <c r="M11" s="26"/>
      <c r="N11" s="27"/>
    </row>
    <row r="12" spans="2:14" ht="18.75" customHeight="1" x14ac:dyDescent="0.4">
      <c r="D12" s="2" t="s">
        <v>4</v>
      </c>
      <c r="E12" s="3"/>
      <c r="F12" s="4"/>
      <c r="G12" s="7">
        <v>2</v>
      </c>
      <c r="H12" s="7">
        <v>3</v>
      </c>
      <c r="I12" s="7">
        <v>4</v>
      </c>
      <c r="J12" s="7">
        <v>2</v>
      </c>
      <c r="K12" s="7">
        <v>8</v>
      </c>
      <c r="L12" s="46">
        <f>IFERROR(AVERAGE(G12:K12),0)</f>
        <v>3.8</v>
      </c>
      <c r="M12" s="47"/>
      <c r="N12" s="48"/>
    </row>
    <row r="13" spans="2:14" ht="18.75" customHeight="1" x14ac:dyDescent="0.4">
      <c r="D13" s="2" t="s">
        <v>5</v>
      </c>
      <c r="E13" s="3"/>
      <c r="F13" s="4"/>
      <c r="G13" s="7"/>
      <c r="H13" s="7"/>
      <c r="I13" s="7"/>
      <c r="J13" s="7"/>
      <c r="K13" s="7"/>
      <c r="L13" s="46">
        <f t="shared" ref="L13:L16" si="0">IFERROR(AVERAGE(G13:K13),0)</f>
        <v>0</v>
      </c>
      <c r="M13" s="47"/>
      <c r="N13" s="48"/>
    </row>
    <row r="14" spans="2:14" ht="18.75" customHeight="1" x14ac:dyDescent="0.4">
      <c r="D14" s="2" t="s">
        <v>6</v>
      </c>
      <c r="E14" s="3"/>
      <c r="F14" s="4"/>
      <c r="G14" s="7"/>
      <c r="H14" s="7"/>
      <c r="I14" s="7"/>
      <c r="J14" s="7"/>
      <c r="K14" s="7"/>
      <c r="L14" s="46">
        <f t="shared" si="0"/>
        <v>0</v>
      </c>
      <c r="M14" s="47"/>
      <c r="N14" s="48"/>
    </row>
    <row r="15" spans="2:14" ht="18.75" customHeight="1" x14ac:dyDescent="0.4">
      <c r="D15" s="2" t="s">
        <v>8</v>
      </c>
      <c r="E15" s="3"/>
      <c r="F15" s="4"/>
      <c r="G15" s="7"/>
      <c r="H15" s="7"/>
      <c r="I15" s="7"/>
      <c r="J15" s="7"/>
      <c r="K15" s="7"/>
      <c r="L15" s="46">
        <f t="shared" si="0"/>
        <v>0</v>
      </c>
      <c r="M15" s="47"/>
      <c r="N15" s="48"/>
    </row>
    <row r="16" spans="2:14" ht="18.75" customHeight="1" x14ac:dyDescent="0.4">
      <c r="D16" s="2" t="s">
        <v>7</v>
      </c>
      <c r="E16" s="3"/>
      <c r="F16" s="4"/>
      <c r="G16" s="7"/>
      <c r="H16" s="7"/>
      <c r="I16" s="7"/>
      <c r="J16" s="7"/>
      <c r="K16" s="7"/>
      <c r="L16" s="46">
        <f t="shared" si="0"/>
        <v>0</v>
      </c>
      <c r="M16" s="47"/>
      <c r="N16" s="48"/>
    </row>
    <row r="17" spans="2:14" ht="18.75" customHeight="1" x14ac:dyDescent="0.4">
      <c r="D17" s="8" t="s">
        <v>9</v>
      </c>
      <c r="E17" s="9"/>
      <c r="F17" s="10"/>
      <c r="G17" s="16"/>
      <c r="H17" s="18"/>
      <c r="I17" s="18"/>
      <c r="J17" s="18"/>
      <c r="K17" s="17"/>
      <c r="L17" s="34">
        <f>IFERROR(AVERAGE(G12:K16),0)</f>
        <v>3.8</v>
      </c>
      <c r="M17" s="35"/>
      <c r="N17" s="36"/>
    </row>
    <row r="19" spans="2:14" s="13" customFormat="1" ht="18.75" customHeight="1" x14ac:dyDescent="0.4">
      <c r="B19" s="12">
        <v>2</v>
      </c>
      <c r="C19" s="13" t="s">
        <v>23</v>
      </c>
    </row>
    <row r="20" spans="2:14" ht="18.75" customHeight="1" x14ac:dyDescent="0.4">
      <c r="D20" s="37" t="s">
        <v>2</v>
      </c>
      <c r="E20" s="38"/>
      <c r="F20" s="39"/>
    </row>
    <row r="21" spans="2:14" ht="18.75" customHeight="1" x14ac:dyDescent="0.4">
      <c r="D21" s="49">
        <v>6</v>
      </c>
      <c r="E21" s="50"/>
      <c r="F21" s="51"/>
    </row>
    <row r="23" spans="2:14" s="13" customFormat="1" ht="18.75" customHeight="1" x14ac:dyDescent="0.4">
      <c r="B23" s="12">
        <v>3</v>
      </c>
      <c r="C23" s="13" t="s">
        <v>41</v>
      </c>
    </row>
    <row r="24" spans="2:14" s="13" customFormat="1" ht="18.75" customHeight="1" x14ac:dyDescent="0.4">
      <c r="B24" s="12"/>
      <c r="C24" s="13" t="s">
        <v>30</v>
      </c>
    </row>
    <row r="25" spans="2:14" ht="18.75" customHeight="1" x14ac:dyDescent="0.4">
      <c r="D25" s="2"/>
      <c r="E25" s="3"/>
      <c r="F25" s="4"/>
      <c r="G25" s="5" t="s">
        <v>34</v>
      </c>
      <c r="H25" s="5" t="s">
        <v>37</v>
      </c>
      <c r="I25" s="5" t="s">
        <v>38</v>
      </c>
      <c r="J25" s="5" t="s">
        <v>39</v>
      </c>
      <c r="K25" s="5" t="s">
        <v>40</v>
      </c>
      <c r="L25" s="25" t="s">
        <v>14</v>
      </c>
      <c r="M25" s="26"/>
      <c r="N25" s="27"/>
    </row>
    <row r="26" spans="2:14" ht="18.75" customHeight="1" x14ac:dyDescent="0.4">
      <c r="D26" s="2" t="s">
        <v>4</v>
      </c>
      <c r="E26" s="3"/>
      <c r="F26" s="4"/>
      <c r="G26" s="7">
        <v>5</v>
      </c>
      <c r="H26" s="7">
        <v>3</v>
      </c>
      <c r="I26" s="7">
        <v>4</v>
      </c>
      <c r="J26" s="7">
        <v>5</v>
      </c>
      <c r="K26" s="7">
        <v>8</v>
      </c>
      <c r="L26" s="46">
        <f>IFERROR(AVERAGE(G26:K26),0)</f>
        <v>5</v>
      </c>
      <c r="M26" s="47"/>
      <c r="N26" s="48"/>
    </row>
    <row r="27" spans="2:14" ht="18.75" customHeight="1" x14ac:dyDescent="0.4">
      <c r="D27" s="2" t="s">
        <v>5</v>
      </c>
      <c r="E27" s="3"/>
      <c r="F27" s="4"/>
      <c r="G27" s="7">
        <v>3</v>
      </c>
      <c r="H27" s="7">
        <v>3</v>
      </c>
      <c r="I27" s="7">
        <v>8</v>
      </c>
      <c r="J27" s="7">
        <v>5</v>
      </c>
      <c r="K27" s="7">
        <v>8</v>
      </c>
      <c r="L27" s="46">
        <f t="shared" ref="L27:L30" si="1">IFERROR(AVERAGE(G27:K27),0)</f>
        <v>5.4</v>
      </c>
      <c r="M27" s="47"/>
      <c r="N27" s="48"/>
    </row>
    <row r="28" spans="2:14" ht="18.75" customHeight="1" x14ac:dyDescent="0.4">
      <c r="D28" s="2" t="s">
        <v>6</v>
      </c>
      <c r="E28" s="3"/>
      <c r="F28" s="4"/>
      <c r="G28" s="7">
        <v>3</v>
      </c>
      <c r="H28" s="7">
        <v>5</v>
      </c>
      <c r="I28" s="7">
        <v>4</v>
      </c>
      <c r="J28" s="7">
        <v>9</v>
      </c>
      <c r="K28" s="7">
        <v>8</v>
      </c>
      <c r="L28" s="46">
        <f t="shared" si="1"/>
        <v>5.8</v>
      </c>
      <c r="M28" s="47"/>
      <c r="N28" s="48"/>
    </row>
    <row r="29" spans="2:14" ht="18.75" customHeight="1" x14ac:dyDescent="0.4">
      <c r="D29" s="2" t="s">
        <v>8</v>
      </c>
      <c r="E29" s="3"/>
      <c r="F29" s="4"/>
      <c r="G29" s="7"/>
      <c r="H29" s="7"/>
      <c r="I29" s="7"/>
      <c r="J29" s="7"/>
      <c r="K29" s="7"/>
      <c r="L29" s="46">
        <f t="shared" si="1"/>
        <v>0</v>
      </c>
      <c r="M29" s="47"/>
      <c r="N29" s="48"/>
    </row>
    <row r="30" spans="2:14" ht="18.75" customHeight="1" x14ac:dyDescent="0.4">
      <c r="D30" s="2" t="s">
        <v>7</v>
      </c>
      <c r="E30" s="3"/>
      <c r="F30" s="4"/>
      <c r="G30" s="7"/>
      <c r="H30" s="7"/>
      <c r="I30" s="7"/>
      <c r="J30" s="7"/>
      <c r="K30" s="7"/>
      <c r="L30" s="46">
        <f t="shared" si="1"/>
        <v>0</v>
      </c>
      <c r="M30" s="47"/>
      <c r="N30" s="48"/>
    </row>
    <row r="31" spans="2:14" ht="18.75" customHeight="1" x14ac:dyDescent="0.4">
      <c r="D31" s="8" t="s">
        <v>13</v>
      </c>
      <c r="E31" s="8"/>
      <c r="F31" s="8"/>
      <c r="G31" s="19"/>
      <c r="H31" s="21"/>
      <c r="I31" s="21"/>
      <c r="J31" s="21"/>
      <c r="K31" s="20"/>
      <c r="L31" s="34">
        <f>IFERROR(AVERAGE(G26:K30),0)</f>
        <v>5.4</v>
      </c>
      <c r="M31" s="35"/>
      <c r="N31" s="36"/>
    </row>
    <row r="32" spans="2:14" ht="5.25" customHeight="1" x14ac:dyDescent="0.4">
      <c r="D32" s="3"/>
      <c r="E32" s="3"/>
      <c r="F32" s="3"/>
      <c r="G32" s="6"/>
      <c r="H32" s="6"/>
      <c r="I32" s="6"/>
      <c r="J32" s="6"/>
      <c r="K32" s="6"/>
      <c r="L32" s="26"/>
      <c r="M32" s="26"/>
      <c r="N32" s="26"/>
    </row>
    <row r="33" spans="4:14" ht="18.75" customHeight="1" x14ac:dyDescent="0.4">
      <c r="D33" s="2"/>
      <c r="E33" s="3"/>
      <c r="F33" s="4"/>
      <c r="G33" s="5" t="s">
        <v>34</v>
      </c>
      <c r="H33" s="5" t="s">
        <v>37</v>
      </c>
      <c r="I33" s="5" t="s">
        <v>38</v>
      </c>
      <c r="J33" s="5" t="s">
        <v>39</v>
      </c>
      <c r="K33" s="5" t="s">
        <v>40</v>
      </c>
      <c r="L33" s="25" t="s">
        <v>3</v>
      </c>
      <c r="M33" s="26"/>
      <c r="N33" s="27"/>
    </row>
    <row r="34" spans="4:14" ht="18.75" customHeight="1" x14ac:dyDescent="0.4">
      <c r="D34" s="2" t="s">
        <v>4</v>
      </c>
      <c r="E34" s="3"/>
      <c r="F34" s="4"/>
      <c r="G34" s="7">
        <v>3</v>
      </c>
      <c r="H34" s="7">
        <v>3</v>
      </c>
      <c r="I34" s="7">
        <v>8</v>
      </c>
      <c r="J34" s="7">
        <v>5</v>
      </c>
      <c r="K34" s="7">
        <v>8</v>
      </c>
      <c r="L34" s="46">
        <f>IFERROR(AVERAGE(G34:K34),0)</f>
        <v>5.4</v>
      </c>
      <c r="M34" s="47"/>
      <c r="N34" s="48"/>
    </row>
    <row r="35" spans="4:14" ht="18.75" customHeight="1" x14ac:dyDescent="0.4">
      <c r="D35" s="2" t="s">
        <v>5</v>
      </c>
      <c r="E35" s="3"/>
      <c r="F35" s="4"/>
      <c r="G35" s="7">
        <v>3</v>
      </c>
      <c r="H35" s="7">
        <v>5</v>
      </c>
      <c r="I35" s="7">
        <v>4</v>
      </c>
      <c r="J35" s="7">
        <v>9</v>
      </c>
      <c r="K35" s="7">
        <v>8</v>
      </c>
      <c r="L35" s="46">
        <f t="shared" ref="L35:L38" si="2">IFERROR(AVERAGE(G35:K35),0)</f>
        <v>5.8</v>
      </c>
      <c r="M35" s="47"/>
      <c r="N35" s="48"/>
    </row>
    <row r="36" spans="4:14" ht="18.75" customHeight="1" x14ac:dyDescent="0.4">
      <c r="D36" s="2" t="s">
        <v>6</v>
      </c>
      <c r="E36" s="3"/>
      <c r="F36" s="4"/>
      <c r="G36" s="7"/>
      <c r="H36" s="7"/>
      <c r="I36" s="7"/>
      <c r="J36" s="7"/>
      <c r="K36" s="7"/>
      <c r="L36" s="46">
        <f t="shared" si="2"/>
        <v>0</v>
      </c>
      <c r="M36" s="47"/>
      <c r="N36" s="48"/>
    </row>
    <row r="37" spans="4:14" ht="18.75" customHeight="1" x14ac:dyDescent="0.4">
      <c r="D37" s="2" t="s">
        <v>8</v>
      </c>
      <c r="E37" s="3"/>
      <c r="F37" s="4"/>
      <c r="G37" s="7"/>
      <c r="H37" s="7"/>
      <c r="I37" s="7"/>
      <c r="J37" s="7"/>
      <c r="K37" s="7"/>
      <c r="L37" s="46">
        <f t="shared" si="2"/>
        <v>0</v>
      </c>
      <c r="M37" s="47"/>
      <c r="N37" s="48"/>
    </row>
    <row r="38" spans="4:14" ht="18.75" customHeight="1" x14ac:dyDescent="0.4">
      <c r="D38" s="2" t="s">
        <v>7</v>
      </c>
      <c r="E38" s="3"/>
      <c r="F38" s="4"/>
      <c r="G38" s="7"/>
      <c r="H38" s="7"/>
      <c r="I38" s="7"/>
      <c r="J38" s="7"/>
      <c r="K38" s="7"/>
      <c r="L38" s="46">
        <f t="shared" si="2"/>
        <v>0</v>
      </c>
      <c r="M38" s="47"/>
      <c r="N38" s="48"/>
    </row>
    <row r="39" spans="4:14" ht="18.75" customHeight="1" x14ac:dyDescent="0.4">
      <c r="D39" s="8" t="s">
        <v>11</v>
      </c>
      <c r="E39" s="11"/>
      <c r="F39" s="11"/>
      <c r="G39" s="19"/>
      <c r="H39" s="21"/>
      <c r="I39" s="21"/>
      <c r="J39" s="21"/>
      <c r="K39" s="20"/>
      <c r="L39" s="34">
        <f>IFERROR(AVERAGE(G34:K38),0)</f>
        <v>5.6</v>
      </c>
      <c r="M39" s="35"/>
      <c r="N39" s="36"/>
    </row>
    <row r="40" spans="4:14" ht="6" customHeight="1" x14ac:dyDescent="0.4">
      <c r="D40" s="3"/>
      <c r="E40" s="3"/>
      <c r="F40" s="3"/>
      <c r="G40" s="6"/>
      <c r="H40" s="6"/>
      <c r="I40" s="6"/>
      <c r="J40" s="6"/>
      <c r="K40" s="6"/>
      <c r="L40" s="26"/>
      <c r="M40" s="26"/>
      <c r="N40" s="26"/>
    </row>
    <row r="41" spans="4:14" ht="18.75" customHeight="1" x14ac:dyDescent="0.4">
      <c r="D41" s="2"/>
      <c r="E41" s="3"/>
      <c r="F41" s="4"/>
      <c r="G41" s="5" t="s">
        <v>34</v>
      </c>
      <c r="H41" s="5" t="s">
        <v>37</v>
      </c>
      <c r="I41" s="5" t="s">
        <v>38</v>
      </c>
      <c r="J41" s="5" t="s">
        <v>39</v>
      </c>
      <c r="K41" s="5" t="s">
        <v>40</v>
      </c>
      <c r="L41" s="25" t="s">
        <v>3</v>
      </c>
      <c r="M41" s="26"/>
      <c r="N41" s="27"/>
    </row>
    <row r="42" spans="4:14" ht="18.75" customHeight="1" x14ac:dyDescent="0.4">
      <c r="D42" s="2" t="s">
        <v>4</v>
      </c>
      <c r="E42" s="3"/>
      <c r="F42" s="4"/>
      <c r="G42" s="7"/>
      <c r="H42" s="7"/>
      <c r="I42" s="7"/>
      <c r="J42" s="7"/>
      <c r="K42" s="7"/>
      <c r="L42" s="46">
        <f>IFERROR(AVERAGE(G42:K42),0)</f>
        <v>0</v>
      </c>
      <c r="M42" s="47"/>
      <c r="N42" s="48"/>
    </row>
    <row r="43" spans="4:14" ht="18.75" customHeight="1" x14ac:dyDescent="0.4">
      <c r="D43" s="2" t="s">
        <v>5</v>
      </c>
      <c r="E43" s="3"/>
      <c r="F43" s="4"/>
      <c r="G43" s="7"/>
      <c r="H43" s="7"/>
      <c r="I43" s="7"/>
      <c r="J43" s="7"/>
      <c r="K43" s="7"/>
      <c r="L43" s="46">
        <f t="shared" ref="L43:L46" si="3">IFERROR(AVERAGE(G43:K43),0)</f>
        <v>0</v>
      </c>
      <c r="M43" s="47"/>
      <c r="N43" s="48"/>
    </row>
    <row r="44" spans="4:14" ht="18.75" customHeight="1" x14ac:dyDescent="0.4">
      <c r="D44" s="2" t="s">
        <v>6</v>
      </c>
      <c r="E44" s="3"/>
      <c r="F44" s="4"/>
      <c r="G44" s="7"/>
      <c r="H44" s="7"/>
      <c r="I44" s="7"/>
      <c r="J44" s="7"/>
      <c r="K44" s="7"/>
      <c r="L44" s="46">
        <f t="shared" si="3"/>
        <v>0</v>
      </c>
      <c r="M44" s="47"/>
      <c r="N44" s="48"/>
    </row>
    <row r="45" spans="4:14" ht="18.75" customHeight="1" x14ac:dyDescent="0.4">
      <c r="D45" s="2" t="s">
        <v>8</v>
      </c>
      <c r="E45" s="3"/>
      <c r="F45" s="4"/>
      <c r="G45" s="7"/>
      <c r="H45" s="7"/>
      <c r="I45" s="7"/>
      <c r="J45" s="7"/>
      <c r="K45" s="7"/>
      <c r="L45" s="46">
        <f t="shared" si="3"/>
        <v>0</v>
      </c>
      <c r="M45" s="47"/>
      <c r="N45" s="48"/>
    </row>
    <row r="46" spans="4:14" ht="18.75" customHeight="1" x14ac:dyDescent="0.4">
      <c r="D46" s="2" t="s">
        <v>7</v>
      </c>
      <c r="E46" s="3"/>
      <c r="F46" s="4"/>
      <c r="G46" s="7"/>
      <c r="H46" s="7"/>
      <c r="I46" s="7"/>
      <c r="J46" s="7"/>
      <c r="K46" s="7"/>
      <c r="L46" s="46">
        <f t="shared" si="3"/>
        <v>0</v>
      </c>
      <c r="M46" s="47"/>
      <c r="N46" s="48"/>
    </row>
    <row r="47" spans="4:14" ht="18.75" customHeight="1" x14ac:dyDescent="0.4">
      <c r="D47" s="8" t="s">
        <v>12</v>
      </c>
      <c r="E47" s="11"/>
      <c r="F47" s="11"/>
      <c r="G47" s="19"/>
      <c r="H47" s="21"/>
      <c r="I47" s="21"/>
      <c r="J47" s="21"/>
      <c r="K47" s="20"/>
      <c r="L47" s="34">
        <f>IFERROR(AVERAGE(G42:K46),0)</f>
        <v>0</v>
      </c>
      <c r="M47" s="35"/>
      <c r="N47" s="36"/>
    </row>
    <row r="49" spans="2:9" s="13" customFormat="1" ht="18.75" customHeight="1" x14ac:dyDescent="0.4">
      <c r="B49" s="12">
        <v>4</v>
      </c>
      <c r="C49" s="13" t="s">
        <v>15</v>
      </c>
    </row>
    <row r="50" spans="2:9" ht="18.75" customHeight="1" x14ac:dyDescent="0.4">
      <c r="D50" s="2"/>
      <c r="E50" s="3"/>
      <c r="F50" s="4"/>
      <c r="G50" s="37" t="s">
        <v>16</v>
      </c>
      <c r="H50" s="38"/>
      <c r="I50" s="39"/>
    </row>
    <row r="51" spans="2:9" ht="18.75" customHeight="1" x14ac:dyDescent="0.4">
      <c r="D51" s="8" t="s">
        <v>25</v>
      </c>
      <c r="E51" s="11"/>
      <c r="F51" s="11"/>
      <c r="G51" s="40">
        <v>2</v>
      </c>
      <c r="H51" s="41"/>
      <c r="I51" s="42"/>
    </row>
    <row r="52" spans="2:9" ht="18.75" customHeight="1" x14ac:dyDescent="0.4">
      <c r="D52" s="8" t="s">
        <v>26</v>
      </c>
      <c r="E52" s="11"/>
      <c r="F52" s="11"/>
      <c r="G52" s="40">
        <v>1</v>
      </c>
      <c r="H52" s="41"/>
      <c r="I52" s="42"/>
    </row>
    <row r="53" spans="2:9" ht="18.75" customHeight="1" x14ac:dyDescent="0.4">
      <c r="D53" s="8" t="s">
        <v>27</v>
      </c>
      <c r="E53" s="11"/>
      <c r="F53" s="11"/>
      <c r="G53" s="40"/>
      <c r="H53" s="41"/>
      <c r="I53" s="42"/>
    </row>
    <row r="54" spans="2:9" ht="18.75" customHeight="1" x14ac:dyDescent="0.4">
      <c r="D54" s="8" t="s">
        <v>19</v>
      </c>
      <c r="E54" s="11"/>
      <c r="F54" s="11"/>
      <c r="G54" s="22">
        <f>SUM(G51:I53)</f>
        <v>3</v>
      </c>
      <c r="H54" s="23"/>
      <c r="I54" s="24"/>
    </row>
    <row r="56" spans="2:9" s="13" customFormat="1" ht="18.75" customHeight="1" x14ac:dyDescent="0.4">
      <c r="B56" s="12">
        <v>5</v>
      </c>
      <c r="C56" s="13" t="s">
        <v>46</v>
      </c>
    </row>
    <row r="57" spans="2:9" ht="18.75" customHeight="1" x14ac:dyDescent="0.4">
      <c r="D57" s="2"/>
      <c r="E57" s="3"/>
      <c r="F57" s="4"/>
      <c r="G57" s="43" t="s">
        <v>45</v>
      </c>
      <c r="H57" s="44"/>
      <c r="I57" s="45"/>
    </row>
    <row r="58" spans="2:9" ht="18.75" customHeight="1" x14ac:dyDescent="0.4">
      <c r="D58" s="8" t="s">
        <v>10</v>
      </c>
      <c r="E58" s="2"/>
      <c r="F58" s="4"/>
      <c r="G58" s="28">
        <f>IF(L31*G51=0,"",L31*G51)</f>
        <v>10.8</v>
      </c>
      <c r="H58" s="29"/>
      <c r="I58" s="30"/>
    </row>
    <row r="59" spans="2:9" ht="18.75" customHeight="1" x14ac:dyDescent="0.4">
      <c r="D59" s="8" t="s">
        <v>17</v>
      </c>
      <c r="E59" s="2"/>
      <c r="F59" s="4"/>
      <c r="G59" s="28">
        <f>IF(L39*G52=0,"",L39*G52)</f>
        <v>5.6</v>
      </c>
      <c r="H59" s="29"/>
      <c r="I59" s="30"/>
    </row>
    <row r="60" spans="2:9" ht="18.75" customHeight="1" x14ac:dyDescent="0.4">
      <c r="D60" s="8" t="s">
        <v>18</v>
      </c>
      <c r="E60" s="2"/>
      <c r="F60" s="4"/>
      <c r="G60" s="31" t="str">
        <f>IF(L47*G53=0,"",L47*G53)</f>
        <v/>
      </c>
      <c r="H60" s="32"/>
      <c r="I60" s="33"/>
    </row>
    <row r="61" spans="2:9" ht="18.75" customHeight="1" x14ac:dyDescent="0.4">
      <c r="D61" s="8" t="s">
        <v>19</v>
      </c>
      <c r="E61" s="11"/>
      <c r="F61" s="11"/>
      <c r="G61" s="34">
        <f>SUM(G58:I60)</f>
        <v>16.399999999999999</v>
      </c>
      <c r="H61" s="35"/>
      <c r="I61" s="36"/>
    </row>
    <row r="63" spans="2:9" s="13" customFormat="1" ht="18.75" customHeight="1" x14ac:dyDescent="0.4">
      <c r="B63" s="12">
        <v>6</v>
      </c>
      <c r="C63" s="13" t="s">
        <v>20</v>
      </c>
    </row>
    <row r="64" spans="2:9" ht="18.75" customHeight="1" x14ac:dyDescent="0.4">
      <c r="D64" s="25" t="s">
        <v>21</v>
      </c>
      <c r="E64" s="26"/>
      <c r="F64" s="26"/>
      <c r="G64" s="26"/>
      <c r="H64" s="27"/>
    </row>
    <row r="65" spans="2:9" ht="18.75" customHeight="1" x14ac:dyDescent="0.4">
      <c r="D65" s="22">
        <f>D21-G54</f>
        <v>3</v>
      </c>
      <c r="E65" s="23"/>
      <c r="F65" s="23"/>
      <c r="G65" s="23"/>
      <c r="H65" s="24"/>
    </row>
    <row r="67" spans="2:9" s="13" customFormat="1" ht="18.75" customHeight="1" x14ac:dyDescent="0.4">
      <c r="B67" s="12">
        <v>7</v>
      </c>
      <c r="C67" s="13" t="s">
        <v>44</v>
      </c>
    </row>
    <row r="68" spans="2:9" ht="18.75" customHeight="1" x14ac:dyDescent="0.4">
      <c r="D68" s="25" t="s">
        <v>43</v>
      </c>
      <c r="E68" s="26"/>
      <c r="F68" s="26"/>
      <c r="G68" s="26"/>
      <c r="H68" s="27"/>
    </row>
    <row r="69" spans="2:9" ht="18.75" customHeight="1" x14ac:dyDescent="0.4">
      <c r="D69" s="22">
        <f>D65*L17+G61</f>
        <v>27.799999999999997</v>
      </c>
      <c r="E69" s="23"/>
      <c r="F69" s="23"/>
      <c r="G69" s="23"/>
      <c r="H69" s="24"/>
    </row>
    <row r="71" spans="2:9" s="13" customFormat="1" ht="18.75" customHeight="1" x14ac:dyDescent="0.4">
      <c r="B71" s="12">
        <v>8</v>
      </c>
      <c r="C71" s="13" t="s">
        <v>42</v>
      </c>
    </row>
    <row r="72" spans="2:9" ht="18.75" customHeight="1" x14ac:dyDescent="0.4">
      <c r="D72" s="25" t="s">
        <v>22</v>
      </c>
      <c r="E72" s="26"/>
      <c r="F72" s="26"/>
      <c r="G72" s="26"/>
      <c r="H72" s="27"/>
    </row>
    <row r="73" spans="2:9" ht="18.75" customHeight="1" x14ac:dyDescent="0.4">
      <c r="D73" s="22">
        <f>D69/D21</f>
        <v>4.6333333333333329</v>
      </c>
      <c r="E73" s="23"/>
      <c r="F73" s="23"/>
      <c r="G73" s="23"/>
      <c r="H73" s="24"/>
      <c r="I73" s="14" t="s">
        <v>29</v>
      </c>
    </row>
  </sheetData>
  <mergeCells count="48">
    <mergeCell ref="L16:N16"/>
    <mergeCell ref="L11:N11"/>
    <mergeCell ref="L12:N12"/>
    <mergeCell ref="L13:N13"/>
    <mergeCell ref="L14:N14"/>
    <mergeCell ref="L15:N15"/>
    <mergeCell ref="L32:N32"/>
    <mergeCell ref="L34:N34"/>
    <mergeCell ref="L35:N35"/>
    <mergeCell ref="L36:N36"/>
    <mergeCell ref="L17:N17"/>
    <mergeCell ref="L25:N25"/>
    <mergeCell ref="L26:N26"/>
    <mergeCell ref="L27:N27"/>
    <mergeCell ref="L28:N28"/>
    <mergeCell ref="L29:N29"/>
    <mergeCell ref="L44:N44"/>
    <mergeCell ref="L45:N45"/>
    <mergeCell ref="L46:N46"/>
    <mergeCell ref="L47:N47"/>
    <mergeCell ref="D20:F20"/>
    <mergeCell ref="D21:F21"/>
    <mergeCell ref="L33:N33"/>
    <mergeCell ref="L41:N41"/>
    <mergeCell ref="L37:N37"/>
    <mergeCell ref="L38:N38"/>
    <mergeCell ref="L39:N39"/>
    <mergeCell ref="L40:N40"/>
    <mergeCell ref="L42:N42"/>
    <mergeCell ref="L43:N43"/>
    <mergeCell ref="L30:N30"/>
    <mergeCell ref="L31:N31"/>
    <mergeCell ref="G50:I50"/>
    <mergeCell ref="G51:I51"/>
    <mergeCell ref="G52:I52"/>
    <mergeCell ref="G53:I53"/>
    <mergeCell ref="G57:I57"/>
    <mergeCell ref="D73:H73"/>
    <mergeCell ref="D68:H68"/>
    <mergeCell ref="D69:H69"/>
    <mergeCell ref="D72:H72"/>
    <mergeCell ref="G54:I54"/>
    <mergeCell ref="D64:H64"/>
    <mergeCell ref="D65:H65"/>
    <mergeCell ref="G58:I58"/>
    <mergeCell ref="G59:I59"/>
    <mergeCell ref="G60:I60"/>
    <mergeCell ref="G61:I61"/>
  </mergeCells>
  <phoneticPr fontId="1"/>
  <pageMargins left="0.7" right="0.7" top="0.75" bottom="0.75" header="0.3" footer="0.3"/>
  <pageSetup paperSize="9" scale="81" fitToHeight="3" orientation="landscape" r:id="rId1"/>
  <rowBreaks count="2" manualBreakCount="2">
    <brk id="22" max="16383" man="1"/>
    <brk id="4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6EA85F1C6FB5442B39AAC8E9B79101E" ma:contentTypeVersion="3" ma:contentTypeDescription="新しいドキュメントを作成します。" ma:contentTypeScope="" ma:versionID="8cfae9d1ac0d9d8b0f989b559bf97470">
  <xsd:schema xmlns:xsd="http://www.w3.org/2001/XMLSchema" xmlns:xs="http://www.w3.org/2001/XMLSchema" xmlns:p="http://schemas.microsoft.com/office/2006/metadata/properties" xmlns:ns2="1c6aeac7-7051-4ac3-80ec-1e9b325b40b0" targetNamespace="http://schemas.microsoft.com/office/2006/metadata/properties" ma:root="true" ma:fieldsID="a716a8789a7c7541840edb2e0268e7ac" ns2:_="">
    <xsd:import namespace="1c6aeac7-7051-4ac3-80ec-1e9b325b40b0"/>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6aeac7-7051-4ac3-80ec-1e9b325b40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78FE61A-4321-4B5D-8C06-16555E9AEB25}">
  <ds:schemaRefs>
    <ds:schemaRef ds:uri="http://schemas.microsoft.com/sharepoint/v3/contenttype/forms"/>
  </ds:schemaRefs>
</ds:datastoreItem>
</file>

<file path=customXml/itemProps2.xml><?xml version="1.0" encoding="utf-8"?>
<ds:datastoreItem xmlns:ds="http://schemas.openxmlformats.org/officeDocument/2006/customXml" ds:itemID="{AD64AF39-1EE6-4183-A259-2500805B1A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6aeac7-7051-4ac3-80ec-1e9b325b40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16F0A61-F96B-4C31-A1B0-EE11A6FC1334}">
  <ds:schemaRefs>
    <ds:schemaRef ds:uri="http://schemas.microsoft.com/office/infopath/2007/PartnerControls"/>
    <ds:schemaRef ds:uri="http://schemas.microsoft.com/office/2006/documentManagement/types"/>
    <ds:schemaRef ds:uri="http://purl.org/dc/dcmitype/"/>
    <ds:schemaRef ds:uri="http://schemas.openxmlformats.org/package/2006/metadata/core-properties"/>
    <ds:schemaRef ds:uri="1c6aeac7-7051-4ac3-80ec-1e9b325b40b0"/>
    <ds:schemaRef ds:uri="http://schemas.microsoft.com/office/2006/metadata/properties"/>
    <ds:schemaRef ds:uri="http://www.w3.org/XML/1998/namespac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2026-01-13T05:29:06Z</cp:lastPrinted>
  <dcterms:created xsi:type="dcterms:W3CDTF">2026-01-08T05:50:08Z</dcterms:created>
  <dcterms:modified xsi:type="dcterms:W3CDTF">2026-01-13T05:29:28Z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0x010100B6EA85F1C6FB5442B39AAC8E9B79101E</vt:lpwstr>
  </property>
</Properties>
</file>