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0.83.185.212\企画課\課内\08 年次報告班\15令和７年度\03_検討中フォルダ\R7c動向編\07_Ⅴ章\2_資料\260610時点（最終版）\"/>
    </mc:Choice>
  </mc:AlternateContent>
  <xr:revisionPtr revIDLastSave="0" documentId="13_ncr:1_{3D050E50-6609-4C34-99D4-88A71A0A6C5E}" xr6:coauthVersionLast="47" xr6:coauthVersionMax="47" xr10:uidLastSave="{00000000-0000-0000-0000-000000000000}"/>
  <bookViews>
    <workbookView xWindow="-28920" yWindow="-5655" windowWidth="29040" windowHeight="15720" xr2:uid="{4C5C897C-6B6F-4009-9F6D-3B4CC6EFDF77}"/>
  </bookViews>
  <sheets>
    <sheet name="資料Ⅴ-4" sheetId="14" r:id="rId1"/>
    <sheet name="H22-R1生産量元データ" sheetId="2" state="hidden" r:id="rId2"/>
  </sheets>
  <definedNames>
    <definedName name="obja">#REF!</definedName>
    <definedName name="_xlnm.Print_Area" localSheetId="1">'H22-R1生産量元データ'!$A$1:$CA$27</definedName>
    <definedName name="_xlnm.Print_Area" localSheetId="0">'資料Ⅴ-4'!$A$1:$S$30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4" l="1"/>
  <c r="O8" i="14"/>
  <c r="N8" i="14"/>
  <c r="M8" i="14"/>
  <c r="L8" i="14"/>
  <c r="K8" i="14"/>
  <c r="D8" i="14"/>
  <c r="C8" i="14"/>
  <c r="M7" i="14"/>
  <c r="L7" i="14"/>
  <c r="J7" i="14"/>
  <c r="I7" i="14"/>
  <c r="H7" i="14"/>
  <c r="H8" i="14" s="1"/>
  <c r="G7" i="14"/>
  <c r="F7" i="14"/>
  <c r="F8" i="14" s="1"/>
  <c r="E7" i="14"/>
  <c r="E8" i="14" s="1"/>
  <c r="D7" i="14"/>
  <c r="C7" i="14"/>
  <c r="M6" i="14"/>
  <c r="L6" i="14"/>
  <c r="K6" i="14"/>
  <c r="J6" i="14"/>
  <c r="J8" i="14" s="1"/>
  <c r="I6" i="14"/>
  <c r="I8" i="14" s="1"/>
  <c r="G6" i="14"/>
  <c r="G8" i="14" s="1"/>
  <c r="F6" i="14"/>
  <c r="E6" i="14"/>
  <c r="D6" i="14"/>
  <c r="C6" i="14"/>
  <c r="BZ25" i="2" l="1"/>
  <c r="BY24" i="2"/>
  <c r="BX24" i="2"/>
  <c r="BV24" i="2"/>
  <c r="BU24" i="2"/>
  <c r="BW23" i="2"/>
  <c r="BT23" i="2"/>
  <c r="BZ23" i="2" s="1"/>
  <c r="BW22" i="2"/>
  <c r="BT22" i="2"/>
  <c r="BZ22" i="2" s="1"/>
  <c r="BW21" i="2"/>
  <c r="BT21" i="2"/>
  <c r="BZ21" i="2" s="1"/>
  <c r="BW20" i="2"/>
  <c r="BT20" i="2"/>
  <c r="BZ20" i="2" s="1"/>
  <c r="BW19" i="2"/>
  <c r="BT19" i="2"/>
  <c r="BZ19" i="2" s="1"/>
  <c r="BW18" i="2"/>
  <c r="BT18" i="2"/>
  <c r="BZ18" i="2" s="1"/>
  <c r="BW17" i="2"/>
  <c r="BT17" i="2"/>
  <c r="BZ17" i="2" s="1"/>
  <c r="BW16" i="2"/>
  <c r="BT16" i="2"/>
  <c r="BZ16" i="2" s="1"/>
  <c r="BW15" i="2"/>
  <c r="BT15" i="2"/>
  <c r="BZ15" i="2" s="1"/>
  <c r="BW14" i="2"/>
  <c r="BT14" i="2"/>
  <c r="BZ14" i="2" s="1"/>
  <c r="BW13" i="2"/>
  <c r="BT13" i="2"/>
  <c r="BZ13" i="2" s="1"/>
  <c r="BW12" i="2"/>
  <c r="BT12" i="2"/>
  <c r="BZ12" i="2" s="1"/>
  <c r="BW11" i="2"/>
  <c r="BT11" i="2"/>
  <c r="BZ11" i="2" s="1"/>
  <c r="BW10" i="2"/>
  <c r="BT10" i="2"/>
  <c r="BZ10" i="2" s="1"/>
  <c r="BW9" i="2"/>
  <c r="BT9" i="2"/>
  <c r="BZ9" i="2" s="1"/>
  <c r="BW8" i="2"/>
  <c r="BT8" i="2"/>
  <c r="BZ8" i="2" s="1"/>
  <c r="BW7" i="2"/>
  <c r="BT7" i="2"/>
  <c r="BZ7" i="2" l="1"/>
  <c r="BW24" i="2"/>
  <c r="BT24" i="2"/>
  <c r="BZ24" i="2" l="1"/>
  <c r="BR24" i="2" l="1"/>
  <c r="BQ24" i="2" l="1"/>
  <c r="BS25" i="2"/>
  <c r="BO24" i="2"/>
  <c r="BN24" i="2"/>
  <c r="BP23" i="2"/>
  <c r="BM23" i="2"/>
  <c r="BP22" i="2"/>
  <c r="BM22" i="2"/>
  <c r="BP21" i="2"/>
  <c r="BM21" i="2"/>
  <c r="BP20" i="2"/>
  <c r="BM20" i="2"/>
  <c r="BP19" i="2"/>
  <c r="BM19" i="2"/>
  <c r="BP18" i="2"/>
  <c r="BM18" i="2"/>
  <c r="BP17" i="2"/>
  <c r="BM17" i="2"/>
  <c r="BP16" i="2"/>
  <c r="BM16" i="2"/>
  <c r="BP15" i="2"/>
  <c r="BM15" i="2"/>
  <c r="BP14" i="2"/>
  <c r="BM14" i="2"/>
  <c r="BP13" i="2"/>
  <c r="BM13" i="2"/>
  <c r="BP12" i="2"/>
  <c r="BM12" i="2"/>
  <c r="BP11" i="2"/>
  <c r="BS11" i="2" s="1"/>
  <c r="BS24" i="2" s="1"/>
  <c r="BM11" i="2"/>
  <c r="BP10" i="2"/>
  <c r="BM10" i="2"/>
  <c r="BP9" i="2"/>
  <c r="BM9" i="2"/>
  <c r="BP8" i="2"/>
  <c r="BM8" i="2"/>
  <c r="BP7" i="2"/>
  <c r="BM7" i="2"/>
  <c r="BM24" i="2" l="1"/>
  <c r="BP24" i="2"/>
  <c r="BS8" i="2"/>
  <c r="BS9" i="2"/>
  <c r="BS10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7" i="2"/>
  <c r="B18" i="2"/>
  <c r="E18" i="2"/>
  <c r="I18" i="2"/>
  <c r="L18" i="2"/>
  <c r="P18" i="2"/>
  <c r="S18" i="2"/>
  <c r="W18" i="2"/>
  <c r="Z18" i="2"/>
  <c r="AD18" i="2"/>
  <c r="AG18" i="2"/>
  <c r="AK18" i="2"/>
  <c r="AN18" i="2"/>
  <c r="AR18" i="2"/>
  <c r="AU18" i="2"/>
  <c r="AY18" i="2"/>
  <c r="BB18" i="2"/>
  <c r="BF18" i="2"/>
  <c r="BI18" i="2"/>
  <c r="BL18" i="2" l="1"/>
  <c r="BE18" i="2"/>
  <c r="AQ18" i="2"/>
  <c r="AJ18" i="2"/>
  <c r="AC18" i="2"/>
  <c r="V18" i="2"/>
  <c r="O18" i="2"/>
  <c r="H18" i="2"/>
  <c r="AX18" i="2"/>
  <c r="BK24" i="2"/>
  <c r="BJ24" i="2"/>
  <c r="BH24" i="2"/>
  <c r="BG24" i="2"/>
  <c r="BI23" i="2"/>
  <c r="BF23" i="2"/>
  <c r="BI22" i="2"/>
  <c r="BF22" i="2"/>
  <c r="BI21" i="2"/>
  <c r="BF21" i="2"/>
  <c r="BI20" i="2"/>
  <c r="BF20" i="2"/>
  <c r="BI19" i="2"/>
  <c r="BF19" i="2"/>
  <c r="BI17" i="2"/>
  <c r="BF17" i="2"/>
  <c r="BI16" i="2"/>
  <c r="BF16" i="2"/>
  <c r="BI15" i="2"/>
  <c r="BF15" i="2"/>
  <c r="BI14" i="2"/>
  <c r="BF14" i="2"/>
  <c r="BI13" i="2"/>
  <c r="BF13" i="2"/>
  <c r="BI12" i="2"/>
  <c r="BF12" i="2"/>
  <c r="BI11" i="2"/>
  <c r="BL11" i="2" s="1"/>
  <c r="BF11" i="2"/>
  <c r="BI10" i="2"/>
  <c r="BF10" i="2"/>
  <c r="BI9" i="2"/>
  <c r="BF9" i="2"/>
  <c r="BI8" i="2"/>
  <c r="BF8" i="2"/>
  <c r="BI7" i="2"/>
  <c r="BF7" i="2"/>
  <c r="BF24" i="2" s="1"/>
  <c r="BL25" i="2"/>
  <c r="BB9" i="2"/>
  <c r="BB10" i="2"/>
  <c r="BB11" i="2"/>
  <c r="BB12" i="2"/>
  <c r="BB13" i="2"/>
  <c r="BB14" i="2"/>
  <c r="BB15" i="2"/>
  <c r="BB16" i="2"/>
  <c r="BB17" i="2"/>
  <c r="BB19" i="2"/>
  <c r="BB20" i="2"/>
  <c r="BB21" i="2"/>
  <c r="BB22" i="2"/>
  <c r="BB23" i="2"/>
  <c r="AY9" i="2"/>
  <c r="BE9" i="2" s="1"/>
  <c r="AY10" i="2"/>
  <c r="AY11" i="2"/>
  <c r="BE11" i="2" s="1"/>
  <c r="AY12" i="2"/>
  <c r="BE12" i="2" s="1"/>
  <c r="AY13" i="2"/>
  <c r="BE13" i="2" s="1"/>
  <c r="AY14" i="2"/>
  <c r="BE14" i="2" s="1"/>
  <c r="AY15" i="2"/>
  <c r="BE15" i="2" s="1"/>
  <c r="AY16" i="2"/>
  <c r="BE16" i="2" s="1"/>
  <c r="AY17" i="2"/>
  <c r="BE17" i="2" s="1"/>
  <c r="AY19" i="2"/>
  <c r="BE19" i="2" s="1"/>
  <c r="AY20" i="2"/>
  <c r="BE20" i="2" s="1"/>
  <c r="AY21" i="2"/>
  <c r="BE21" i="2" s="1"/>
  <c r="AY22" i="2"/>
  <c r="BE22" i="2" s="1"/>
  <c r="AY23" i="2"/>
  <c r="BB8" i="2"/>
  <c r="AY8" i="2"/>
  <c r="BE8" i="2" s="1"/>
  <c r="BB7" i="2"/>
  <c r="AY7" i="2"/>
  <c r="AY24" i="2" s="1"/>
  <c r="AU8" i="2"/>
  <c r="AU9" i="2"/>
  <c r="AU10" i="2"/>
  <c r="AU11" i="2"/>
  <c r="AU12" i="2"/>
  <c r="AU13" i="2"/>
  <c r="AU14" i="2"/>
  <c r="AU15" i="2"/>
  <c r="AU16" i="2"/>
  <c r="AU17" i="2"/>
  <c r="AX17" i="2" s="1"/>
  <c r="AU19" i="2"/>
  <c r="AU20" i="2"/>
  <c r="AX20" i="2" s="1"/>
  <c r="AU21" i="2"/>
  <c r="AU22" i="2"/>
  <c r="AX22" i="2" s="1"/>
  <c r="AU23" i="2"/>
  <c r="AR8" i="2"/>
  <c r="AX8" i="2" s="1"/>
  <c r="AR9" i="2"/>
  <c r="AR10" i="2"/>
  <c r="AR11" i="2"/>
  <c r="AR12" i="2"/>
  <c r="AX12" i="2" s="1"/>
  <c r="AR13" i="2"/>
  <c r="AR14" i="2"/>
  <c r="AX14" i="2" s="1"/>
  <c r="AR15" i="2"/>
  <c r="AR16" i="2"/>
  <c r="AX16" i="2" s="1"/>
  <c r="AR17" i="2"/>
  <c r="AR19" i="2"/>
  <c r="AX19" i="2" s="1"/>
  <c r="AR20" i="2"/>
  <c r="AR21" i="2"/>
  <c r="AX21" i="2" s="1"/>
  <c r="AR22" i="2"/>
  <c r="AR23" i="2"/>
  <c r="AU7" i="2"/>
  <c r="AR7" i="2"/>
  <c r="AN8" i="2"/>
  <c r="AN9" i="2"/>
  <c r="AQ9" i="2" s="1"/>
  <c r="AN10" i="2"/>
  <c r="AN11" i="2"/>
  <c r="AN12" i="2"/>
  <c r="AN13" i="2"/>
  <c r="AN14" i="2"/>
  <c r="AN15" i="2"/>
  <c r="AQ15" i="2" s="1"/>
  <c r="AN16" i="2"/>
  <c r="AN17" i="2"/>
  <c r="AQ17" i="2" s="1"/>
  <c r="AN19" i="2"/>
  <c r="AN20" i="2"/>
  <c r="AQ20" i="2" s="1"/>
  <c r="AN21" i="2"/>
  <c r="AN22" i="2"/>
  <c r="AQ22" i="2" s="1"/>
  <c r="AN23" i="2"/>
  <c r="AK8" i="2"/>
  <c r="AQ8" i="2" s="1"/>
  <c r="AK9" i="2"/>
  <c r="AK10" i="2"/>
  <c r="AK11" i="2"/>
  <c r="AK12" i="2"/>
  <c r="AQ12" i="2" s="1"/>
  <c r="AK13" i="2"/>
  <c r="AK14" i="2"/>
  <c r="AQ14" i="2" s="1"/>
  <c r="AK15" i="2"/>
  <c r="AK16" i="2"/>
  <c r="AQ16" i="2" s="1"/>
  <c r="AK17" i="2"/>
  <c r="AK19" i="2"/>
  <c r="AQ19" i="2" s="1"/>
  <c r="AK20" i="2"/>
  <c r="AK21" i="2"/>
  <c r="AQ21" i="2" s="1"/>
  <c r="AK22" i="2"/>
  <c r="AK23" i="2"/>
  <c r="AN7" i="2"/>
  <c r="AK7" i="2"/>
  <c r="AG8" i="2"/>
  <c r="AG9" i="2"/>
  <c r="AG10" i="2"/>
  <c r="AG11" i="2"/>
  <c r="AG12" i="2"/>
  <c r="AG13" i="2"/>
  <c r="AG14" i="2"/>
  <c r="AG15" i="2"/>
  <c r="AG16" i="2"/>
  <c r="AG17" i="2"/>
  <c r="AG19" i="2"/>
  <c r="AG20" i="2"/>
  <c r="AG21" i="2"/>
  <c r="AG22" i="2"/>
  <c r="AG23" i="2"/>
  <c r="AD8" i="2"/>
  <c r="AJ8" i="2" s="1"/>
  <c r="AD9" i="2"/>
  <c r="AD10" i="2"/>
  <c r="AJ10" i="2" s="1"/>
  <c r="AD11" i="2"/>
  <c r="AD12" i="2"/>
  <c r="AD13" i="2"/>
  <c r="AD14" i="2"/>
  <c r="AJ14" i="2" s="1"/>
  <c r="AD15" i="2"/>
  <c r="AD16" i="2"/>
  <c r="AJ16" i="2" s="1"/>
  <c r="AD17" i="2"/>
  <c r="AD19" i="2"/>
  <c r="AJ19" i="2" s="1"/>
  <c r="AD20" i="2"/>
  <c r="AD21" i="2"/>
  <c r="AJ21" i="2" s="1"/>
  <c r="AD22" i="2"/>
  <c r="AD23" i="2"/>
  <c r="AJ23" i="2" s="1"/>
  <c r="AG7" i="2"/>
  <c r="AD7" i="2"/>
  <c r="AJ7" i="2" s="1"/>
  <c r="Z7" i="2"/>
  <c r="W7" i="2"/>
  <c r="AC7" i="2" s="1"/>
  <c r="Z8" i="2"/>
  <c r="Z9" i="2"/>
  <c r="Z10" i="2"/>
  <c r="Z11" i="2"/>
  <c r="Z12" i="2"/>
  <c r="Z13" i="2"/>
  <c r="Z14" i="2"/>
  <c r="Z15" i="2"/>
  <c r="Z16" i="2"/>
  <c r="Z17" i="2"/>
  <c r="Z19" i="2"/>
  <c r="Z20" i="2"/>
  <c r="Z21" i="2"/>
  <c r="Z22" i="2"/>
  <c r="Z23" i="2"/>
  <c r="W8" i="2"/>
  <c r="W9" i="2"/>
  <c r="W10" i="2"/>
  <c r="AC10" i="2" s="1"/>
  <c r="W11" i="2"/>
  <c r="W12" i="2"/>
  <c r="AC12" i="2" s="1"/>
  <c r="W13" i="2"/>
  <c r="W14" i="2"/>
  <c r="AC14" i="2" s="1"/>
  <c r="W15" i="2"/>
  <c r="W16" i="2"/>
  <c r="W17" i="2"/>
  <c r="W19" i="2"/>
  <c r="W20" i="2"/>
  <c r="W21" i="2"/>
  <c r="AC21" i="2" s="1"/>
  <c r="W22" i="2"/>
  <c r="W23" i="2"/>
  <c r="AC23" i="2" s="1"/>
  <c r="AX15" i="2" l="1"/>
  <c r="AX13" i="2"/>
  <c r="AX9" i="2"/>
  <c r="AC22" i="2"/>
  <c r="AC20" i="2"/>
  <c r="AC17" i="2"/>
  <c r="AC15" i="2"/>
  <c r="AC13" i="2"/>
  <c r="AC11" i="2"/>
  <c r="AC9" i="2"/>
  <c r="AC19" i="2"/>
  <c r="AC16" i="2"/>
  <c r="AJ22" i="2"/>
  <c r="AJ20" i="2"/>
  <c r="AJ17" i="2"/>
  <c r="AJ15" i="2"/>
  <c r="AJ9" i="2"/>
  <c r="AJ12" i="2"/>
  <c r="AQ11" i="2"/>
  <c r="AD24" i="2"/>
  <c r="W24" i="2"/>
  <c r="AG24" i="2"/>
  <c r="AQ13" i="2"/>
  <c r="AQ23" i="2"/>
  <c r="AQ10" i="2"/>
  <c r="AX11" i="2"/>
  <c r="AX23" i="2"/>
  <c r="BE23" i="2"/>
  <c r="BL23" i="2"/>
  <c r="BL22" i="2"/>
  <c r="BL21" i="2"/>
  <c r="BL20" i="2"/>
  <c r="BL19" i="2"/>
  <c r="BL17" i="2"/>
  <c r="BL16" i="2"/>
  <c r="BL15" i="2"/>
  <c r="BL14" i="2"/>
  <c r="BL13" i="2"/>
  <c r="BL12" i="2"/>
  <c r="BI24" i="2"/>
  <c r="BL10" i="2"/>
  <c r="BL9" i="2"/>
  <c r="BL8" i="2"/>
  <c r="BL7" i="2"/>
  <c r="BB24" i="2"/>
  <c r="BE10" i="2"/>
  <c r="BE7" i="2"/>
  <c r="AU24" i="2"/>
  <c r="AR24" i="2"/>
  <c r="AX10" i="2"/>
  <c r="AX7" i="2"/>
  <c r="AK24" i="2"/>
  <c r="AN24" i="2"/>
  <c r="AQ7" i="2"/>
  <c r="AJ13" i="2"/>
  <c r="AJ11" i="2"/>
  <c r="Z24" i="2"/>
  <c r="AC8" i="2"/>
  <c r="AC24" i="2" s="1"/>
  <c r="BL24" i="2" l="1"/>
  <c r="AJ24" i="2"/>
  <c r="P7" i="2" l="1"/>
  <c r="S9" i="2"/>
  <c r="S10" i="2"/>
  <c r="S11" i="2"/>
  <c r="S12" i="2"/>
  <c r="S13" i="2"/>
  <c r="S14" i="2"/>
  <c r="S15" i="2"/>
  <c r="S16" i="2"/>
  <c r="S17" i="2"/>
  <c r="S19" i="2"/>
  <c r="S20" i="2"/>
  <c r="S21" i="2"/>
  <c r="S22" i="2"/>
  <c r="S23" i="2"/>
  <c r="P9" i="2"/>
  <c r="V9" i="2" s="1"/>
  <c r="P10" i="2"/>
  <c r="P11" i="2"/>
  <c r="P12" i="2"/>
  <c r="V12" i="2" s="1"/>
  <c r="P13" i="2"/>
  <c r="V13" i="2" s="1"/>
  <c r="P14" i="2"/>
  <c r="V14" i="2" s="1"/>
  <c r="P15" i="2"/>
  <c r="V15" i="2" s="1"/>
  <c r="P16" i="2"/>
  <c r="V16" i="2" s="1"/>
  <c r="P17" i="2"/>
  <c r="V17" i="2" s="1"/>
  <c r="P19" i="2"/>
  <c r="P20" i="2"/>
  <c r="V20" i="2" s="1"/>
  <c r="P21" i="2"/>
  <c r="P22" i="2"/>
  <c r="V22" i="2" s="1"/>
  <c r="P23" i="2"/>
  <c r="S8" i="2"/>
  <c r="P8" i="2"/>
  <c r="V8" i="2" s="1"/>
  <c r="S7" i="2"/>
  <c r="V7" i="2" s="1"/>
  <c r="M24" i="2"/>
  <c r="L8" i="2"/>
  <c r="L9" i="2"/>
  <c r="L10" i="2"/>
  <c r="L11" i="2"/>
  <c r="L12" i="2"/>
  <c r="L13" i="2"/>
  <c r="L14" i="2"/>
  <c r="L15" i="2"/>
  <c r="L16" i="2"/>
  <c r="L17" i="2"/>
  <c r="L19" i="2"/>
  <c r="L20" i="2"/>
  <c r="L21" i="2"/>
  <c r="L22" i="2"/>
  <c r="L23" i="2"/>
  <c r="I8" i="2"/>
  <c r="I9" i="2"/>
  <c r="I10" i="2"/>
  <c r="I11" i="2"/>
  <c r="I12" i="2"/>
  <c r="O12" i="2" s="1"/>
  <c r="I13" i="2"/>
  <c r="I14" i="2"/>
  <c r="O14" i="2" s="1"/>
  <c r="I15" i="2"/>
  <c r="I16" i="2"/>
  <c r="O16" i="2" s="1"/>
  <c r="I17" i="2"/>
  <c r="I19" i="2"/>
  <c r="I20" i="2"/>
  <c r="I21" i="2"/>
  <c r="I22" i="2"/>
  <c r="I23" i="2"/>
  <c r="O23" i="2" s="1"/>
  <c r="L7" i="2"/>
  <c r="I7" i="2"/>
  <c r="O7" i="2" s="1"/>
  <c r="J24" i="2"/>
  <c r="K24" i="2"/>
  <c r="N24" i="2"/>
  <c r="E8" i="2"/>
  <c r="C24" i="2"/>
  <c r="E9" i="2"/>
  <c r="H9" i="2" s="1"/>
  <c r="E10" i="2"/>
  <c r="E11" i="2"/>
  <c r="H11" i="2" s="1"/>
  <c r="E12" i="2"/>
  <c r="E13" i="2"/>
  <c r="H13" i="2" s="1"/>
  <c r="E14" i="2"/>
  <c r="E15" i="2"/>
  <c r="H15" i="2" s="1"/>
  <c r="E16" i="2"/>
  <c r="E17" i="2"/>
  <c r="H17" i="2" s="1"/>
  <c r="E19" i="2"/>
  <c r="E20" i="2"/>
  <c r="E21" i="2"/>
  <c r="E22" i="2"/>
  <c r="H22" i="2" s="1"/>
  <c r="E23" i="2"/>
  <c r="B8" i="2"/>
  <c r="B9" i="2"/>
  <c r="B10" i="2"/>
  <c r="B11" i="2"/>
  <c r="B12" i="2"/>
  <c r="B13" i="2"/>
  <c r="B14" i="2"/>
  <c r="B15" i="2"/>
  <c r="B16" i="2"/>
  <c r="B17" i="2"/>
  <c r="B19" i="2"/>
  <c r="B20" i="2"/>
  <c r="B21" i="2"/>
  <c r="B22" i="2"/>
  <c r="B23" i="2"/>
  <c r="E7" i="2"/>
  <c r="B7" i="2"/>
  <c r="H7" i="2" s="1"/>
  <c r="BE25" i="2"/>
  <c r="AX25" i="2"/>
  <c r="AQ25" i="2"/>
  <c r="AJ25" i="2"/>
  <c r="AC25" i="2"/>
  <c r="V25" i="2"/>
  <c r="O25" i="2"/>
  <c r="H25" i="2"/>
  <c r="BD24" i="2"/>
  <c r="BC24" i="2"/>
  <c r="BA24" i="2"/>
  <c r="AZ24" i="2"/>
  <c r="AW24" i="2"/>
  <c r="AV24" i="2"/>
  <c r="AT24" i="2"/>
  <c r="AS24" i="2"/>
  <c r="AP24" i="2"/>
  <c r="AO24" i="2"/>
  <c r="AM24" i="2"/>
  <c r="AL24" i="2"/>
  <c r="AI24" i="2"/>
  <c r="AH24" i="2"/>
  <c r="AF24" i="2"/>
  <c r="AE24" i="2"/>
  <c r="AB24" i="2"/>
  <c r="AA24" i="2"/>
  <c r="Y24" i="2"/>
  <c r="X24" i="2"/>
  <c r="U24" i="2"/>
  <c r="T24" i="2"/>
  <c r="R24" i="2"/>
  <c r="Q24" i="2"/>
  <c r="G24" i="2"/>
  <c r="F24" i="2"/>
  <c r="D24" i="2"/>
  <c r="BE24" i="2"/>
  <c r="AX24" i="2"/>
  <c r="AQ24" i="2"/>
  <c r="B24" i="2" l="1"/>
  <c r="H20" i="2"/>
  <c r="O22" i="2"/>
  <c r="O20" i="2"/>
  <c r="O17" i="2"/>
  <c r="O15" i="2"/>
  <c r="O13" i="2"/>
  <c r="O9" i="2"/>
  <c r="O21" i="2"/>
  <c r="O10" i="2"/>
  <c r="O8" i="2"/>
  <c r="P24" i="2"/>
  <c r="V23" i="2"/>
  <c r="V21" i="2"/>
  <c r="V19" i="2"/>
  <c r="V10" i="2"/>
  <c r="H23" i="2"/>
  <c r="H21" i="2"/>
  <c r="H19" i="2"/>
  <c r="H16" i="2"/>
  <c r="H14" i="2"/>
  <c r="H12" i="2"/>
  <c r="H10" i="2"/>
  <c r="H24" i="2" s="1"/>
  <c r="H8" i="2"/>
  <c r="O19" i="2"/>
  <c r="V11" i="2"/>
  <c r="S24" i="2"/>
  <c r="L24" i="2"/>
  <c r="I24" i="2"/>
  <c r="O11" i="2"/>
  <c r="E24" i="2"/>
  <c r="O24" i="2" l="1"/>
  <c r="V24" i="2"/>
</calcChain>
</file>

<file path=xl/sharedStrings.xml><?xml version="1.0" encoding="utf-8"?>
<sst xmlns="http://schemas.openxmlformats.org/spreadsheetml/2006/main" count="215" uniqueCount="62">
  <si>
    <t>〇東日本地域（北海道を除く17都県）におけるしいたけ生産量の推移</t>
    <phoneticPr fontId="4"/>
  </si>
  <si>
    <t>（単位：トン）</t>
    <rPh sb="1" eb="3">
      <t>タンイ</t>
    </rPh>
    <phoneticPr fontId="4"/>
  </si>
  <si>
    <t>H22
(2010)</t>
    <phoneticPr fontId="4"/>
  </si>
  <si>
    <t>24
(12)</t>
    <phoneticPr fontId="4"/>
  </si>
  <si>
    <t>27
(15)</t>
    <phoneticPr fontId="4"/>
  </si>
  <si>
    <t>R2
(20)</t>
  </si>
  <si>
    <t>6
(24)</t>
    <phoneticPr fontId="4"/>
  </si>
  <si>
    <t>23
(11)</t>
    <phoneticPr fontId="4"/>
  </si>
  <si>
    <t>25
(13)</t>
    <phoneticPr fontId="4"/>
  </si>
  <si>
    <t>26
(14)</t>
    <phoneticPr fontId="4"/>
  </si>
  <si>
    <t>28
(16)</t>
    <phoneticPr fontId="4"/>
  </si>
  <si>
    <t>29
(17)</t>
    <phoneticPr fontId="4"/>
  </si>
  <si>
    <t>30
(18)</t>
    <phoneticPr fontId="4"/>
  </si>
  <si>
    <t>R1
(19)</t>
    <phoneticPr fontId="4"/>
  </si>
  <si>
    <t>3
(21)</t>
    <phoneticPr fontId="4"/>
  </si>
  <si>
    <t>4
(22)</t>
  </si>
  <si>
    <t>5
(23)</t>
    <phoneticPr fontId="4"/>
  </si>
  <si>
    <t>原木しいたけ</t>
    <rPh sb="0" eb="2">
      <t>ゲンボク</t>
    </rPh>
    <phoneticPr fontId="4"/>
  </si>
  <si>
    <t>菌床しいたけ</t>
    <rPh sb="0" eb="2">
      <t>キンショウ</t>
    </rPh>
    <phoneticPr fontId="4"/>
  </si>
  <si>
    <t>合計</t>
    <rPh sb="0" eb="2">
      <t>ゴウケイ</t>
    </rPh>
    <phoneticPr fontId="4"/>
  </si>
  <si>
    <t>注１：17都県とは、青森、岩手、宮城、秋田、山形、福島、茨城、栃木、群馬、埼玉、千葉、東京、神奈川、新潟、山梨、長野、静岡。</t>
    <rPh sb="0" eb="1">
      <t>チュウ</t>
    </rPh>
    <rPh sb="5" eb="7">
      <t>トケン</t>
    </rPh>
    <rPh sb="10" eb="12">
      <t>アオモリ</t>
    </rPh>
    <rPh sb="13" eb="15">
      <t>イワテ</t>
    </rPh>
    <rPh sb="16" eb="18">
      <t>ミヤギ</t>
    </rPh>
    <rPh sb="19" eb="21">
      <t>アキタ</t>
    </rPh>
    <rPh sb="22" eb="24">
      <t>ヤマガタ</t>
    </rPh>
    <rPh sb="25" eb="27">
      <t>フクシマ</t>
    </rPh>
    <rPh sb="28" eb="30">
      <t>イバラキ</t>
    </rPh>
    <rPh sb="31" eb="33">
      <t>トチギ</t>
    </rPh>
    <rPh sb="34" eb="36">
      <t>グンマ</t>
    </rPh>
    <rPh sb="37" eb="39">
      <t>サイタマ</t>
    </rPh>
    <rPh sb="43" eb="45">
      <t>トウキョウ</t>
    </rPh>
    <rPh sb="46" eb="49">
      <t>カナガワ</t>
    </rPh>
    <rPh sb="50" eb="52">
      <t>ニイガタ</t>
    </rPh>
    <rPh sb="53" eb="55">
      <t>ヤマナシ</t>
    </rPh>
    <rPh sb="56" eb="58">
      <t>ナガノ</t>
    </rPh>
    <rPh sb="59" eb="61">
      <t>シズオカ</t>
    </rPh>
    <phoneticPr fontId="4"/>
  </si>
  <si>
    <t>資料：林野庁「特用林産基礎資料」</t>
    <rPh sb="0" eb="2">
      <t>シリョウ</t>
    </rPh>
    <phoneticPr fontId="4"/>
  </si>
  <si>
    <t>H20～H30 しいたけ生産量（生換算）</t>
    <rPh sb="12" eb="15">
      <t>セイサンリョウ</t>
    </rPh>
    <rPh sb="16" eb="17">
      <t>ナマ</t>
    </rPh>
    <rPh sb="17" eb="19">
      <t>カンサン</t>
    </rPh>
    <phoneticPr fontId="5"/>
  </si>
  <si>
    <t>（単位：トン）</t>
    <rPh sb="1" eb="3">
      <t>タンイ</t>
    </rPh>
    <phoneticPr fontId="5"/>
  </si>
  <si>
    <t>H22</t>
    <phoneticPr fontId="5"/>
  </si>
  <si>
    <t>H23</t>
    <phoneticPr fontId="5"/>
  </si>
  <si>
    <t>H24</t>
    <phoneticPr fontId="5"/>
  </si>
  <si>
    <t>H25</t>
    <phoneticPr fontId="5"/>
  </si>
  <si>
    <t>H26</t>
    <phoneticPr fontId="5"/>
  </si>
  <si>
    <t>H27</t>
    <phoneticPr fontId="5"/>
  </si>
  <si>
    <t>H28</t>
    <phoneticPr fontId="5"/>
  </si>
  <si>
    <t>H29</t>
    <phoneticPr fontId="5"/>
  </si>
  <si>
    <t>H30</t>
    <phoneticPr fontId="5"/>
  </si>
  <si>
    <t>R1</t>
    <phoneticPr fontId="5"/>
  </si>
  <si>
    <t>R2</t>
    <phoneticPr fontId="5"/>
  </si>
  <si>
    <t>計</t>
    <rPh sb="0" eb="1">
      <t>ケイ</t>
    </rPh>
    <phoneticPr fontId="5"/>
  </si>
  <si>
    <t>計</t>
    <rPh sb="0" eb="1">
      <t>ケイ</t>
    </rPh>
    <phoneticPr fontId="4"/>
  </si>
  <si>
    <t>うち乾</t>
    <rPh sb="2" eb="3">
      <t>ホ</t>
    </rPh>
    <phoneticPr fontId="5"/>
  </si>
  <si>
    <t>うち生</t>
    <rPh sb="2" eb="3">
      <t>セイ</t>
    </rPh>
    <phoneticPr fontId="6"/>
  </si>
  <si>
    <t>うち乾</t>
    <rPh sb="2" eb="3">
      <t>ホ</t>
    </rPh>
    <phoneticPr fontId="6"/>
  </si>
  <si>
    <t>うち生</t>
    <rPh sb="2" eb="3">
      <t>ナマ</t>
    </rPh>
    <phoneticPr fontId="5"/>
  </si>
  <si>
    <t>青森県</t>
    <rPh sb="0" eb="2">
      <t>アオモリ</t>
    </rPh>
    <rPh sb="2" eb="3">
      <t>ケン</t>
    </rPh>
    <phoneticPr fontId="5"/>
  </si>
  <si>
    <t>-</t>
    <phoneticPr fontId="4"/>
  </si>
  <si>
    <t>岩手県</t>
    <rPh sb="0" eb="2">
      <t>イワテ</t>
    </rPh>
    <rPh sb="2" eb="3">
      <t>ケン</t>
    </rPh>
    <phoneticPr fontId="5"/>
  </si>
  <si>
    <t>宮城県</t>
    <rPh sb="0" eb="2">
      <t>ミヤギ</t>
    </rPh>
    <rPh sb="2" eb="3">
      <t>ケン</t>
    </rPh>
    <phoneticPr fontId="5"/>
  </si>
  <si>
    <t>秋田県</t>
    <rPh sb="0" eb="2">
      <t>アキタ</t>
    </rPh>
    <rPh sb="2" eb="3">
      <t>ケン</t>
    </rPh>
    <phoneticPr fontId="5"/>
  </si>
  <si>
    <t>山形県</t>
    <rPh sb="0" eb="2">
      <t>ヤマガタ</t>
    </rPh>
    <rPh sb="2" eb="3">
      <t>ケン</t>
    </rPh>
    <phoneticPr fontId="5"/>
  </si>
  <si>
    <t>福島県</t>
    <rPh sb="0" eb="2">
      <t>フクシマ</t>
    </rPh>
    <rPh sb="2" eb="3">
      <t>ケン</t>
    </rPh>
    <phoneticPr fontId="5"/>
  </si>
  <si>
    <t>茨城県</t>
    <rPh sb="0" eb="2">
      <t>イバラギ</t>
    </rPh>
    <rPh sb="2" eb="3">
      <t>ケン</t>
    </rPh>
    <phoneticPr fontId="5"/>
  </si>
  <si>
    <t>栃木県</t>
    <rPh sb="0" eb="2">
      <t>トチギ</t>
    </rPh>
    <rPh sb="2" eb="3">
      <t>ケン</t>
    </rPh>
    <phoneticPr fontId="5"/>
  </si>
  <si>
    <t>群馬県</t>
    <rPh sb="0" eb="2">
      <t>グンマ</t>
    </rPh>
    <rPh sb="2" eb="3">
      <t>ケン</t>
    </rPh>
    <phoneticPr fontId="5"/>
  </si>
  <si>
    <t>埼玉県</t>
    <rPh sb="0" eb="2">
      <t>サイタマ</t>
    </rPh>
    <rPh sb="2" eb="3">
      <t>ケン</t>
    </rPh>
    <phoneticPr fontId="5"/>
  </si>
  <si>
    <t>千葉県</t>
    <rPh sb="0" eb="2">
      <t>チバ</t>
    </rPh>
    <rPh sb="2" eb="3">
      <t>ケン</t>
    </rPh>
    <phoneticPr fontId="5"/>
  </si>
  <si>
    <t>東京都</t>
    <rPh sb="0" eb="3">
      <t>トウキョウト</t>
    </rPh>
    <phoneticPr fontId="4"/>
  </si>
  <si>
    <t>神奈川県</t>
    <rPh sb="0" eb="4">
      <t>カナガワケン</t>
    </rPh>
    <phoneticPr fontId="5"/>
  </si>
  <si>
    <t>新潟県</t>
    <rPh sb="0" eb="2">
      <t>ニイガタ</t>
    </rPh>
    <rPh sb="2" eb="3">
      <t>ケン</t>
    </rPh>
    <phoneticPr fontId="5"/>
  </si>
  <si>
    <t>山梨県</t>
    <rPh sb="0" eb="3">
      <t>ヤマナシケン</t>
    </rPh>
    <phoneticPr fontId="5"/>
  </si>
  <si>
    <t>長野県</t>
    <rPh sb="0" eb="3">
      <t>ナガノケン</t>
    </rPh>
    <phoneticPr fontId="5"/>
  </si>
  <si>
    <t>静岡県</t>
    <rPh sb="0" eb="3">
      <t>シズオカケン</t>
    </rPh>
    <phoneticPr fontId="5"/>
  </si>
  <si>
    <t>対象県</t>
    <rPh sb="0" eb="2">
      <t>タイショウ</t>
    </rPh>
    <rPh sb="2" eb="3">
      <t>ケン</t>
    </rPh>
    <phoneticPr fontId="6"/>
  </si>
  <si>
    <t>全国</t>
    <rPh sb="0" eb="2">
      <t>ゼンコク</t>
    </rPh>
    <phoneticPr fontId="5"/>
  </si>
  <si>
    <t>注：乾→生への換算係数は７</t>
    <rPh sb="0" eb="1">
      <t>チュウ</t>
    </rPh>
    <rPh sb="2" eb="3">
      <t>ホ</t>
    </rPh>
    <rPh sb="4" eb="5">
      <t>ナマ</t>
    </rPh>
    <rPh sb="7" eb="9">
      <t>カンサン</t>
    </rPh>
    <rPh sb="9" eb="11">
      <t>ケイスウ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</si>
</sst>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9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38" fontId="8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8" fillId="0" borderId="22" xfId="1" applyFont="1" applyBorder="1" applyAlignment="1">
      <alignment horizontal="center" vertical="center"/>
    </xf>
    <xf numFmtId="38" fontId="8" fillId="0" borderId="33" xfId="1" applyFont="1" applyBorder="1" applyAlignment="1">
      <alignment horizontal="center" vertical="center"/>
    </xf>
    <xf numFmtId="38" fontId="8" fillId="0" borderId="21" xfId="1" applyFont="1" applyBorder="1" applyAlignment="1">
      <alignment horizontal="center" vertical="center"/>
    </xf>
    <xf numFmtId="38" fontId="7" fillId="0" borderId="15" xfId="1" applyFont="1" applyBorder="1" applyAlignment="1">
      <alignment vertical="center"/>
    </xf>
    <xf numFmtId="38" fontId="7" fillId="0" borderId="8" xfId="1" applyFont="1" applyBorder="1" applyAlignment="1">
      <alignment vertical="center"/>
    </xf>
    <xf numFmtId="38" fontId="8" fillId="0" borderId="1" xfId="1" applyFont="1" applyBorder="1" applyAlignment="1">
      <alignment vertical="center"/>
    </xf>
    <xf numFmtId="38" fontId="10" fillId="0" borderId="10" xfId="1" applyFont="1" applyBorder="1" applyAlignment="1">
      <alignment vertical="center"/>
    </xf>
    <xf numFmtId="38" fontId="10" fillId="0" borderId="13" xfId="1" applyFont="1" applyBorder="1" applyAlignment="1">
      <alignment vertical="center"/>
    </xf>
    <xf numFmtId="38" fontId="10" fillId="0" borderId="12" xfId="1" applyFont="1" applyBorder="1" applyAlignment="1">
      <alignment vertical="center"/>
    </xf>
    <xf numFmtId="38" fontId="10" fillId="0" borderId="14" xfId="1" applyFont="1" applyBorder="1" applyAlignment="1">
      <alignment vertical="center"/>
    </xf>
    <xf numFmtId="38" fontId="10" fillId="0" borderId="11" xfId="1" applyFont="1" applyBorder="1" applyAlignment="1">
      <alignment vertical="center"/>
    </xf>
    <xf numFmtId="38" fontId="10" fillId="0" borderId="0" xfId="1" applyFont="1" applyAlignment="1">
      <alignment vertical="center"/>
    </xf>
    <xf numFmtId="38" fontId="7" fillId="0" borderId="28" xfId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38" fontId="10" fillId="0" borderId="41" xfId="1" applyFont="1" applyBorder="1" applyAlignment="1">
      <alignment vertical="center"/>
    </xf>
    <xf numFmtId="38" fontId="7" fillId="0" borderId="30" xfId="1" applyFont="1" applyBorder="1" applyAlignment="1">
      <alignment horizontal="center" vertical="center"/>
    </xf>
    <xf numFmtId="38" fontId="8" fillId="0" borderId="18" xfId="1" applyFont="1" applyBorder="1" applyAlignment="1">
      <alignment horizontal="right" vertical="center"/>
    </xf>
    <xf numFmtId="38" fontId="8" fillId="0" borderId="32" xfId="1" applyFont="1" applyBorder="1" applyAlignment="1">
      <alignment horizontal="right" vertical="center"/>
    </xf>
    <xf numFmtId="38" fontId="8" fillId="2" borderId="18" xfId="1" applyFont="1" applyFill="1" applyBorder="1" applyAlignment="1">
      <alignment horizontal="right" vertical="center"/>
    </xf>
    <xf numFmtId="38" fontId="8" fillId="0" borderId="17" xfId="1" applyFont="1" applyBorder="1" applyAlignment="1">
      <alignment horizontal="right" vertical="center"/>
    </xf>
    <xf numFmtId="38" fontId="8" fillId="2" borderId="36" xfId="1" applyFont="1" applyFill="1" applyBorder="1" applyAlignment="1">
      <alignment horizontal="right" vertical="center"/>
    </xf>
    <xf numFmtId="38" fontId="8" fillId="2" borderId="43" xfId="1" applyFont="1" applyFill="1" applyBorder="1" applyAlignment="1">
      <alignment horizontal="right" vertical="center"/>
    </xf>
    <xf numFmtId="38" fontId="8" fillId="2" borderId="19" xfId="1" applyFont="1" applyFill="1" applyBorder="1" applyAlignment="1">
      <alignment horizontal="right" vertical="center"/>
    </xf>
    <xf numFmtId="38" fontId="8" fillId="2" borderId="3" xfId="1" applyFont="1" applyFill="1" applyBorder="1" applyAlignment="1">
      <alignment horizontal="right" vertical="center"/>
    </xf>
    <xf numFmtId="38" fontId="8" fillId="2" borderId="17" xfId="1" applyFont="1" applyFill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8" fillId="0" borderId="25" xfId="1" applyFont="1" applyBorder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38" fontId="8" fillId="2" borderId="4" xfId="1" applyFont="1" applyFill="1" applyBorder="1" applyAlignment="1">
      <alignment horizontal="right" vertical="center"/>
    </xf>
    <xf numFmtId="38" fontId="8" fillId="2" borderId="16" xfId="1" applyFont="1" applyFill="1" applyBorder="1" applyAlignment="1">
      <alignment horizontal="right" vertical="center"/>
    </xf>
    <xf numFmtId="38" fontId="8" fillId="2" borderId="5" xfId="1" applyFont="1" applyFill="1" applyBorder="1" applyAlignment="1">
      <alignment horizontal="right" vertical="center"/>
    </xf>
    <xf numFmtId="38" fontId="8" fillId="2" borderId="7" xfId="1" applyFont="1" applyFill="1" applyBorder="1" applyAlignment="1">
      <alignment horizontal="right" vertical="center"/>
    </xf>
    <xf numFmtId="38" fontId="8" fillId="0" borderId="37" xfId="1" applyFont="1" applyBorder="1" applyAlignment="1">
      <alignment horizontal="right" vertical="center"/>
    </xf>
    <xf numFmtId="38" fontId="8" fillId="0" borderId="38" xfId="1" applyFont="1" applyBorder="1" applyAlignment="1">
      <alignment horizontal="right" vertical="center"/>
    </xf>
    <xf numFmtId="38" fontId="8" fillId="2" borderId="37" xfId="1" applyFont="1" applyFill="1" applyBorder="1" applyAlignment="1">
      <alignment horizontal="right" vertical="center"/>
    </xf>
    <xf numFmtId="38" fontId="8" fillId="0" borderId="39" xfId="1" applyFont="1" applyBorder="1" applyAlignment="1">
      <alignment horizontal="right" vertical="center"/>
    </xf>
    <xf numFmtId="38" fontId="8" fillId="2" borderId="40" xfId="1" applyFont="1" applyFill="1" applyBorder="1" applyAlignment="1">
      <alignment horizontal="right" vertical="center"/>
    </xf>
    <xf numFmtId="38" fontId="8" fillId="0" borderId="13" xfId="1" applyFont="1" applyBorder="1" applyAlignment="1">
      <alignment horizontal="right" vertical="center"/>
    </xf>
    <xf numFmtId="38" fontId="8" fillId="0" borderId="41" xfId="1" applyFont="1" applyBorder="1" applyAlignment="1">
      <alignment horizontal="right" vertical="center"/>
    </xf>
    <xf numFmtId="38" fontId="8" fillId="2" borderId="13" xfId="1" applyFont="1" applyFill="1" applyBorder="1" applyAlignment="1">
      <alignment horizontal="right" vertical="center"/>
    </xf>
    <xf numFmtId="38" fontId="8" fillId="0" borderId="12" xfId="1" applyFont="1" applyBorder="1" applyAlignment="1">
      <alignment horizontal="right" vertical="center"/>
    </xf>
    <xf numFmtId="38" fontId="8" fillId="2" borderId="42" xfId="1" applyFont="1" applyFill="1" applyBorder="1" applyAlignment="1">
      <alignment horizontal="right" vertical="center"/>
    </xf>
    <xf numFmtId="38" fontId="8" fillId="2" borderId="11" xfId="1" applyFont="1" applyFill="1" applyBorder="1" applyAlignment="1">
      <alignment horizontal="right" vertical="center"/>
    </xf>
    <xf numFmtId="38" fontId="8" fillId="2" borderId="14" xfId="1" applyFont="1" applyFill="1" applyBorder="1" applyAlignment="1">
      <alignment horizontal="right" vertical="center"/>
    </xf>
    <xf numFmtId="38" fontId="8" fillId="2" borderId="12" xfId="1" applyFont="1" applyFill="1" applyBorder="1" applyAlignment="1">
      <alignment horizontal="right" vertical="center"/>
    </xf>
    <xf numFmtId="38" fontId="10" fillId="0" borderId="41" xfId="1" applyFont="1" applyBorder="1" applyAlignment="1">
      <alignment horizontal="right" vertical="center"/>
    </xf>
    <xf numFmtId="38" fontId="10" fillId="0" borderId="11" xfId="1" applyFont="1" applyBorder="1" applyAlignment="1">
      <alignment horizontal="right" vertical="center"/>
    </xf>
    <xf numFmtId="38" fontId="10" fillId="0" borderId="12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10" fillId="0" borderId="14" xfId="1" applyFont="1" applyBorder="1" applyAlignment="1">
      <alignment horizontal="right" vertical="center"/>
    </xf>
    <xf numFmtId="38" fontId="8" fillId="0" borderId="0" xfId="1" applyFont="1" applyAlignment="1">
      <alignment horizontal="right" vertical="center"/>
    </xf>
    <xf numFmtId="38" fontId="7" fillId="0" borderId="31" xfId="1" applyFont="1" applyBorder="1" applyAlignment="1">
      <alignment horizontal="center" vertical="center"/>
    </xf>
    <xf numFmtId="38" fontId="8" fillId="2" borderId="15" xfId="1" applyFont="1" applyFill="1" applyBorder="1" applyAlignment="1">
      <alignment horizontal="right" vertical="center"/>
    </xf>
    <xf numFmtId="38" fontId="8" fillId="2" borderId="28" xfId="1" applyFont="1" applyFill="1" applyBorder="1" applyAlignment="1">
      <alignment horizontal="right" vertical="center"/>
    </xf>
    <xf numFmtId="38" fontId="8" fillId="2" borderId="10" xfId="1" applyFont="1" applyFill="1" applyBorder="1" applyAlignment="1">
      <alignment horizontal="right" vertical="center"/>
    </xf>
    <xf numFmtId="38" fontId="8" fillId="0" borderId="1" xfId="1" applyFont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top"/>
    </xf>
    <xf numFmtId="38" fontId="13" fillId="0" borderId="6" xfId="1" applyFont="1" applyBorder="1" applyAlignment="1">
      <alignment horizontal="right" vertical="center"/>
    </xf>
    <xf numFmtId="38" fontId="13" fillId="2" borderId="7" xfId="1" applyFont="1" applyFill="1" applyBorder="1" applyAlignment="1">
      <alignment horizontal="right" vertical="center"/>
    </xf>
    <xf numFmtId="38" fontId="13" fillId="2" borderId="14" xfId="1" applyFont="1" applyFill="1" applyBorder="1" applyAlignment="1">
      <alignment horizontal="right" vertical="center"/>
    </xf>
    <xf numFmtId="38" fontId="13" fillId="2" borderId="12" xfId="1" applyFont="1" applyFill="1" applyBorder="1" applyAlignment="1">
      <alignment horizontal="right" vertical="center"/>
    </xf>
    <xf numFmtId="38" fontId="13" fillId="2" borderId="5" xfId="1" applyFont="1" applyFill="1" applyBorder="1" applyAlignment="1">
      <alignment horizontal="right" vertical="center"/>
    </xf>
    <xf numFmtId="38" fontId="13" fillId="0" borderId="13" xfId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38" fontId="11" fillId="0" borderId="0" xfId="0" applyNumberFormat="1" applyFont="1">
      <alignment vertical="center"/>
    </xf>
    <xf numFmtId="176" fontId="8" fillId="2" borderId="3" xfId="1" applyNumberFormat="1" applyFont="1" applyFill="1" applyBorder="1" applyAlignment="1">
      <alignment horizontal="right" vertical="center"/>
    </xf>
    <xf numFmtId="176" fontId="8" fillId="0" borderId="17" xfId="1" applyNumberFormat="1" applyFont="1" applyBorder="1" applyAlignment="1">
      <alignment horizontal="right" vertical="center"/>
    </xf>
    <xf numFmtId="176" fontId="8" fillId="2" borderId="17" xfId="1" applyNumberFormat="1" applyFont="1" applyFill="1" applyBorder="1" applyAlignment="1">
      <alignment horizontal="right" vertical="center"/>
    </xf>
    <xf numFmtId="176" fontId="8" fillId="0" borderId="18" xfId="1" applyNumberFormat="1" applyFont="1" applyBorder="1" applyAlignment="1">
      <alignment horizontal="right" vertical="center"/>
    </xf>
    <xf numFmtId="176" fontId="8" fillId="2" borderId="19" xfId="1" applyNumberFormat="1" applyFont="1" applyFill="1" applyBorder="1" applyAlignment="1">
      <alignment horizontal="right" vertical="center"/>
    </xf>
    <xf numFmtId="176" fontId="8" fillId="2" borderId="16" xfId="1" applyNumberFormat="1" applyFont="1" applyFill="1" applyBorder="1" applyAlignment="1">
      <alignment horizontal="right" vertical="center"/>
    </xf>
    <xf numFmtId="176" fontId="8" fillId="0" borderId="5" xfId="1" applyNumberFormat="1" applyFont="1" applyBorder="1" applyAlignment="1">
      <alignment horizontal="right" vertical="center"/>
    </xf>
    <xf numFmtId="176" fontId="8" fillId="2" borderId="5" xfId="1" applyNumberFormat="1" applyFont="1" applyFill="1" applyBorder="1" applyAlignment="1">
      <alignment horizontal="right" vertical="center"/>
    </xf>
    <xf numFmtId="176" fontId="8" fillId="0" borderId="6" xfId="1" applyNumberFormat="1" applyFont="1" applyBorder="1" applyAlignment="1">
      <alignment horizontal="right" vertical="center"/>
    </xf>
    <xf numFmtId="176" fontId="8" fillId="2" borderId="7" xfId="1" applyNumberFormat="1" applyFont="1" applyFill="1" applyBorder="1" applyAlignment="1">
      <alignment horizontal="right" vertical="center"/>
    </xf>
    <xf numFmtId="176" fontId="15" fillId="2" borderId="5" xfId="1" applyNumberFormat="1" applyFont="1" applyFill="1" applyBorder="1" applyAlignment="1">
      <alignment horizontal="right" vertical="center"/>
    </xf>
    <xf numFmtId="176" fontId="15" fillId="0" borderId="5" xfId="1" applyNumberFormat="1" applyFont="1" applyBorder="1" applyAlignment="1">
      <alignment horizontal="right" vertical="center"/>
    </xf>
    <xf numFmtId="176" fontId="15" fillId="0" borderId="6" xfId="1" applyNumberFormat="1" applyFont="1" applyBorder="1" applyAlignment="1">
      <alignment horizontal="right" vertical="center"/>
    </xf>
    <xf numFmtId="176" fontId="15" fillId="2" borderId="7" xfId="1" applyNumberFormat="1" applyFont="1" applyFill="1" applyBorder="1" applyAlignment="1">
      <alignment horizontal="right" vertical="center"/>
    </xf>
    <xf numFmtId="176" fontId="10" fillId="0" borderId="41" xfId="1" applyNumberFormat="1" applyFont="1" applyBorder="1" applyAlignment="1">
      <alignment vertical="center"/>
    </xf>
    <xf numFmtId="176" fontId="10" fillId="0" borderId="11" xfId="1" applyNumberFormat="1" applyFont="1" applyBorder="1" applyAlignment="1">
      <alignment vertical="center"/>
    </xf>
    <xf numFmtId="176" fontId="10" fillId="0" borderId="12" xfId="1" applyNumberFormat="1" applyFont="1" applyBorder="1" applyAlignment="1">
      <alignment vertical="center"/>
    </xf>
    <xf numFmtId="176" fontId="10" fillId="0" borderId="13" xfId="1" applyNumberFormat="1" applyFont="1" applyBorder="1" applyAlignment="1">
      <alignment vertical="center"/>
    </xf>
    <xf numFmtId="176" fontId="10" fillId="0" borderId="14" xfId="1" applyNumberFormat="1" applyFont="1" applyBorder="1" applyAlignment="1">
      <alignment vertical="center"/>
    </xf>
    <xf numFmtId="176" fontId="7" fillId="0" borderId="0" xfId="1" applyNumberFormat="1" applyFont="1" applyAlignment="1">
      <alignment vertical="center"/>
    </xf>
    <xf numFmtId="38" fontId="15" fillId="2" borderId="12" xfId="1" applyFont="1" applyFill="1" applyBorder="1" applyAlignment="1">
      <alignment horizontal="right" vertical="center"/>
    </xf>
    <xf numFmtId="38" fontId="15" fillId="0" borderId="12" xfId="1" applyFont="1" applyBorder="1" applyAlignment="1">
      <alignment horizontal="right" vertical="center"/>
    </xf>
    <xf numFmtId="38" fontId="15" fillId="0" borderId="13" xfId="1" applyFont="1" applyBorder="1" applyAlignment="1">
      <alignment horizontal="right" vertical="center"/>
    </xf>
    <xf numFmtId="38" fontId="15" fillId="2" borderId="14" xfId="1" applyFont="1" applyFill="1" applyBorder="1" applyAlignment="1">
      <alignment horizontal="right" vertical="center"/>
    </xf>
    <xf numFmtId="38" fontId="9" fillId="0" borderId="24" xfId="1" applyFont="1" applyBorder="1" applyAlignment="1">
      <alignment horizontal="center" vertical="center"/>
    </xf>
    <xf numFmtId="38" fontId="9" fillId="0" borderId="26" xfId="1" applyFont="1" applyBorder="1" applyAlignment="1">
      <alignment horizontal="center" vertical="center"/>
    </xf>
    <xf numFmtId="38" fontId="9" fillId="0" borderId="27" xfId="1" applyFont="1" applyBorder="1" applyAlignment="1">
      <alignment horizontal="center" vertical="center"/>
    </xf>
    <xf numFmtId="38" fontId="7" fillId="0" borderId="9" xfId="1" applyFont="1" applyBorder="1" applyAlignment="1">
      <alignment horizontal="center" vertical="center"/>
    </xf>
    <xf numFmtId="38" fontId="7" fillId="0" borderId="32" xfId="1" applyFont="1" applyBorder="1" applyAlignment="1">
      <alignment horizontal="center" vertical="center"/>
    </xf>
    <xf numFmtId="38" fontId="7" fillId="0" borderId="29" xfId="1" applyFont="1" applyBorder="1" applyAlignment="1">
      <alignment horizontal="center" vertical="center"/>
    </xf>
    <xf numFmtId="38" fontId="7" fillId="0" borderId="25" xfId="1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38" fontId="8" fillId="0" borderId="34" xfId="1" applyFont="1" applyBorder="1" applyAlignment="1">
      <alignment horizontal="center" vertical="center"/>
    </xf>
    <xf numFmtId="38" fontId="8" fillId="0" borderId="35" xfId="1" applyFont="1" applyBorder="1" applyAlignment="1">
      <alignment horizontal="center" vertical="center"/>
    </xf>
    <xf numFmtId="38" fontId="7" fillId="0" borderId="0" xfId="1" applyFont="1" applyAlignment="1">
      <alignment vertical="center"/>
    </xf>
    <xf numFmtId="38" fontId="7" fillId="0" borderId="2" xfId="1" applyFont="1" applyBorder="1" applyAlignment="1">
      <alignment vertical="center"/>
    </xf>
    <xf numFmtId="38" fontId="7" fillId="0" borderId="23" xfId="1" applyFont="1" applyBorder="1" applyAlignment="1">
      <alignment vertical="center"/>
    </xf>
    <xf numFmtId="38" fontId="7" fillId="0" borderId="20" xfId="1" applyFont="1" applyBorder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17" fillId="0" borderId="32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38" fontId="18" fillId="0" borderId="6" xfId="1" applyFont="1" applyFill="1" applyBorder="1" applyAlignment="1">
      <alignment horizontal="center" vertical="center"/>
    </xf>
    <xf numFmtId="38" fontId="17" fillId="0" borderId="6" xfId="1" applyFont="1" applyFill="1" applyBorder="1">
      <alignment vertical="center"/>
    </xf>
    <xf numFmtId="38" fontId="17" fillId="0" borderId="6" xfId="0" applyNumberFormat="1" applyFont="1" applyFill="1" applyBorder="1">
      <alignment vertical="center"/>
    </xf>
    <xf numFmtId="0" fontId="17" fillId="0" borderId="0" xfId="0" applyFont="1" applyFill="1" applyAlignment="1">
      <alignment horizontal="left" vertical="center"/>
    </xf>
  </cellXfs>
  <cellStyles count="7">
    <cellStyle name="パーセント 2" xfId="4" xr:uid="{79C030A3-C5B4-4BBA-879A-DE5426D59A25}"/>
    <cellStyle name="ハイパーリンク 2" xfId="6" xr:uid="{A7FCF589-70E4-4100-BC36-A96F824D0FBA}"/>
    <cellStyle name="桁区切り" xfId="1" builtinId="6"/>
    <cellStyle name="桁区切り 2" xfId="3" xr:uid="{039AC1A3-654E-4352-A8F1-B2CF58DADCB1}"/>
    <cellStyle name="標準" xfId="0" builtinId="0"/>
    <cellStyle name="標準 2" xfId="2" xr:uid="{02E98C39-E5D3-4D12-9657-A85071F95FD1}"/>
    <cellStyle name="標準 5" xfId="5" xr:uid="{FA8700A8-8E0F-4267-A7FE-0115C27F52CB}"/>
  </cellStyles>
  <dxfs count="0"/>
  <tableStyles count="0" defaultTableStyle="TableStyleMedium2" defaultPivotStyle="PivotStyleLight16"/>
  <colors>
    <mruColors>
      <color rgb="FF93CDDD"/>
      <color rgb="FF99FF33"/>
      <color rgb="FFCCFF33"/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535722341578155E-2"/>
          <c:y val="0.10123851318877572"/>
          <c:w val="0.83386631944444445"/>
          <c:h val="0.71815683760683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'資料Ⅴ-4'!$B$6</c:f>
              <c:strCache>
                <c:ptCount val="1"/>
                <c:pt idx="0">
                  <c:v>原木しいたけ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7C-4FB2-8E96-E84DB8C2664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7C-4FB2-8E96-E84DB8C266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7C-4FB2-8E96-E84DB8C2664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7C-4FB2-8E96-E84DB8C2664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7C-4FB2-8E96-E84DB8C2664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7C-4FB2-8E96-E84DB8C2664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7C-4FB2-8E96-E84DB8C2664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7C-4FB2-8E96-E84DB8C266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7C-4FB2-8E96-E84DB8C2664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7C-4FB2-8E96-E84DB8C26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'資料Ⅴ-4'!$C$4:$Q$4</c:f>
              <c:strCache>
                <c:ptCount val="15"/>
                <c:pt idx="0">
                  <c:v>H22
(2010)</c:v>
                </c:pt>
                <c:pt idx="2">
                  <c:v>24
(12)</c:v>
                </c:pt>
                <c:pt idx="5">
                  <c:v>27
(15)</c:v>
                </c:pt>
                <c:pt idx="10">
                  <c:v>R2
(20)</c:v>
                </c:pt>
                <c:pt idx="14">
                  <c:v>6
(24)</c:v>
                </c:pt>
              </c:strCache>
            </c:strRef>
          </c:cat>
          <c:val>
            <c:numRef>
              <c:f>'資料Ⅴ-4'!$C$6:$Q$6</c:f>
              <c:numCache>
                <c:formatCode>#,##0_);[Red]\(#,##0\)</c:formatCode>
                <c:ptCount val="15"/>
                <c:pt idx="0">
                  <c:v>12438.499999999998</c:v>
                </c:pt>
                <c:pt idx="1">
                  <c:v>10213</c:v>
                </c:pt>
                <c:pt idx="2">
                  <c:v>5968</c:v>
                </c:pt>
                <c:pt idx="3">
                  <c:v>5274.4000000000005</c:v>
                </c:pt>
                <c:pt idx="4">
                  <c:v>4994.3999999999996</c:v>
                </c:pt>
                <c:pt idx="5">
                  <c:v>5336.6</c:v>
                </c:pt>
                <c:pt idx="6">
                  <c:v>5343.9</c:v>
                </c:pt>
                <c:pt idx="7">
                  <c:v>4973.6000000000004</c:v>
                </c:pt>
                <c:pt idx="8">
                  <c:v>4910.5</c:v>
                </c:pt>
                <c:pt idx="9">
                  <c:v>4770.3</c:v>
                </c:pt>
                <c:pt idx="10">
                  <c:v>4574.6000000000004</c:v>
                </c:pt>
                <c:pt idx="11">
                  <c:v>3947.3</c:v>
                </c:pt>
                <c:pt idx="12">
                  <c:v>3551.4999999999991</c:v>
                </c:pt>
                <c:pt idx="13">
                  <c:v>3174.0999999999995</c:v>
                </c:pt>
                <c:pt idx="14">
                  <c:v>2890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7C-4FB2-8E96-E84DB8C26644}"/>
            </c:ext>
          </c:extLst>
        </c:ser>
        <c:ser>
          <c:idx val="1"/>
          <c:order val="1"/>
          <c:tx>
            <c:strRef>
              <c:f>'資料Ⅴ-4'!$B$7</c:f>
              <c:strCache>
                <c:ptCount val="1"/>
                <c:pt idx="0">
                  <c:v>菌床しいたけ</c:v>
                </c:pt>
              </c:strCache>
            </c:strRef>
          </c:tx>
          <c:spPr>
            <a:solidFill>
              <a:srgbClr val="93CDDD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7C-4FB2-8E96-E84DB8C26644}"/>
                </c:ext>
              </c:extLst>
            </c:dLbl>
            <c:dLbl>
              <c:idx val="2"/>
              <c:layout>
                <c:manualLayout>
                  <c:x val="-3.4332062907565067E-17"/>
                  <c:y val="3.23357997578401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7C-4FB2-8E96-E84DB8C2664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7C-4FB2-8E96-E84DB8C266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7C-4FB2-8E96-E84DB8C26644}"/>
                </c:ext>
              </c:extLst>
            </c:dLbl>
            <c:dLbl>
              <c:idx val="5"/>
              <c:layout>
                <c:manualLayout>
                  <c:x val="1.8726796098810243E-3"/>
                  <c:y val="-1.1758472639214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7C-4FB2-8E96-E84DB8C2664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7C-4FB2-8E96-E84DB8C2664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7C-4FB2-8E96-E84DB8C2664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7C-4FB2-8E96-E84DB8C2664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7C-4FB2-8E96-E84DB8C2664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7C-4FB2-8E96-E84DB8C266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7C-4FB2-8E96-E84DB8C2664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7C-4FB2-8E96-E84DB8C26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'資料Ⅴ-4'!$C$4:$Q$4</c:f>
              <c:strCache>
                <c:ptCount val="15"/>
                <c:pt idx="0">
                  <c:v>H22
(2010)</c:v>
                </c:pt>
                <c:pt idx="2">
                  <c:v>24
(12)</c:v>
                </c:pt>
                <c:pt idx="5">
                  <c:v>27
(15)</c:v>
                </c:pt>
                <c:pt idx="10">
                  <c:v>R2
(20)</c:v>
                </c:pt>
                <c:pt idx="14">
                  <c:v>6
(24)</c:v>
                </c:pt>
              </c:strCache>
            </c:strRef>
          </c:cat>
          <c:val>
            <c:numRef>
              <c:f>'資料Ⅴ-4'!$C$7:$Q$7</c:f>
              <c:numCache>
                <c:formatCode>#,##0_);[Red]\(#,##0\)</c:formatCode>
                <c:ptCount val="15"/>
                <c:pt idx="0">
                  <c:v>28225.799999999996</c:v>
                </c:pt>
                <c:pt idx="1">
                  <c:v>23415.199999999997</c:v>
                </c:pt>
                <c:pt idx="2">
                  <c:v>21907.3</c:v>
                </c:pt>
                <c:pt idx="3">
                  <c:v>23631.500000000004</c:v>
                </c:pt>
                <c:pt idx="4">
                  <c:v>23734.399999999994</c:v>
                </c:pt>
                <c:pt idx="5">
                  <c:v>24665.799999999996</c:v>
                </c:pt>
                <c:pt idx="6">
                  <c:v>25697.4</c:v>
                </c:pt>
                <c:pt idx="7">
                  <c:v>26075.699999999997</c:v>
                </c:pt>
                <c:pt idx="8">
                  <c:v>27095.000000000004</c:v>
                </c:pt>
                <c:pt idx="9">
                  <c:v>29118.300000000003</c:v>
                </c:pt>
                <c:pt idx="10">
                  <c:v>30752.799999999999</c:v>
                </c:pt>
                <c:pt idx="11">
                  <c:v>32215.099999999995</c:v>
                </c:pt>
                <c:pt idx="12">
                  <c:v>30620.899999999998</c:v>
                </c:pt>
                <c:pt idx="13">
                  <c:v>30250.7</c:v>
                </c:pt>
                <c:pt idx="14">
                  <c:v>29773.999999999996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A7C-4FB2-8E96-E84DB8C26644}"/>
            </c:ext>
          </c:extLst>
        </c:ser>
        <c:ser>
          <c:idx val="2"/>
          <c:order val="2"/>
          <c:tx>
            <c:strRef>
              <c:f>'資料Ⅴ-4'!$B$8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7C-4FB2-8E96-E84DB8C2664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7C-4FB2-8E96-E84DB8C266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7C-4FB2-8E96-E84DB8C2664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7C-4FB2-8E96-E84DB8C2664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7C-4FB2-8E96-E84DB8C2664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7C-4FB2-8E96-E84DB8C2664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7C-4FB2-8E96-E84DB8C2664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7C-4FB2-8E96-E84DB8C2664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7C-4FB2-8E96-E84DB8C2664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7C-4FB2-8E96-E84DB8C26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'資料Ⅴ-4'!$C$4:$Q$4</c:f>
              <c:strCache>
                <c:ptCount val="15"/>
                <c:pt idx="0">
                  <c:v>H22
(2010)</c:v>
                </c:pt>
                <c:pt idx="2">
                  <c:v>24
(12)</c:v>
                </c:pt>
                <c:pt idx="5">
                  <c:v>27
(15)</c:v>
                </c:pt>
                <c:pt idx="10">
                  <c:v>R2
(20)</c:v>
                </c:pt>
                <c:pt idx="14">
                  <c:v>6
(24)</c:v>
                </c:pt>
              </c:strCache>
            </c:strRef>
          </c:cat>
          <c:val>
            <c:numRef>
              <c:f>'資料Ⅴ-4'!$C$8:$Q$8</c:f>
              <c:numCache>
                <c:formatCode>#,##0_);[Red]\(#,##0\)</c:formatCode>
                <c:ptCount val="15"/>
                <c:pt idx="0">
                  <c:v>40664.299999999996</c:v>
                </c:pt>
                <c:pt idx="1">
                  <c:v>33628.199999999997</c:v>
                </c:pt>
                <c:pt idx="2">
                  <c:v>27875.3</c:v>
                </c:pt>
                <c:pt idx="3">
                  <c:v>28905.900000000005</c:v>
                </c:pt>
                <c:pt idx="4">
                  <c:v>28728.799999999996</c:v>
                </c:pt>
                <c:pt idx="5">
                  <c:v>30002.399999999994</c:v>
                </c:pt>
                <c:pt idx="6">
                  <c:v>31041.300000000003</c:v>
                </c:pt>
                <c:pt idx="7">
                  <c:v>31049.299999999996</c:v>
                </c:pt>
                <c:pt idx="8">
                  <c:v>32005.500000000004</c:v>
                </c:pt>
                <c:pt idx="9">
                  <c:v>33888.600000000006</c:v>
                </c:pt>
                <c:pt idx="10">
                  <c:v>35327.4</c:v>
                </c:pt>
                <c:pt idx="11">
                  <c:v>36162.399999999994</c:v>
                </c:pt>
                <c:pt idx="12">
                  <c:v>34172.399999999994</c:v>
                </c:pt>
                <c:pt idx="13">
                  <c:v>33424.800000000003</c:v>
                </c:pt>
                <c:pt idx="14">
                  <c:v>32664.399999999998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AA7C-4FB2-8E96-E84DB8C26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8176856"/>
        <c:axId val="438168656"/>
      </c:barChart>
      <c:catAx>
        <c:axId val="438176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8168656"/>
        <c:crosses val="autoZero"/>
        <c:auto val="1"/>
        <c:lblAlgn val="ctr"/>
        <c:lblOffset val="100"/>
        <c:noMultiLvlLbl val="0"/>
      </c:catAx>
      <c:valAx>
        <c:axId val="438168656"/>
        <c:scaling>
          <c:orientation val="minMax"/>
          <c:max val="450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81768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2251161724281674"/>
          <c:y val="0.11556074176863883"/>
          <c:w val="0.26692604166666667"/>
          <c:h val="9.8347399426020304E-2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114576</xdr:colOff>
      <xdr:row>12</xdr:row>
      <xdr:rowOff>117680</xdr:rowOff>
    </xdr:from>
    <xdr:to>
      <xdr:col>10</xdr:col>
      <xdr:colOff>197138</xdr:colOff>
      <xdr:row>22</xdr:row>
      <xdr:rowOff>200103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BCAE736-420A-4542-AB20-CDB7003B53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0.03207</cdr:x>
      <cdr:y>0.00322</cdr:y>
    </cdr:from>
    <cdr:to>
      <cdr:x>1</cdr:x>
      <cdr:y>0.89791</cdr:y>
    </cdr:to>
    <cdr:grpSp>
      <cdr:nvGrpSpPr>
        <cdr:cNvPr id="4" name="グループ化 3">
          <a:extLst xmlns:a="http://schemas.openxmlformats.org/drawingml/2006/main">
            <a:ext uri="{FF2B5EF4-FFF2-40B4-BE49-F238E27FC236}">
              <a16:creationId xmlns:a16="http://schemas.microsoft.com/office/drawing/2014/main" id="{CCCA194B-5D61-4A95-8002-5C84FA4F09C9}"/>
            </a:ext>
          </a:extLst>
        </cdr:cNvPr>
        <cdr:cNvGrpSpPr/>
      </cdr:nvGrpSpPr>
      <cdr:grpSpPr>
        <a:xfrm xmlns:a="http://schemas.openxmlformats.org/drawingml/2006/main">
          <a:off x="164545" y="7515"/>
          <a:ext cx="4966267" cy="2088016"/>
          <a:chOff x="361551" y="11602"/>
          <a:chExt cx="6641110" cy="3228899"/>
        </a:xfrm>
      </cdr:grpSpPr>
      <cdr:sp macro="" textlink="">
        <cdr:nvSpPr>
          <cdr:cNvPr id="2" name="テキスト ボックス 1">
            <a:extLst xmlns:a="http://schemas.openxmlformats.org/drawingml/2006/main">
              <a:ext uri="{FF2B5EF4-FFF2-40B4-BE49-F238E27FC236}">
                <a16:creationId xmlns:a16="http://schemas.microsoft.com/office/drawing/2014/main" id="{DF4ED827-3F3E-42EA-AA6F-CE011AA289AF}"/>
              </a:ext>
            </a:extLst>
          </cdr:cNvPr>
          <cdr:cNvSpPr txBox="1"/>
        </cdr:nvSpPr>
        <cdr:spPr>
          <a:xfrm xmlns:a="http://schemas.openxmlformats.org/drawingml/2006/main">
            <a:off x="361551" y="11602"/>
            <a:ext cx="541294" cy="29211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none" lIns="36000" tIns="36000" rIns="36000" bIns="36000" rtlCol="0" anchor="ctr" anchorCtr="1">
            <a:spAutoFit/>
          </a:bodyPr>
          <a:lstStyle xmlns:a="http://schemas.openxmlformats.org/drawingml/2006/main"/>
          <a:p xmlns:a="http://schemas.openxmlformats.org/drawingml/2006/main">
            <a:r>
              <a:rPr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（トン）</a:t>
            </a:r>
          </a:p>
        </cdr:txBody>
      </cdr:sp>
      <cdr:sp macro="" textlink="">
        <cdr:nvSpPr>
          <cdr:cNvPr id="3" name="テキスト ボックス 1">
            <a:extLst xmlns:a="http://schemas.openxmlformats.org/drawingml/2006/main">
              <a:ext uri="{FF2B5EF4-FFF2-40B4-BE49-F238E27FC236}">
                <a16:creationId xmlns:a16="http://schemas.microsoft.com/office/drawing/2014/main" id="{A37FD997-8468-49DF-9721-4374336501CA}"/>
              </a:ext>
            </a:extLst>
          </cdr:cNvPr>
          <cdr:cNvSpPr txBox="1"/>
        </cdr:nvSpPr>
        <cdr:spPr>
          <a:xfrm xmlns:a="http://schemas.openxmlformats.org/drawingml/2006/main">
            <a:off x="6544818" y="2948387"/>
            <a:ext cx="457843" cy="29211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lIns="36000" tIns="36000" rIns="36000" bIns="36000" rtlCol="0" anchor="ctr" anchorCtr="1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ja-JP" altLang="en-US" sz="7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（年）</a:t>
            </a:r>
          </a:p>
        </cdr:txBody>
      </cdr:sp>
    </cdr:grp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38C5F-A9C6-4CE0-8B2F-19335665FB24}">
  <sheetPr>
    <pageSetUpPr fitToPage="1"/>
  </sheetPr>
  <dimension ref="A1:Q37"/>
  <sheetViews>
    <sheetView tabSelected="1" zoomScale="110" zoomScaleNormal="110" zoomScaleSheetLayoutView="110" workbookViewId="0">
      <selection activeCell="B2" sqref="B2"/>
    </sheetView>
  </sheetViews>
  <sheetFormatPr defaultColWidth="9.140625" defaultRowHeight="18" customHeight="1" x14ac:dyDescent="0.15"/>
  <cols>
    <col min="1" max="1" width="9.140625" style="59"/>
    <col min="2" max="2" width="14.42578125" style="60" bestFit="1" customWidth="1"/>
    <col min="3" max="10" width="7.7109375" style="59" customWidth="1"/>
    <col min="11" max="11" width="9.5703125" style="59" bestFit="1" customWidth="1"/>
    <col min="12" max="16384" width="9.140625" style="59"/>
  </cols>
  <sheetData>
    <row r="1" spans="1:17" ht="18" customHeight="1" x14ac:dyDescent="0.15">
      <c r="A1" s="70" t="s">
        <v>0</v>
      </c>
      <c r="B1" s="62"/>
    </row>
    <row r="3" spans="1:17" ht="18" customHeight="1" x14ac:dyDescent="0.15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2" t="s">
        <v>1</v>
      </c>
      <c r="N3" s="112"/>
      <c r="O3" s="111"/>
      <c r="P3" s="111"/>
      <c r="Q3" s="111"/>
    </row>
    <row r="4" spans="1:17" s="60" customFormat="1" ht="36" customHeight="1" x14ac:dyDescent="0.15">
      <c r="B4" s="113"/>
      <c r="C4" s="114" t="s">
        <v>2</v>
      </c>
      <c r="D4" s="114"/>
      <c r="E4" s="114" t="s">
        <v>3</v>
      </c>
      <c r="F4" s="114"/>
      <c r="G4" s="114"/>
      <c r="H4" s="114" t="s">
        <v>4</v>
      </c>
      <c r="I4" s="114"/>
      <c r="J4" s="114"/>
      <c r="K4" s="114"/>
      <c r="L4" s="114"/>
      <c r="M4" s="114" t="s">
        <v>5</v>
      </c>
      <c r="N4" s="114"/>
      <c r="O4" s="114"/>
      <c r="P4" s="114"/>
      <c r="Q4" s="114" t="s">
        <v>6</v>
      </c>
    </row>
    <row r="5" spans="1:17" s="60" customFormat="1" ht="36" customHeight="1" x14ac:dyDescent="0.15">
      <c r="B5" s="113"/>
      <c r="C5" s="114"/>
      <c r="D5" s="114" t="s">
        <v>7</v>
      </c>
      <c r="E5" s="114"/>
      <c r="F5" s="114" t="s">
        <v>8</v>
      </c>
      <c r="G5" s="114" t="s">
        <v>9</v>
      </c>
      <c r="H5" s="114"/>
      <c r="I5" s="114" t="s">
        <v>10</v>
      </c>
      <c r="J5" s="114" t="s">
        <v>11</v>
      </c>
      <c r="K5" s="114" t="s">
        <v>12</v>
      </c>
      <c r="L5" s="114" t="s">
        <v>13</v>
      </c>
      <c r="M5" s="110"/>
      <c r="N5" s="114" t="s">
        <v>14</v>
      </c>
      <c r="O5" s="114" t="s">
        <v>15</v>
      </c>
      <c r="P5" s="114" t="s">
        <v>16</v>
      </c>
      <c r="Q5" s="113"/>
    </row>
    <row r="6" spans="1:17" ht="18" customHeight="1" x14ac:dyDescent="0.15">
      <c r="B6" s="115" t="s">
        <v>17</v>
      </c>
      <c r="C6" s="116">
        <f>'H22-R1生産量元データ'!B24</f>
        <v>12438.499999999998</v>
      </c>
      <c r="D6" s="116">
        <f>'H22-R1生産量元データ'!I24</f>
        <v>10213</v>
      </c>
      <c r="E6" s="116">
        <f>'H22-R1生産量元データ'!P24</f>
        <v>5968</v>
      </c>
      <c r="F6" s="116">
        <f>'H22-R1生産量元データ'!W24</f>
        <v>5274.4000000000005</v>
      </c>
      <c r="G6" s="116">
        <f>'H22-R1生産量元データ'!AD24</f>
        <v>4994.3999999999996</v>
      </c>
      <c r="H6" s="116">
        <v>5336.6</v>
      </c>
      <c r="I6" s="116">
        <f>'H22-R1生産量元データ'!AR24</f>
        <v>5343.9</v>
      </c>
      <c r="J6" s="116">
        <f>'H22-R1生産量元データ'!AY24</f>
        <v>4973.6000000000004</v>
      </c>
      <c r="K6" s="116">
        <f>'H22-R1生産量元データ'!BF24</f>
        <v>4910.5</v>
      </c>
      <c r="L6" s="116">
        <f>'H22-R1生産量元データ'!BM24</f>
        <v>4770.3</v>
      </c>
      <c r="M6" s="116">
        <f>'H22-R1生産量元データ'!BT24</f>
        <v>4574.6000000000004</v>
      </c>
      <c r="N6" s="116">
        <v>3947.3</v>
      </c>
      <c r="O6" s="116">
        <v>3551.4999999999991</v>
      </c>
      <c r="P6" s="116">
        <v>3174.0999999999995</v>
      </c>
      <c r="Q6" s="116">
        <v>2890</v>
      </c>
    </row>
    <row r="7" spans="1:17" ht="18" customHeight="1" x14ac:dyDescent="0.15">
      <c r="B7" s="115" t="s">
        <v>18</v>
      </c>
      <c r="C7" s="116">
        <f>'H22-R1生産量元データ'!E24</f>
        <v>28225.799999999996</v>
      </c>
      <c r="D7" s="116">
        <f>'H22-R1生産量元データ'!L24</f>
        <v>23415.199999999997</v>
      </c>
      <c r="E7" s="116">
        <f>'H22-R1生産量元データ'!S24</f>
        <v>21907.3</v>
      </c>
      <c r="F7" s="116">
        <f>'H22-R1生産量元データ'!Z24</f>
        <v>23631.500000000004</v>
      </c>
      <c r="G7" s="116">
        <f>'H22-R1生産量元データ'!AG24</f>
        <v>23734.399999999994</v>
      </c>
      <c r="H7" s="116">
        <f>'H22-R1生産量元データ'!AN24</f>
        <v>24665.799999999996</v>
      </c>
      <c r="I7" s="116">
        <f>'H22-R1生産量元データ'!AU24</f>
        <v>25697.4</v>
      </c>
      <c r="J7" s="116">
        <f>'H22-R1生産量元データ'!BB24</f>
        <v>26075.699999999997</v>
      </c>
      <c r="K7" s="116">
        <v>27095.000000000004</v>
      </c>
      <c r="L7" s="116">
        <f>'H22-R1生産量元データ'!BP24</f>
        <v>29118.300000000003</v>
      </c>
      <c r="M7" s="117">
        <f>'H22-R1生産量元データ'!BW24</f>
        <v>30752.799999999999</v>
      </c>
      <c r="N7" s="116">
        <v>32215.099999999995</v>
      </c>
      <c r="O7" s="116">
        <v>30620.899999999998</v>
      </c>
      <c r="P7" s="116">
        <v>30250.7</v>
      </c>
      <c r="Q7" s="116">
        <v>29773.999999999996</v>
      </c>
    </row>
    <row r="8" spans="1:17" ht="18" customHeight="1" x14ac:dyDescent="0.15">
      <c r="B8" s="113" t="s">
        <v>19</v>
      </c>
      <c r="C8" s="117">
        <f>SUM(C6:C7)</f>
        <v>40664.299999999996</v>
      </c>
      <c r="D8" s="117">
        <f t="shared" ref="D8:P8" si="0">SUM(D6:D7)</f>
        <v>33628.199999999997</v>
      </c>
      <c r="E8" s="117">
        <f t="shared" si="0"/>
        <v>27875.3</v>
      </c>
      <c r="F8" s="117">
        <f t="shared" si="0"/>
        <v>28905.900000000005</v>
      </c>
      <c r="G8" s="117">
        <f t="shared" si="0"/>
        <v>28728.799999999996</v>
      </c>
      <c r="H8" s="117">
        <f t="shared" si="0"/>
        <v>30002.399999999994</v>
      </c>
      <c r="I8" s="117">
        <f t="shared" si="0"/>
        <v>31041.300000000003</v>
      </c>
      <c r="J8" s="117">
        <f t="shared" si="0"/>
        <v>31049.299999999996</v>
      </c>
      <c r="K8" s="117">
        <f t="shared" si="0"/>
        <v>32005.500000000004</v>
      </c>
      <c r="L8" s="117">
        <f t="shared" si="0"/>
        <v>33888.600000000006</v>
      </c>
      <c r="M8" s="117">
        <f t="shared" si="0"/>
        <v>35327.4</v>
      </c>
      <c r="N8" s="116">
        <f t="shared" si="0"/>
        <v>36162.399999999994</v>
      </c>
      <c r="O8" s="116">
        <f t="shared" si="0"/>
        <v>34172.399999999994</v>
      </c>
      <c r="P8" s="116">
        <f t="shared" si="0"/>
        <v>33424.800000000003</v>
      </c>
      <c r="Q8" s="116">
        <v>32664.399999999998</v>
      </c>
    </row>
    <row r="9" spans="1:17" ht="18" customHeight="1" x14ac:dyDescent="0.15">
      <c r="B9" s="118" t="s">
        <v>20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</row>
    <row r="10" spans="1:17" ht="18" customHeight="1" x14ac:dyDescent="0.15">
      <c r="B10" s="61" t="s">
        <v>21</v>
      </c>
    </row>
    <row r="12" spans="1:17" ht="18" customHeight="1" x14ac:dyDescent="0.15">
      <c r="C12" s="71"/>
      <c r="D12" s="71"/>
      <c r="E12" s="71"/>
      <c r="F12" s="71"/>
      <c r="G12" s="71"/>
      <c r="H12" s="71"/>
      <c r="I12" s="71"/>
      <c r="J12" s="71"/>
      <c r="K12" s="71"/>
      <c r="L12" s="71"/>
    </row>
    <row r="30" spans="2:12" ht="18" customHeight="1" x14ac:dyDescent="0.15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</row>
    <row r="31" spans="2:12" ht="18" customHeight="1" x14ac:dyDescent="0.15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</row>
    <row r="32" spans="2:12" ht="18" customHeight="1" x14ac:dyDescent="0.15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2:12" ht="18" customHeight="1" x14ac:dyDescent="0.15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</row>
    <row r="34" spans="2:12" ht="18" customHeight="1" x14ac:dyDescent="0.15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</row>
    <row r="35" spans="2:12" ht="18" customHeight="1" x14ac:dyDescent="0.15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2:12" ht="18" customHeight="1" x14ac:dyDescent="0.15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2:12" ht="18" customHeight="1" x14ac:dyDescent="0.15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1">
    <mergeCell ref="M3:N3"/>
  </mergeCells>
  <phoneticPr fontId="4"/>
  <pageMargins left="0.7" right="0.7" top="0.75" bottom="0.75" header="0.3" footer="0.3"/>
  <pageSetup paperSize="9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7AB0-451C-4BCD-B5BD-C379DEA4E8BD}">
  <sheetPr>
    <pageSetUpPr fitToPage="1"/>
  </sheetPr>
  <dimension ref="A2:BZ27"/>
  <sheetViews>
    <sheetView view="pageBreakPreview" zoomScale="90" zoomScaleNormal="90" zoomScaleSheetLayoutView="90" workbookViewId="0">
      <pane xSplit="1" ySplit="6" topLeftCell="BC16" activePane="bottomRight" state="frozen"/>
      <selection pane="topRight" activeCell="Q15" sqref="Q15"/>
      <selection pane="bottomLeft" activeCell="Q15" sqref="Q15"/>
      <selection pane="bottomRight" activeCell="Q15" sqref="Q15"/>
    </sheetView>
  </sheetViews>
  <sheetFormatPr defaultColWidth="9.140625" defaultRowHeight="13.5" x14ac:dyDescent="0.15"/>
  <cols>
    <col min="1" max="1" width="11" style="2" customWidth="1"/>
    <col min="2" max="2" width="7.7109375" style="2" customWidth="1"/>
    <col min="3" max="69" width="7.7109375" style="1" customWidth="1"/>
    <col min="70" max="70" width="7.7109375" style="1" bestFit="1" customWidth="1"/>
    <col min="71" max="71" width="7.7109375" style="1" customWidth="1"/>
    <col min="72" max="74" width="7.7109375" style="2" customWidth="1"/>
    <col min="75" max="75" width="10.5703125" style="2" customWidth="1"/>
    <col min="76" max="79" width="7.7109375" style="2" customWidth="1"/>
    <col min="80" max="16384" width="9.140625" style="2"/>
  </cols>
  <sheetData>
    <row r="2" spans="1:78" x14ac:dyDescent="0.15">
      <c r="A2" s="106" t="s">
        <v>22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2"/>
      <c r="BF2" s="2"/>
      <c r="BM2" s="2"/>
    </row>
    <row r="3" spans="1:78" ht="14.25" thickBot="1" x14ac:dyDescent="0.2">
      <c r="H3" s="58" t="s">
        <v>23</v>
      </c>
      <c r="O3" s="58" t="s">
        <v>23</v>
      </c>
      <c r="V3" s="58" t="s">
        <v>23</v>
      </c>
      <c r="AC3" s="58" t="s">
        <v>23</v>
      </c>
      <c r="AJ3" s="58" t="s">
        <v>23</v>
      </c>
      <c r="AQ3" s="58" t="s">
        <v>23</v>
      </c>
      <c r="AS3" s="8"/>
      <c r="AT3" s="8"/>
      <c r="AU3" s="8"/>
      <c r="AV3" s="8"/>
      <c r="AW3" s="8"/>
      <c r="AX3" s="58" t="s">
        <v>23</v>
      </c>
      <c r="AY3" s="58"/>
      <c r="AZ3" s="8"/>
      <c r="BA3" s="8"/>
      <c r="BB3" s="8"/>
      <c r="BC3" s="8"/>
      <c r="BD3" s="8"/>
      <c r="BE3" s="58" t="s">
        <v>23</v>
      </c>
      <c r="BF3" s="58"/>
      <c r="BG3" s="8"/>
      <c r="BH3" s="8"/>
      <c r="BI3" s="8"/>
      <c r="BJ3" s="8"/>
      <c r="BK3" s="8"/>
      <c r="BL3" s="58" t="s">
        <v>23</v>
      </c>
      <c r="BM3" s="58"/>
      <c r="BN3" s="8"/>
      <c r="BO3" s="8"/>
      <c r="BP3" s="8"/>
      <c r="BQ3" s="8"/>
      <c r="BR3" s="8"/>
      <c r="BS3" s="58" t="s">
        <v>23</v>
      </c>
    </row>
    <row r="4" spans="1:78" ht="24" customHeight="1" x14ac:dyDescent="0.15">
      <c r="A4" s="107"/>
      <c r="B4" s="96" t="s">
        <v>24</v>
      </c>
      <c r="C4" s="97"/>
      <c r="D4" s="97"/>
      <c r="E4" s="97"/>
      <c r="F4" s="97"/>
      <c r="G4" s="97"/>
      <c r="H4" s="98"/>
      <c r="I4" s="96" t="s">
        <v>25</v>
      </c>
      <c r="J4" s="97"/>
      <c r="K4" s="97"/>
      <c r="L4" s="97"/>
      <c r="M4" s="97"/>
      <c r="N4" s="97"/>
      <c r="O4" s="98"/>
      <c r="P4" s="96" t="s">
        <v>26</v>
      </c>
      <c r="Q4" s="97"/>
      <c r="R4" s="97"/>
      <c r="S4" s="97"/>
      <c r="T4" s="97"/>
      <c r="U4" s="97"/>
      <c r="V4" s="98"/>
      <c r="W4" s="96" t="s">
        <v>27</v>
      </c>
      <c r="X4" s="97"/>
      <c r="Y4" s="97"/>
      <c r="Z4" s="97"/>
      <c r="AA4" s="97"/>
      <c r="AB4" s="97"/>
      <c r="AC4" s="98"/>
      <c r="AD4" s="96" t="s">
        <v>28</v>
      </c>
      <c r="AE4" s="97"/>
      <c r="AF4" s="97"/>
      <c r="AG4" s="97"/>
      <c r="AH4" s="97"/>
      <c r="AI4" s="97"/>
      <c r="AJ4" s="98"/>
      <c r="AK4" s="96" t="s">
        <v>29</v>
      </c>
      <c r="AL4" s="97"/>
      <c r="AM4" s="97"/>
      <c r="AN4" s="97"/>
      <c r="AO4" s="97"/>
      <c r="AP4" s="97"/>
      <c r="AQ4" s="98"/>
      <c r="AR4" s="96" t="s">
        <v>30</v>
      </c>
      <c r="AS4" s="97"/>
      <c r="AT4" s="97"/>
      <c r="AU4" s="97"/>
      <c r="AV4" s="97"/>
      <c r="AW4" s="97"/>
      <c r="AX4" s="98"/>
      <c r="AY4" s="96" t="s">
        <v>31</v>
      </c>
      <c r="AZ4" s="97"/>
      <c r="BA4" s="97"/>
      <c r="BB4" s="97"/>
      <c r="BC4" s="97"/>
      <c r="BD4" s="97"/>
      <c r="BE4" s="98"/>
      <c r="BF4" s="96" t="s">
        <v>32</v>
      </c>
      <c r="BG4" s="97"/>
      <c r="BH4" s="97"/>
      <c r="BI4" s="97"/>
      <c r="BJ4" s="97"/>
      <c r="BK4" s="97"/>
      <c r="BL4" s="98"/>
      <c r="BM4" s="96" t="s">
        <v>33</v>
      </c>
      <c r="BN4" s="97"/>
      <c r="BO4" s="97"/>
      <c r="BP4" s="97"/>
      <c r="BQ4" s="97"/>
      <c r="BR4" s="97"/>
      <c r="BS4" s="98"/>
      <c r="BT4" s="96" t="s">
        <v>34</v>
      </c>
      <c r="BU4" s="97"/>
      <c r="BV4" s="97"/>
      <c r="BW4" s="97"/>
      <c r="BX4" s="97"/>
      <c r="BY4" s="97"/>
      <c r="BZ4" s="98"/>
    </row>
    <row r="5" spans="1:78" ht="24" customHeight="1" x14ac:dyDescent="0.15">
      <c r="A5" s="108"/>
      <c r="B5" s="99" t="s">
        <v>17</v>
      </c>
      <c r="C5" s="100"/>
      <c r="D5" s="100"/>
      <c r="E5" s="101" t="s">
        <v>18</v>
      </c>
      <c r="F5" s="102"/>
      <c r="G5" s="103"/>
      <c r="H5" s="104" t="s">
        <v>35</v>
      </c>
      <c r="I5" s="99" t="s">
        <v>17</v>
      </c>
      <c r="J5" s="100"/>
      <c r="K5" s="100"/>
      <c r="L5" s="101" t="s">
        <v>18</v>
      </c>
      <c r="M5" s="102"/>
      <c r="N5" s="103"/>
      <c r="O5" s="104" t="s">
        <v>35</v>
      </c>
      <c r="P5" s="99" t="s">
        <v>17</v>
      </c>
      <c r="Q5" s="100"/>
      <c r="R5" s="100"/>
      <c r="S5" s="101" t="s">
        <v>18</v>
      </c>
      <c r="T5" s="102"/>
      <c r="U5" s="103"/>
      <c r="V5" s="104" t="s">
        <v>35</v>
      </c>
      <c r="W5" s="99" t="s">
        <v>17</v>
      </c>
      <c r="X5" s="100"/>
      <c r="Y5" s="100"/>
      <c r="Z5" s="101" t="s">
        <v>18</v>
      </c>
      <c r="AA5" s="102"/>
      <c r="AB5" s="103"/>
      <c r="AC5" s="104" t="s">
        <v>35</v>
      </c>
      <c r="AD5" s="99" t="s">
        <v>17</v>
      </c>
      <c r="AE5" s="100"/>
      <c r="AF5" s="100"/>
      <c r="AG5" s="101" t="s">
        <v>18</v>
      </c>
      <c r="AH5" s="102"/>
      <c r="AI5" s="103"/>
      <c r="AJ5" s="104" t="s">
        <v>35</v>
      </c>
      <c r="AK5" s="99" t="s">
        <v>17</v>
      </c>
      <c r="AL5" s="100"/>
      <c r="AM5" s="100"/>
      <c r="AN5" s="101" t="s">
        <v>18</v>
      </c>
      <c r="AO5" s="102"/>
      <c r="AP5" s="103"/>
      <c r="AQ5" s="104" t="s">
        <v>35</v>
      </c>
      <c r="AR5" s="99" t="s">
        <v>17</v>
      </c>
      <c r="AS5" s="100"/>
      <c r="AT5" s="100"/>
      <c r="AU5" s="101" t="s">
        <v>18</v>
      </c>
      <c r="AV5" s="102"/>
      <c r="AW5" s="103"/>
      <c r="AX5" s="104" t="s">
        <v>35</v>
      </c>
      <c r="AY5" s="99" t="s">
        <v>17</v>
      </c>
      <c r="AZ5" s="100"/>
      <c r="BA5" s="100"/>
      <c r="BB5" s="101" t="s">
        <v>18</v>
      </c>
      <c r="BC5" s="102"/>
      <c r="BD5" s="103"/>
      <c r="BE5" s="104" t="s">
        <v>35</v>
      </c>
      <c r="BF5" s="99" t="s">
        <v>17</v>
      </c>
      <c r="BG5" s="100"/>
      <c r="BH5" s="100"/>
      <c r="BI5" s="101" t="s">
        <v>18</v>
      </c>
      <c r="BJ5" s="102"/>
      <c r="BK5" s="103"/>
      <c r="BL5" s="104" t="s">
        <v>35</v>
      </c>
      <c r="BM5" s="99" t="s">
        <v>17</v>
      </c>
      <c r="BN5" s="100"/>
      <c r="BO5" s="100"/>
      <c r="BP5" s="101" t="s">
        <v>18</v>
      </c>
      <c r="BQ5" s="102"/>
      <c r="BR5" s="103"/>
      <c r="BS5" s="104" t="s">
        <v>35</v>
      </c>
      <c r="BT5" s="99" t="s">
        <v>17</v>
      </c>
      <c r="BU5" s="100"/>
      <c r="BV5" s="100"/>
      <c r="BW5" s="101" t="s">
        <v>18</v>
      </c>
      <c r="BX5" s="102"/>
      <c r="BY5" s="103"/>
      <c r="BZ5" s="104" t="s">
        <v>35</v>
      </c>
    </row>
    <row r="6" spans="1:78" ht="24" customHeight="1" thickBot="1" x14ac:dyDescent="0.2">
      <c r="A6" s="109"/>
      <c r="B6" s="18" t="s">
        <v>36</v>
      </c>
      <c r="C6" s="3" t="s">
        <v>37</v>
      </c>
      <c r="D6" s="4" t="s">
        <v>38</v>
      </c>
      <c r="E6" s="54" t="s">
        <v>36</v>
      </c>
      <c r="F6" s="5" t="s">
        <v>39</v>
      </c>
      <c r="G6" s="3" t="s">
        <v>40</v>
      </c>
      <c r="H6" s="105"/>
      <c r="I6" s="18" t="s">
        <v>36</v>
      </c>
      <c r="J6" s="3" t="s">
        <v>37</v>
      </c>
      <c r="K6" s="4" t="s">
        <v>38</v>
      </c>
      <c r="L6" s="54" t="s">
        <v>36</v>
      </c>
      <c r="M6" s="5" t="s">
        <v>39</v>
      </c>
      <c r="N6" s="3" t="s">
        <v>40</v>
      </c>
      <c r="O6" s="105"/>
      <c r="P6" s="18" t="s">
        <v>36</v>
      </c>
      <c r="Q6" s="3" t="s">
        <v>37</v>
      </c>
      <c r="R6" s="4" t="s">
        <v>38</v>
      </c>
      <c r="S6" s="54" t="s">
        <v>36</v>
      </c>
      <c r="T6" s="5" t="s">
        <v>39</v>
      </c>
      <c r="U6" s="3" t="s">
        <v>40</v>
      </c>
      <c r="V6" s="105"/>
      <c r="W6" s="18" t="s">
        <v>36</v>
      </c>
      <c r="X6" s="3" t="s">
        <v>37</v>
      </c>
      <c r="Y6" s="4" t="s">
        <v>38</v>
      </c>
      <c r="Z6" s="54" t="s">
        <v>36</v>
      </c>
      <c r="AA6" s="5" t="s">
        <v>39</v>
      </c>
      <c r="AB6" s="3" t="s">
        <v>40</v>
      </c>
      <c r="AC6" s="105"/>
      <c r="AD6" s="18" t="s">
        <v>36</v>
      </c>
      <c r="AE6" s="3" t="s">
        <v>37</v>
      </c>
      <c r="AF6" s="4" t="s">
        <v>38</v>
      </c>
      <c r="AG6" s="54" t="s">
        <v>36</v>
      </c>
      <c r="AH6" s="5" t="s">
        <v>39</v>
      </c>
      <c r="AI6" s="3" t="s">
        <v>40</v>
      </c>
      <c r="AJ6" s="105"/>
      <c r="AK6" s="18" t="s">
        <v>36</v>
      </c>
      <c r="AL6" s="3" t="s">
        <v>37</v>
      </c>
      <c r="AM6" s="4" t="s">
        <v>38</v>
      </c>
      <c r="AN6" s="54" t="s">
        <v>36</v>
      </c>
      <c r="AO6" s="5" t="s">
        <v>39</v>
      </c>
      <c r="AP6" s="3" t="s">
        <v>40</v>
      </c>
      <c r="AQ6" s="105"/>
      <c r="AR6" s="18" t="s">
        <v>36</v>
      </c>
      <c r="AS6" s="3" t="s">
        <v>37</v>
      </c>
      <c r="AT6" s="4" t="s">
        <v>38</v>
      </c>
      <c r="AU6" s="54" t="s">
        <v>36</v>
      </c>
      <c r="AV6" s="5" t="s">
        <v>39</v>
      </c>
      <c r="AW6" s="3" t="s">
        <v>40</v>
      </c>
      <c r="AX6" s="105"/>
      <c r="AY6" s="18" t="s">
        <v>36</v>
      </c>
      <c r="AZ6" s="3" t="s">
        <v>37</v>
      </c>
      <c r="BA6" s="4" t="s">
        <v>38</v>
      </c>
      <c r="BB6" s="54" t="s">
        <v>36</v>
      </c>
      <c r="BC6" s="5" t="s">
        <v>39</v>
      </c>
      <c r="BD6" s="3" t="s">
        <v>40</v>
      </c>
      <c r="BE6" s="105"/>
      <c r="BF6" s="18" t="s">
        <v>36</v>
      </c>
      <c r="BG6" s="3" t="s">
        <v>37</v>
      </c>
      <c r="BH6" s="4" t="s">
        <v>38</v>
      </c>
      <c r="BI6" s="54" t="s">
        <v>36</v>
      </c>
      <c r="BJ6" s="5" t="s">
        <v>39</v>
      </c>
      <c r="BK6" s="3" t="s">
        <v>40</v>
      </c>
      <c r="BL6" s="105"/>
      <c r="BM6" s="18" t="s">
        <v>36</v>
      </c>
      <c r="BN6" s="3" t="s">
        <v>37</v>
      </c>
      <c r="BO6" s="4" t="s">
        <v>38</v>
      </c>
      <c r="BP6" s="54" t="s">
        <v>36</v>
      </c>
      <c r="BQ6" s="5" t="s">
        <v>39</v>
      </c>
      <c r="BR6" s="3" t="s">
        <v>40</v>
      </c>
      <c r="BS6" s="105"/>
      <c r="BT6" s="18" t="s">
        <v>36</v>
      </c>
      <c r="BU6" s="3" t="s">
        <v>37</v>
      </c>
      <c r="BV6" s="4" t="s">
        <v>38</v>
      </c>
      <c r="BW6" s="54" t="s">
        <v>36</v>
      </c>
      <c r="BX6" s="5" t="s">
        <v>39</v>
      </c>
      <c r="BY6" s="3" t="s">
        <v>40</v>
      </c>
      <c r="BZ6" s="105"/>
    </row>
    <row r="7" spans="1:78" ht="24" customHeight="1" x14ac:dyDescent="0.15">
      <c r="A7" s="6" t="s">
        <v>41</v>
      </c>
      <c r="B7" s="55">
        <f>SUM(C7:D7)</f>
        <v>119.4</v>
      </c>
      <c r="C7" s="19">
        <v>1.4</v>
      </c>
      <c r="D7" s="20">
        <v>118</v>
      </c>
      <c r="E7" s="21">
        <f>SUM(F7:G7)</f>
        <v>141.9</v>
      </c>
      <c r="F7" s="22" t="s">
        <v>42</v>
      </c>
      <c r="G7" s="19">
        <v>141.9</v>
      </c>
      <c r="H7" s="23">
        <f>B7+E7</f>
        <v>261.3</v>
      </c>
      <c r="I7" s="24">
        <f>SUM(J7:K7)</f>
        <v>125</v>
      </c>
      <c r="J7" s="20">
        <v>2.1</v>
      </c>
      <c r="K7" s="19">
        <v>122.9</v>
      </c>
      <c r="L7" s="21">
        <f>SUM(M7:N7)</f>
        <v>157</v>
      </c>
      <c r="M7" s="19" t="s">
        <v>42</v>
      </c>
      <c r="N7" s="19">
        <v>157</v>
      </c>
      <c r="O7" s="25">
        <f>I7+L7</f>
        <v>282</v>
      </c>
      <c r="P7" s="26">
        <f>SUM(Q7:R7)</f>
        <v>120.30000000000001</v>
      </c>
      <c r="Q7" s="22">
        <v>1.4</v>
      </c>
      <c r="R7" s="22">
        <v>118.9</v>
      </c>
      <c r="S7" s="27">
        <f>SUM(T7:U7)</f>
        <v>164.8</v>
      </c>
      <c r="T7" s="22" t="s">
        <v>42</v>
      </c>
      <c r="U7" s="19">
        <v>164.8</v>
      </c>
      <c r="V7" s="25">
        <f>P7+S7</f>
        <v>285.10000000000002</v>
      </c>
      <c r="W7" s="24">
        <f>SUM(X7:Y7)</f>
        <v>116.1</v>
      </c>
      <c r="X7" s="22">
        <v>2.1</v>
      </c>
      <c r="Y7" s="22">
        <v>114</v>
      </c>
      <c r="Z7" s="27">
        <f>SUM(AA7:AB7)</f>
        <v>173.1</v>
      </c>
      <c r="AA7" s="22">
        <v>4.2</v>
      </c>
      <c r="AB7" s="19">
        <v>168.9</v>
      </c>
      <c r="AC7" s="25">
        <f>W7+Z7</f>
        <v>289.2</v>
      </c>
      <c r="AD7" s="24">
        <f>SUM(AE7:AF7)</f>
        <v>103.39999999999999</v>
      </c>
      <c r="AE7" s="22">
        <v>2.1</v>
      </c>
      <c r="AF7" s="22">
        <v>101.3</v>
      </c>
      <c r="AG7" s="27">
        <f>SUM(AH7:AI7)</f>
        <v>263.60000000000002</v>
      </c>
      <c r="AH7" s="22">
        <v>3.5</v>
      </c>
      <c r="AI7" s="19">
        <v>260.10000000000002</v>
      </c>
      <c r="AJ7" s="25">
        <f>AD7+AG7</f>
        <v>367</v>
      </c>
      <c r="AK7" s="24">
        <f>SUM(AL7:AM7)</f>
        <v>71.900000000000006</v>
      </c>
      <c r="AL7" s="22" t="s">
        <v>42</v>
      </c>
      <c r="AM7" s="22">
        <v>71.900000000000006</v>
      </c>
      <c r="AN7" s="27">
        <f>SUM(AO7:AP7)</f>
        <v>251</v>
      </c>
      <c r="AO7" s="22">
        <v>3.5</v>
      </c>
      <c r="AP7" s="19">
        <v>247.5</v>
      </c>
      <c r="AQ7" s="25">
        <f>AK7+AN7</f>
        <v>322.89999999999998</v>
      </c>
      <c r="AR7" s="24">
        <f>SUM(AS7:AT7)</f>
        <v>56.1</v>
      </c>
      <c r="AS7" s="22" t="s">
        <v>42</v>
      </c>
      <c r="AT7" s="22">
        <v>56.1</v>
      </c>
      <c r="AU7" s="27">
        <f>SUM(AV7:AW7)</f>
        <v>187.3</v>
      </c>
      <c r="AV7" s="22">
        <v>3.5</v>
      </c>
      <c r="AW7" s="19">
        <v>183.8</v>
      </c>
      <c r="AX7" s="25">
        <f>AR7+AU7</f>
        <v>243.4</v>
      </c>
      <c r="AY7" s="26">
        <f>SUM(AZ7:BA7)</f>
        <v>72.400000000000006</v>
      </c>
      <c r="AZ7" s="22" t="s">
        <v>42</v>
      </c>
      <c r="BA7" s="22">
        <v>72.400000000000006</v>
      </c>
      <c r="BB7" s="27">
        <f>SUM(BC7:BD7)</f>
        <v>198.9</v>
      </c>
      <c r="BC7" s="22">
        <v>3.5</v>
      </c>
      <c r="BD7" s="19">
        <v>195.4</v>
      </c>
      <c r="BE7" s="25">
        <f>AY7+BB7</f>
        <v>271.3</v>
      </c>
      <c r="BF7" s="26">
        <f>SUM(BG7:BH7)</f>
        <v>79.599999999999994</v>
      </c>
      <c r="BG7" s="22" t="s">
        <v>42</v>
      </c>
      <c r="BH7" s="22">
        <v>79.599999999999994</v>
      </c>
      <c r="BI7" s="27">
        <f>SUM(BJ7:BK7)</f>
        <v>176.6</v>
      </c>
      <c r="BJ7" s="22" t="s">
        <v>42</v>
      </c>
      <c r="BK7" s="19">
        <v>176.6</v>
      </c>
      <c r="BL7" s="25">
        <f>BF7+BI7</f>
        <v>256.2</v>
      </c>
      <c r="BM7" s="26">
        <f>SUM(BN7:BO7)</f>
        <v>58.5</v>
      </c>
      <c r="BN7" s="22" t="s">
        <v>42</v>
      </c>
      <c r="BO7" s="22">
        <v>58.5</v>
      </c>
      <c r="BP7" s="27">
        <f>SUM(BQ7:BR7)</f>
        <v>178.6</v>
      </c>
      <c r="BQ7" s="22" t="s">
        <v>42</v>
      </c>
      <c r="BR7" s="19">
        <v>178.6</v>
      </c>
      <c r="BS7" s="25">
        <f>BM7+BP7</f>
        <v>237.1</v>
      </c>
      <c r="BT7" s="72">
        <f>SUM(BU7:BV7)</f>
        <v>38.700000000000003</v>
      </c>
      <c r="BU7" s="73" t="s">
        <v>42</v>
      </c>
      <c r="BV7" s="73">
        <v>38.700000000000003</v>
      </c>
      <c r="BW7" s="74">
        <f>SUM(BX7:BY7)</f>
        <v>170.8</v>
      </c>
      <c r="BX7" s="73">
        <v>0</v>
      </c>
      <c r="BY7" s="75">
        <v>170.8</v>
      </c>
      <c r="BZ7" s="76">
        <f>BT7+BW7</f>
        <v>209.5</v>
      </c>
    </row>
    <row r="8" spans="1:78" ht="24" customHeight="1" x14ac:dyDescent="0.15">
      <c r="A8" s="7" t="s">
        <v>43</v>
      </c>
      <c r="B8" s="55">
        <f t="shared" ref="B8:B23" si="0">SUM(C8:D8)</f>
        <v>1793.2</v>
      </c>
      <c r="C8" s="28">
        <v>1407.7</v>
      </c>
      <c r="D8" s="29">
        <v>385.5</v>
      </c>
      <c r="E8" s="21">
        <f>SUM(F8:G8)</f>
        <v>6549.2</v>
      </c>
      <c r="F8" s="30" t="s">
        <v>42</v>
      </c>
      <c r="G8" s="28">
        <v>6549.2</v>
      </c>
      <c r="H8" s="23">
        <f>B8+E8</f>
        <v>8342.4</v>
      </c>
      <c r="I8" s="31">
        <f t="shared" ref="I8:I23" si="1">SUM(J8:K8)</f>
        <v>1797.9</v>
      </c>
      <c r="J8" s="29">
        <v>1509.2</v>
      </c>
      <c r="K8" s="28">
        <v>288.7</v>
      </c>
      <c r="L8" s="21">
        <f t="shared" ref="L8:L23" si="2">SUM(M8:N8)</f>
        <v>5689.1</v>
      </c>
      <c r="M8" s="28" t="s">
        <v>42</v>
      </c>
      <c r="N8" s="28">
        <v>5689.1</v>
      </c>
      <c r="O8" s="25">
        <f t="shared" ref="O8:O23" si="3">I8+L8</f>
        <v>7487</v>
      </c>
      <c r="P8" s="32">
        <f>SUM(Q8:R8)</f>
        <v>863.19999999999993</v>
      </c>
      <c r="Q8" s="30">
        <v>674.8</v>
      </c>
      <c r="R8" s="30">
        <v>188.4</v>
      </c>
      <c r="S8" s="33">
        <f>SUM(T8:U8)</f>
        <v>4933.3999999999996</v>
      </c>
      <c r="T8" s="30">
        <v>28.7</v>
      </c>
      <c r="U8" s="28">
        <v>4904.7</v>
      </c>
      <c r="V8" s="34">
        <f>P8+S8</f>
        <v>5796.5999999999995</v>
      </c>
      <c r="W8" s="31">
        <f t="shared" ref="W8:W23" si="4">SUM(X8:Y8)</f>
        <v>867</v>
      </c>
      <c r="X8" s="30">
        <v>634.20000000000005</v>
      </c>
      <c r="Y8" s="30">
        <v>232.8</v>
      </c>
      <c r="Z8" s="27">
        <f t="shared" ref="Z8:Z23" si="5">SUM(AA8:AB8)</f>
        <v>4836.5</v>
      </c>
      <c r="AA8" s="30">
        <v>36.4</v>
      </c>
      <c r="AB8" s="28">
        <v>4800.1000000000004</v>
      </c>
      <c r="AC8" s="25">
        <f t="shared" ref="AC8:AC23" si="6">W8+Z8</f>
        <v>5703.5</v>
      </c>
      <c r="AD8" s="31">
        <f t="shared" ref="AD8:AD23" si="7">SUM(AE8:AF8)</f>
        <v>858</v>
      </c>
      <c r="AE8" s="30">
        <v>658</v>
      </c>
      <c r="AF8" s="30">
        <v>200</v>
      </c>
      <c r="AG8" s="27">
        <f t="shared" ref="AG8:AG23" si="8">SUM(AH8:AI8)</f>
        <v>4420.5999999999995</v>
      </c>
      <c r="AH8" s="30">
        <v>18.2</v>
      </c>
      <c r="AI8" s="28">
        <v>4402.3999999999996</v>
      </c>
      <c r="AJ8" s="25">
        <f t="shared" ref="AJ8:AJ23" si="9">AD8+AG8</f>
        <v>5278.5999999999995</v>
      </c>
      <c r="AK8" s="31">
        <f t="shared" ref="AK8:AK23" si="10">SUM(AL8:AM8)</f>
        <v>710.3</v>
      </c>
      <c r="AL8" s="30">
        <v>541.79999999999995</v>
      </c>
      <c r="AM8" s="30">
        <v>168.5</v>
      </c>
      <c r="AN8" s="27">
        <f t="shared" ref="AN8:AN23" si="11">SUM(AO8:AP8)</f>
        <v>4644.5</v>
      </c>
      <c r="AO8" s="30">
        <v>39.200000000000003</v>
      </c>
      <c r="AP8" s="28">
        <v>4605.3</v>
      </c>
      <c r="AQ8" s="25">
        <f t="shared" ref="AQ8:AQ23" si="12">AK8+AN8</f>
        <v>5354.8</v>
      </c>
      <c r="AR8" s="31">
        <f t="shared" ref="AR8:AR23" si="13">SUM(AS8:AT8)</f>
        <v>810.5</v>
      </c>
      <c r="AS8" s="30">
        <v>545.29999999999995</v>
      </c>
      <c r="AT8" s="30">
        <v>265.2</v>
      </c>
      <c r="AU8" s="27">
        <f t="shared" ref="AU8:AU23" si="14">SUM(AV8:AW8)</f>
        <v>4615.2999999999993</v>
      </c>
      <c r="AV8" s="30">
        <v>53.9</v>
      </c>
      <c r="AW8" s="28">
        <v>4561.3999999999996</v>
      </c>
      <c r="AX8" s="25">
        <f t="shared" ref="AX8:AX23" si="15">AR8+AU8</f>
        <v>5425.7999999999993</v>
      </c>
      <c r="AY8" s="32">
        <f>SUM(AZ8:BA8)</f>
        <v>656.6</v>
      </c>
      <c r="AZ8" s="30">
        <v>495.6</v>
      </c>
      <c r="BA8" s="30">
        <v>161</v>
      </c>
      <c r="BB8" s="33">
        <f>SUM(BC8:BD8)</f>
        <v>4420.2</v>
      </c>
      <c r="BC8" s="30">
        <v>128.80000000000001</v>
      </c>
      <c r="BD8" s="28">
        <v>4291.3999999999996</v>
      </c>
      <c r="BE8" s="34">
        <f>AY8+BB8</f>
        <v>5076.8</v>
      </c>
      <c r="BF8" s="32">
        <f>SUM(BG8:BH8)</f>
        <v>790.4</v>
      </c>
      <c r="BG8" s="30">
        <v>637</v>
      </c>
      <c r="BH8" s="30">
        <v>153.4</v>
      </c>
      <c r="BI8" s="33">
        <f>SUM(BJ8:BK8)</f>
        <v>4234.5</v>
      </c>
      <c r="BJ8" s="30">
        <v>193.2</v>
      </c>
      <c r="BK8" s="28">
        <v>4041.3</v>
      </c>
      <c r="BL8" s="34">
        <f>BF8+BI8</f>
        <v>5024.8999999999996</v>
      </c>
      <c r="BM8" s="32">
        <f>SUM(BN8:BO8)</f>
        <v>698.7</v>
      </c>
      <c r="BN8" s="30">
        <v>542.5</v>
      </c>
      <c r="BO8" s="30">
        <v>156.19999999999999</v>
      </c>
      <c r="BP8" s="33">
        <f>SUM(BQ8:BR8)</f>
        <v>4334.3</v>
      </c>
      <c r="BQ8" s="30">
        <v>236.6</v>
      </c>
      <c r="BR8" s="28">
        <v>4097.7</v>
      </c>
      <c r="BS8" s="34">
        <f>BM8+BP8</f>
        <v>5033</v>
      </c>
      <c r="BT8" s="77">
        <f>SUM(BU8:BV8)</f>
        <v>761.4</v>
      </c>
      <c r="BU8" s="78">
        <v>609</v>
      </c>
      <c r="BV8" s="78">
        <v>152.4</v>
      </c>
      <c r="BW8" s="79">
        <f>SUM(BX8:BY8)</f>
        <v>4810</v>
      </c>
      <c r="BX8" s="78">
        <v>228.9</v>
      </c>
      <c r="BY8" s="80">
        <v>4581.1000000000004</v>
      </c>
      <c r="BZ8" s="81">
        <f>BT8+BW8</f>
        <v>5571.4</v>
      </c>
    </row>
    <row r="9" spans="1:78" ht="24" customHeight="1" x14ac:dyDescent="0.15">
      <c r="A9" s="7" t="s">
        <v>44</v>
      </c>
      <c r="B9" s="55">
        <f t="shared" si="0"/>
        <v>337.9</v>
      </c>
      <c r="C9" s="28">
        <v>154</v>
      </c>
      <c r="D9" s="29">
        <v>183.9</v>
      </c>
      <c r="E9" s="21">
        <f t="shared" ref="E9:E23" si="16">SUM(F9:G9)</f>
        <v>1029.2</v>
      </c>
      <c r="F9" s="30">
        <v>7.7</v>
      </c>
      <c r="G9" s="28">
        <v>1021.5</v>
      </c>
      <c r="H9" s="23">
        <f t="shared" ref="H9:H22" si="17">B9+E9</f>
        <v>1367.1</v>
      </c>
      <c r="I9" s="31">
        <f t="shared" si="1"/>
        <v>292.10000000000002</v>
      </c>
      <c r="J9" s="29">
        <v>109.2</v>
      </c>
      <c r="K9" s="28">
        <v>182.9</v>
      </c>
      <c r="L9" s="21">
        <f t="shared" si="2"/>
        <v>810.9</v>
      </c>
      <c r="M9" s="28">
        <v>11.9</v>
      </c>
      <c r="N9" s="28">
        <v>799</v>
      </c>
      <c r="O9" s="25">
        <f t="shared" si="3"/>
        <v>1103</v>
      </c>
      <c r="P9" s="32">
        <f t="shared" ref="P9:P23" si="18">SUM(Q9:R9)</f>
        <v>48.800000000000004</v>
      </c>
      <c r="Q9" s="30">
        <v>4.2</v>
      </c>
      <c r="R9" s="30">
        <v>44.6</v>
      </c>
      <c r="S9" s="33">
        <f t="shared" ref="S9:S23" si="19">SUM(T9:U9)</f>
        <v>732.1</v>
      </c>
      <c r="T9" s="30">
        <v>24.5</v>
      </c>
      <c r="U9" s="28">
        <v>707.6</v>
      </c>
      <c r="V9" s="34">
        <f t="shared" ref="V9:V23" si="20">P9+S9</f>
        <v>780.9</v>
      </c>
      <c r="W9" s="31">
        <f t="shared" si="4"/>
        <v>53.699999999999996</v>
      </c>
      <c r="X9" s="30">
        <v>2.8</v>
      </c>
      <c r="Y9" s="30">
        <v>50.9</v>
      </c>
      <c r="Z9" s="27">
        <f t="shared" si="5"/>
        <v>925.80000000000007</v>
      </c>
      <c r="AA9" s="30">
        <v>54.6</v>
      </c>
      <c r="AB9" s="28">
        <v>871.2</v>
      </c>
      <c r="AC9" s="25">
        <f t="shared" si="6"/>
        <v>979.50000000000011</v>
      </c>
      <c r="AD9" s="31">
        <f t="shared" si="7"/>
        <v>102.5</v>
      </c>
      <c r="AE9" s="30">
        <v>1.4</v>
      </c>
      <c r="AF9" s="30">
        <v>101.1</v>
      </c>
      <c r="AG9" s="27">
        <f t="shared" si="8"/>
        <v>860.5</v>
      </c>
      <c r="AH9" s="30">
        <v>21.7</v>
      </c>
      <c r="AI9" s="28">
        <v>838.8</v>
      </c>
      <c r="AJ9" s="25">
        <f t="shared" si="9"/>
        <v>963</v>
      </c>
      <c r="AK9" s="31">
        <f t="shared" si="10"/>
        <v>183.3</v>
      </c>
      <c r="AL9" s="30">
        <v>3.5</v>
      </c>
      <c r="AM9" s="30">
        <v>179.8</v>
      </c>
      <c r="AN9" s="27">
        <f t="shared" si="11"/>
        <v>874</v>
      </c>
      <c r="AO9" s="30">
        <v>16.8</v>
      </c>
      <c r="AP9" s="28">
        <v>857.2</v>
      </c>
      <c r="AQ9" s="25">
        <f t="shared" si="12"/>
        <v>1057.3</v>
      </c>
      <c r="AR9" s="31">
        <f t="shared" si="13"/>
        <v>74.400000000000006</v>
      </c>
      <c r="AS9" s="30">
        <v>7</v>
      </c>
      <c r="AT9" s="30">
        <v>67.400000000000006</v>
      </c>
      <c r="AU9" s="27">
        <f t="shared" si="14"/>
        <v>934.9</v>
      </c>
      <c r="AV9" s="30">
        <v>31.5</v>
      </c>
      <c r="AW9" s="28">
        <v>903.4</v>
      </c>
      <c r="AX9" s="25">
        <f t="shared" si="15"/>
        <v>1009.3</v>
      </c>
      <c r="AY9" s="32">
        <f t="shared" ref="AY9:AY23" si="21">SUM(AZ9:BA9)</f>
        <v>77.900000000000006</v>
      </c>
      <c r="AZ9" s="30">
        <v>11.9</v>
      </c>
      <c r="BA9" s="30">
        <v>66</v>
      </c>
      <c r="BB9" s="33">
        <f t="shared" ref="BB9:BB23" si="22">SUM(BC9:BD9)</f>
        <v>1039.7</v>
      </c>
      <c r="BC9" s="30">
        <v>38.5</v>
      </c>
      <c r="BD9" s="28">
        <v>1001.2</v>
      </c>
      <c r="BE9" s="34">
        <f t="shared" ref="BE9:BE23" si="23">AY9+BB9</f>
        <v>1117.6000000000001</v>
      </c>
      <c r="BF9" s="32">
        <f t="shared" ref="BF9:BF23" si="24">SUM(BG9:BH9)</f>
        <v>83.2</v>
      </c>
      <c r="BG9" s="30">
        <v>15.4</v>
      </c>
      <c r="BH9" s="30">
        <v>67.8</v>
      </c>
      <c r="BI9" s="33">
        <f t="shared" ref="BI9:BI23" si="25">SUM(BJ9:BK9)</f>
        <v>899.2</v>
      </c>
      <c r="BJ9" s="30">
        <v>49.7</v>
      </c>
      <c r="BK9" s="28">
        <v>849.5</v>
      </c>
      <c r="BL9" s="34">
        <f t="shared" ref="BL9:BL23" si="26">BF9+BI9</f>
        <v>982.40000000000009</v>
      </c>
      <c r="BM9" s="32">
        <f t="shared" ref="BM9:BM23" si="27">SUM(BN9:BO9)</f>
        <v>119.80000000000001</v>
      </c>
      <c r="BN9" s="30">
        <v>18.899999999999999</v>
      </c>
      <c r="BO9" s="30">
        <v>100.9</v>
      </c>
      <c r="BP9" s="33">
        <f t="shared" ref="BP9:BP23" si="28">SUM(BQ9:BR9)</f>
        <v>988.3</v>
      </c>
      <c r="BQ9" s="30">
        <v>13.3</v>
      </c>
      <c r="BR9" s="28">
        <v>975</v>
      </c>
      <c r="BS9" s="34">
        <f t="shared" ref="BS9:BS23" si="29">BM9+BP9</f>
        <v>1108.0999999999999</v>
      </c>
      <c r="BT9" s="77">
        <f t="shared" ref="BT9:BT22" si="30">SUM(BU9:BV9)</f>
        <v>101.2</v>
      </c>
      <c r="BU9" s="78">
        <v>31.5</v>
      </c>
      <c r="BV9" s="78">
        <v>69.7</v>
      </c>
      <c r="BW9" s="79">
        <f t="shared" ref="BW9:BW13" si="31">SUM(BX9:BY9)</f>
        <v>878</v>
      </c>
      <c r="BX9" s="78">
        <v>18.2</v>
      </c>
      <c r="BY9" s="80">
        <v>859.8</v>
      </c>
      <c r="BZ9" s="81">
        <f t="shared" ref="BZ9:BZ10" si="32">BT9+BW9</f>
        <v>979.2</v>
      </c>
    </row>
    <row r="10" spans="1:78" ht="24" customHeight="1" x14ac:dyDescent="0.15">
      <c r="A10" s="7" t="s">
        <v>45</v>
      </c>
      <c r="B10" s="55">
        <f t="shared" si="0"/>
        <v>206.5</v>
      </c>
      <c r="C10" s="28">
        <v>10.5</v>
      </c>
      <c r="D10" s="29">
        <v>196</v>
      </c>
      <c r="E10" s="21">
        <f t="shared" si="16"/>
        <v>3558.5</v>
      </c>
      <c r="F10" s="30">
        <v>1.4</v>
      </c>
      <c r="G10" s="28">
        <v>3557.1</v>
      </c>
      <c r="H10" s="23">
        <f t="shared" si="17"/>
        <v>3765</v>
      </c>
      <c r="I10" s="31">
        <f t="shared" si="1"/>
        <v>227.89999999999998</v>
      </c>
      <c r="J10" s="29">
        <v>32.200000000000003</v>
      </c>
      <c r="K10" s="28">
        <v>195.7</v>
      </c>
      <c r="L10" s="21">
        <f t="shared" si="2"/>
        <v>3122.7999999999997</v>
      </c>
      <c r="M10" s="28">
        <v>5.6</v>
      </c>
      <c r="N10" s="28">
        <v>3117.2</v>
      </c>
      <c r="O10" s="25">
        <f t="shared" si="3"/>
        <v>3350.7</v>
      </c>
      <c r="P10" s="32">
        <f t="shared" si="18"/>
        <v>160.4</v>
      </c>
      <c r="Q10" s="30">
        <v>19.600000000000001</v>
      </c>
      <c r="R10" s="30">
        <v>140.80000000000001</v>
      </c>
      <c r="S10" s="33">
        <f t="shared" si="19"/>
        <v>2979.8</v>
      </c>
      <c r="T10" s="30">
        <v>8.4</v>
      </c>
      <c r="U10" s="28">
        <v>2971.4</v>
      </c>
      <c r="V10" s="34">
        <f t="shared" si="20"/>
        <v>3140.2000000000003</v>
      </c>
      <c r="W10" s="31">
        <f t="shared" si="4"/>
        <v>153.20000000000002</v>
      </c>
      <c r="X10" s="30">
        <v>16.8</v>
      </c>
      <c r="Y10" s="30">
        <v>136.4</v>
      </c>
      <c r="Z10" s="27">
        <f t="shared" si="5"/>
        <v>2936.2999999999997</v>
      </c>
      <c r="AA10" s="30">
        <v>7.7</v>
      </c>
      <c r="AB10" s="28">
        <v>2928.6</v>
      </c>
      <c r="AC10" s="25">
        <f t="shared" si="6"/>
        <v>3089.4999999999995</v>
      </c>
      <c r="AD10" s="31">
        <f t="shared" si="7"/>
        <v>158.6</v>
      </c>
      <c r="AE10" s="30">
        <v>25.2</v>
      </c>
      <c r="AF10" s="30">
        <v>133.4</v>
      </c>
      <c r="AG10" s="27">
        <f t="shared" si="8"/>
        <v>3317</v>
      </c>
      <c r="AH10" s="30">
        <v>4.2</v>
      </c>
      <c r="AI10" s="28">
        <v>3312.8</v>
      </c>
      <c r="AJ10" s="25">
        <f t="shared" si="9"/>
        <v>3475.6</v>
      </c>
      <c r="AK10" s="31">
        <f t="shared" si="10"/>
        <v>134.1</v>
      </c>
      <c r="AL10" s="30">
        <v>12.6</v>
      </c>
      <c r="AM10" s="30">
        <v>121.5</v>
      </c>
      <c r="AN10" s="27">
        <f t="shared" si="11"/>
        <v>3347.1000000000004</v>
      </c>
      <c r="AO10" s="30">
        <v>6.3</v>
      </c>
      <c r="AP10" s="28">
        <v>3340.8</v>
      </c>
      <c r="AQ10" s="25">
        <f t="shared" si="12"/>
        <v>3481.2000000000003</v>
      </c>
      <c r="AR10" s="31">
        <f t="shared" si="13"/>
        <v>125.7</v>
      </c>
      <c r="AS10" s="30">
        <v>11.2</v>
      </c>
      <c r="AT10" s="30">
        <v>114.5</v>
      </c>
      <c r="AU10" s="27">
        <f t="shared" si="14"/>
        <v>3507.7</v>
      </c>
      <c r="AV10" s="30">
        <v>5.6</v>
      </c>
      <c r="AW10" s="28">
        <v>3502.1</v>
      </c>
      <c r="AX10" s="25">
        <f t="shared" si="15"/>
        <v>3633.3999999999996</v>
      </c>
      <c r="AY10" s="32">
        <f t="shared" si="21"/>
        <v>110.9</v>
      </c>
      <c r="AZ10" s="30">
        <v>11.9</v>
      </c>
      <c r="BA10" s="30">
        <v>99</v>
      </c>
      <c r="BB10" s="33">
        <f t="shared" si="22"/>
        <v>3394</v>
      </c>
      <c r="BC10" s="30">
        <v>16.8</v>
      </c>
      <c r="BD10" s="28">
        <v>3377.2</v>
      </c>
      <c r="BE10" s="34">
        <f t="shared" si="23"/>
        <v>3504.9</v>
      </c>
      <c r="BF10" s="32">
        <f t="shared" si="24"/>
        <v>111.2</v>
      </c>
      <c r="BG10" s="30">
        <v>11.9</v>
      </c>
      <c r="BH10" s="30">
        <v>99.3</v>
      </c>
      <c r="BI10" s="33">
        <f t="shared" si="25"/>
        <v>3458.3</v>
      </c>
      <c r="BJ10" s="30">
        <v>8.4</v>
      </c>
      <c r="BK10" s="28">
        <v>3449.9</v>
      </c>
      <c r="BL10" s="34">
        <f t="shared" si="26"/>
        <v>3569.5</v>
      </c>
      <c r="BM10" s="32">
        <f t="shared" si="27"/>
        <v>106.6</v>
      </c>
      <c r="BN10" s="30">
        <v>12.6</v>
      </c>
      <c r="BO10" s="30">
        <v>94</v>
      </c>
      <c r="BP10" s="33">
        <f t="shared" si="28"/>
        <v>3564.1</v>
      </c>
      <c r="BQ10" s="30">
        <v>33.6</v>
      </c>
      <c r="BR10" s="28">
        <v>3530.5</v>
      </c>
      <c r="BS10" s="34">
        <f t="shared" si="29"/>
        <v>3670.7</v>
      </c>
      <c r="BT10" s="77">
        <f t="shared" si="30"/>
        <v>112.19999999999999</v>
      </c>
      <c r="BU10" s="78">
        <v>16.100000000000001</v>
      </c>
      <c r="BV10" s="78">
        <v>96.1</v>
      </c>
      <c r="BW10" s="79">
        <f t="shared" si="31"/>
        <v>3757.7000000000003</v>
      </c>
      <c r="BX10" s="78">
        <v>4.9000000000000004</v>
      </c>
      <c r="BY10" s="80">
        <v>3752.8</v>
      </c>
      <c r="BZ10" s="81">
        <f t="shared" si="32"/>
        <v>3869.9</v>
      </c>
    </row>
    <row r="11" spans="1:78" ht="24" customHeight="1" x14ac:dyDescent="0.15">
      <c r="A11" s="7" t="s">
        <v>46</v>
      </c>
      <c r="B11" s="55">
        <f t="shared" si="0"/>
        <v>106.2</v>
      </c>
      <c r="C11" s="28" t="s">
        <v>42</v>
      </c>
      <c r="D11" s="29">
        <v>106.2</v>
      </c>
      <c r="E11" s="21">
        <f t="shared" si="16"/>
        <v>1321.1</v>
      </c>
      <c r="F11" s="30" t="s">
        <v>42</v>
      </c>
      <c r="G11" s="28">
        <v>1321.1</v>
      </c>
      <c r="H11" s="23">
        <f t="shared" si="17"/>
        <v>1427.3</v>
      </c>
      <c r="I11" s="31">
        <f t="shared" si="1"/>
        <v>100.4</v>
      </c>
      <c r="J11" s="29" t="s">
        <v>42</v>
      </c>
      <c r="K11" s="28">
        <v>100.4</v>
      </c>
      <c r="L11" s="21">
        <f t="shared" si="2"/>
        <v>1183.8</v>
      </c>
      <c r="M11" s="28" t="s">
        <v>42</v>
      </c>
      <c r="N11" s="28">
        <v>1183.8</v>
      </c>
      <c r="O11" s="25">
        <f t="shared" si="3"/>
        <v>1284.2</v>
      </c>
      <c r="P11" s="32">
        <f t="shared" si="18"/>
        <v>157.80000000000001</v>
      </c>
      <c r="Q11" s="30">
        <v>1.4</v>
      </c>
      <c r="R11" s="30">
        <v>156.4</v>
      </c>
      <c r="S11" s="33">
        <f t="shared" si="19"/>
        <v>1098.4000000000001</v>
      </c>
      <c r="T11" s="30" t="s">
        <v>42</v>
      </c>
      <c r="U11" s="28">
        <v>1098.4000000000001</v>
      </c>
      <c r="V11" s="34">
        <f t="shared" si="20"/>
        <v>1256.2</v>
      </c>
      <c r="W11" s="31">
        <f t="shared" si="4"/>
        <v>102.30000000000001</v>
      </c>
      <c r="X11" s="30">
        <v>1.4</v>
      </c>
      <c r="Y11" s="30">
        <v>100.9</v>
      </c>
      <c r="Z11" s="27">
        <f t="shared" si="5"/>
        <v>1429.2</v>
      </c>
      <c r="AA11" s="30" t="s">
        <v>42</v>
      </c>
      <c r="AB11" s="28">
        <v>1429.2</v>
      </c>
      <c r="AC11" s="25">
        <f t="shared" si="6"/>
        <v>1531.5</v>
      </c>
      <c r="AD11" s="31">
        <f t="shared" si="7"/>
        <v>80.600000000000009</v>
      </c>
      <c r="AE11" s="30">
        <v>0.7</v>
      </c>
      <c r="AF11" s="30">
        <v>79.900000000000006</v>
      </c>
      <c r="AG11" s="27">
        <f t="shared" si="8"/>
        <v>1461.2</v>
      </c>
      <c r="AH11" s="30" t="s">
        <v>42</v>
      </c>
      <c r="AI11" s="28">
        <v>1461.2</v>
      </c>
      <c r="AJ11" s="25">
        <f t="shared" si="9"/>
        <v>1541.8</v>
      </c>
      <c r="AK11" s="31">
        <f t="shared" si="10"/>
        <v>87.7</v>
      </c>
      <c r="AL11" s="30">
        <v>0.7</v>
      </c>
      <c r="AM11" s="30">
        <v>87</v>
      </c>
      <c r="AN11" s="27">
        <f t="shared" si="11"/>
        <v>1458.4</v>
      </c>
      <c r="AO11" s="30">
        <v>1.4</v>
      </c>
      <c r="AP11" s="28">
        <v>1457</v>
      </c>
      <c r="AQ11" s="25">
        <f t="shared" si="12"/>
        <v>1546.1000000000001</v>
      </c>
      <c r="AR11" s="31">
        <f t="shared" si="13"/>
        <v>68.3</v>
      </c>
      <c r="AS11" s="30" t="s">
        <v>42</v>
      </c>
      <c r="AT11" s="30">
        <v>68.3</v>
      </c>
      <c r="AU11" s="27">
        <f t="shared" si="14"/>
        <v>1469.1</v>
      </c>
      <c r="AV11" s="30">
        <v>5.6</v>
      </c>
      <c r="AW11" s="28">
        <v>1463.5</v>
      </c>
      <c r="AX11" s="25">
        <f t="shared" si="15"/>
        <v>1537.3999999999999</v>
      </c>
      <c r="AY11" s="32">
        <f t="shared" si="21"/>
        <v>62.5</v>
      </c>
      <c r="AZ11" s="30" t="s">
        <v>42</v>
      </c>
      <c r="BA11" s="30">
        <v>62.5</v>
      </c>
      <c r="BB11" s="68">
        <f t="shared" si="22"/>
        <v>1396.7</v>
      </c>
      <c r="BC11" s="30">
        <v>10.5</v>
      </c>
      <c r="BD11" s="64">
        <v>1386.2</v>
      </c>
      <c r="BE11" s="65">
        <f t="shared" si="23"/>
        <v>1459.2</v>
      </c>
      <c r="BF11" s="32">
        <f t="shared" si="24"/>
        <v>44.300000000000004</v>
      </c>
      <c r="BG11" s="30">
        <v>0.7</v>
      </c>
      <c r="BH11" s="30">
        <v>43.6</v>
      </c>
      <c r="BI11" s="68">
        <f t="shared" si="25"/>
        <v>1311.2</v>
      </c>
      <c r="BJ11" s="30">
        <v>56</v>
      </c>
      <c r="BK11" s="64">
        <v>1255.2</v>
      </c>
      <c r="BL11" s="65">
        <f t="shared" si="26"/>
        <v>1355.5</v>
      </c>
      <c r="BM11" s="32">
        <f t="shared" si="27"/>
        <v>40.300000000000004</v>
      </c>
      <c r="BN11" s="30">
        <v>0.7</v>
      </c>
      <c r="BO11" s="30">
        <v>39.6</v>
      </c>
      <c r="BP11" s="68">
        <f t="shared" si="28"/>
        <v>1215.3</v>
      </c>
      <c r="BQ11" s="30">
        <v>14.7</v>
      </c>
      <c r="BR11" s="64">
        <v>1200.5999999999999</v>
      </c>
      <c r="BS11" s="65">
        <f>BM11+BP11</f>
        <v>1255.5999999999999</v>
      </c>
      <c r="BT11" s="77">
        <f t="shared" si="30"/>
        <v>49.5</v>
      </c>
      <c r="BU11" s="78">
        <v>0.7</v>
      </c>
      <c r="BV11" s="78">
        <v>48.8</v>
      </c>
      <c r="BW11" s="82">
        <f t="shared" si="31"/>
        <v>1261.0999999999999</v>
      </c>
      <c r="BX11" s="83">
        <v>13.3</v>
      </c>
      <c r="BY11" s="84">
        <v>1247.8</v>
      </c>
      <c r="BZ11" s="85">
        <f>BT11+BW11</f>
        <v>1310.5999999999999</v>
      </c>
    </row>
    <row r="12" spans="1:78" ht="24" customHeight="1" x14ac:dyDescent="0.15">
      <c r="A12" s="7" t="s">
        <v>47</v>
      </c>
      <c r="B12" s="55">
        <f t="shared" si="0"/>
        <v>1032.7</v>
      </c>
      <c r="C12" s="28">
        <v>257.60000000000002</v>
      </c>
      <c r="D12" s="29">
        <v>775.1</v>
      </c>
      <c r="E12" s="21">
        <f t="shared" si="16"/>
        <v>2889.7</v>
      </c>
      <c r="F12" s="30" t="s">
        <v>42</v>
      </c>
      <c r="G12" s="28">
        <v>2889.7</v>
      </c>
      <c r="H12" s="23">
        <f t="shared" si="17"/>
        <v>3922.3999999999996</v>
      </c>
      <c r="I12" s="31">
        <f t="shared" si="1"/>
        <v>433.1</v>
      </c>
      <c r="J12" s="29">
        <v>72.099999999999994</v>
      </c>
      <c r="K12" s="28">
        <v>361</v>
      </c>
      <c r="L12" s="21">
        <f t="shared" si="2"/>
        <v>1542.5</v>
      </c>
      <c r="M12" s="28">
        <v>9.1</v>
      </c>
      <c r="N12" s="28">
        <v>1533.4</v>
      </c>
      <c r="O12" s="25">
        <f t="shared" si="3"/>
        <v>1975.6</v>
      </c>
      <c r="P12" s="32">
        <f t="shared" si="18"/>
        <v>141.60000000000002</v>
      </c>
      <c r="Q12" s="30">
        <v>13.3</v>
      </c>
      <c r="R12" s="30">
        <v>128.30000000000001</v>
      </c>
      <c r="S12" s="33">
        <f t="shared" si="19"/>
        <v>1163.3</v>
      </c>
      <c r="T12" s="30">
        <v>6.3</v>
      </c>
      <c r="U12" s="28">
        <v>1157</v>
      </c>
      <c r="V12" s="34">
        <f t="shared" si="20"/>
        <v>1304.9000000000001</v>
      </c>
      <c r="W12" s="31">
        <f t="shared" si="4"/>
        <v>85.3</v>
      </c>
      <c r="X12" s="30">
        <v>7.7</v>
      </c>
      <c r="Y12" s="30">
        <v>77.599999999999994</v>
      </c>
      <c r="Z12" s="27">
        <f t="shared" si="5"/>
        <v>1596.5</v>
      </c>
      <c r="AA12" s="30">
        <v>6.3</v>
      </c>
      <c r="AB12" s="28">
        <v>1590.2</v>
      </c>
      <c r="AC12" s="25">
        <f t="shared" si="6"/>
        <v>1681.8</v>
      </c>
      <c r="AD12" s="31">
        <f t="shared" si="7"/>
        <v>94.5</v>
      </c>
      <c r="AE12" s="30">
        <v>6.3</v>
      </c>
      <c r="AF12" s="30">
        <v>88.2</v>
      </c>
      <c r="AG12" s="27">
        <f t="shared" si="8"/>
        <v>1674.6</v>
      </c>
      <c r="AH12" s="30">
        <v>9.1</v>
      </c>
      <c r="AI12" s="28">
        <v>1665.5</v>
      </c>
      <c r="AJ12" s="25">
        <f t="shared" si="9"/>
        <v>1769.1</v>
      </c>
      <c r="AK12" s="31">
        <f t="shared" si="10"/>
        <v>97.4</v>
      </c>
      <c r="AL12" s="30">
        <v>4.2</v>
      </c>
      <c r="AM12" s="30">
        <v>93.2</v>
      </c>
      <c r="AN12" s="27">
        <f t="shared" si="11"/>
        <v>1929.7</v>
      </c>
      <c r="AO12" s="30">
        <v>18.899999999999999</v>
      </c>
      <c r="AP12" s="28">
        <v>1910.8</v>
      </c>
      <c r="AQ12" s="25">
        <f t="shared" si="12"/>
        <v>2027.1000000000001</v>
      </c>
      <c r="AR12" s="31">
        <f t="shared" si="13"/>
        <v>118.80000000000001</v>
      </c>
      <c r="AS12" s="30">
        <v>15.4</v>
      </c>
      <c r="AT12" s="30">
        <v>103.4</v>
      </c>
      <c r="AU12" s="27">
        <f t="shared" si="14"/>
        <v>2372.5</v>
      </c>
      <c r="AV12" s="30">
        <v>31.5</v>
      </c>
      <c r="AW12" s="28">
        <v>2341</v>
      </c>
      <c r="AX12" s="25">
        <f t="shared" si="15"/>
        <v>2491.3000000000002</v>
      </c>
      <c r="AY12" s="32">
        <f t="shared" si="21"/>
        <v>109.9</v>
      </c>
      <c r="AZ12" s="30">
        <v>14</v>
      </c>
      <c r="BA12" s="30">
        <v>95.9</v>
      </c>
      <c r="BB12" s="33">
        <f t="shared" si="22"/>
        <v>2590.6999999999998</v>
      </c>
      <c r="BC12" s="30">
        <v>11.2</v>
      </c>
      <c r="BD12" s="28">
        <v>2579.5</v>
      </c>
      <c r="BE12" s="34">
        <f t="shared" si="23"/>
        <v>2700.6</v>
      </c>
      <c r="BF12" s="32">
        <f t="shared" si="24"/>
        <v>117.10000000000001</v>
      </c>
      <c r="BG12" s="30">
        <v>11.9</v>
      </c>
      <c r="BH12" s="30">
        <v>105.2</v>
      </c>
      <c r="BI12" s="33">
        <f t="shared" si="25"/>
        <v>2661.5</v>
      </c>
      <c r="BJ12" s="30">
        <v>22.4</v>
      </c>
      <c r="BK12" s="28">
        <v>2639.1</v>
      </c>
      <c r="BL12" s="34">
        <f t="shared" si="26"/>
        <v>2778.6</v>
      </c>
      <c r="BM12" s="32">
        <f t="shared" si="27"/>
        <v>106.7</v>
      </c>
      <c r="BN12" s="30">
        <v>10.5</v>
      </c>
      <c r="BO12" s="30">
        <v>96.2</v>
      </c>
      <c r="BP12" s="33">
        <f t="shared" si="28"/>
        <v>2800.3</v>
      </c>
      <c r="BQ12" s="30">
        <v>43.4</v>
      </c>
      <c r="BR12" s="28">
        <v>2756.9</v>
      </c>
      <c r="BS12" s="34">
        <f t="shared" si="29"/>
        <v>2907</v>
      </c>
      <c r="BT12" s="77">
        <f t="shared" si="30"/>
        <v>107.5</v>
      </c>
      <c r="BU12" s="78">
        <v>11.2</v>
      </c>
      <c r="BV12" s="78">
        <v>96.3</v>
      </c>
      <c r="BW12" s="79">
        <f t="shared" si="31"/>
        <v>3027.6000000000004</v>
      </c>
      <c r="BX12" s="78">
        <v>48.3</v>
      </c>
      <c r="BY12" s="80">
        <v>2979.3</v>
      </c>
      <c r="BZ12" s="81">
        <f t="shared" ref="BZ12:BZ23" si="33">BT12+BW12</f>
        <v>3135.1000000000004</v>
      </c>
    </row>
    <row r="13" spans="1:78" ht="24" customHeight="1" x14ac:dyDescent="0.15">
      <c r="A13" s="7" t="s">
        <v>48</v>
      </c>
      <c r="B13" s="55">
        <f t="shared" si="0"/>
        <v>1355.3</v>
      </c>
      <c r="C13" s="28">
        <v>345.8</v>
      </c>
      <c r="D13" s="29">
        <v>1009.5</v>
      </c>
      <c r="E13" s="21">
        <f t="shared" si="16"/>
        <v>382.5</v>
      </c>
      <c r="F13" s="30">
        <v>7</v>
      </c>
      <c r="G13" s="28">
        <v>375.5</v>
      </c>
      <c r="H13" s="23">
        <f t="shared" si="17"/>
        <v>1737.8</v>
      </c>
      <c r="I13" s="31">
        <f t="shared" si="1"/>
        <v>1229.9000000000001</v>
      </c>
      <c r="J13" s="29">
        <v>427</v>
      </c>
      <c r="K13" s="28">
        <v>802.9</v>
      </c>
      <c r="L13" s="21">
        <f t="shared" si="2"/>
        <v>338.2</v>
      </c>
      <c r="M13" s="28">
        <v>2.8</v>
      </c>
      <c r="N13" s="28">
        <v>335.4</v>
      </c>
      <c r="O13" s="25">
        <f t="shared" si="3"/>
        <v>1568.1000000000001</v>
      </c>
      <c r="P13" s="32">
        <f t="shared" si="18"/>
        <v>383.1</v>
      </c>
      <c r="Q13" s="30">
        <v>30.8</v>
      </c>
      <c r="R13" s="30">
        <v>352.3</v>
      </c>
      <c r="S13" s="33">
        <f t="shared" si="19"/>
        <v>338.7</v>
      </c>
      <c r="T13" s="30">
        <v>4.2</v>
      </c>
      <c r="U13" s="28">
        <v>334.5</v>
      </c>
      <c r="V13" s="34">
        <f t="shared" si="20"/>
        <v>721.8</v>
      </c>
      <c r="W13" s="31">
        <f t="shared" si="4"/>
        <v>266.2</v>
      </c>
      <c r="X13" s="30">
        <v>2.8</v>
      </c>
      <c r="Y13" s="30">
        <v>263.39999999999998</v>
      </c>
      <c r="Z13" s="27">
        <f t="shared" si="5"/>
        <v>361.6</v>
      </c>
      <c r="AA13" s="30">
        <v>5.6</v>
      </c>
      <c r="AB13" s="28">
        <v>356</v>
      </c>
      <c r="AC13" s="25">
        <f t="shared" si="6"/>
        <v>627.79999999999995</v>
      </c>
      <c r="AD13" s="31">
        <f t="shared" si="7"/>
        <v>335.8</v>
      </c>
      <c r="AE13" s="30" t="s">
        <v>42</v>
      </c>
      <c r="AF13" s="30">
        <v>335.8</v>
      </c>
      <c r="AG13" s="27">
        <f t="shared" si="8"/>
        <v>334.40000000000003</v>
      </c>
      <c r="AH13" s="30">
        <v>2.8</v>
      </c>
      <c r="AI13" s="28">
        <v>331.6</v>
      </c>
      <c r="AJ13" s="25">
        <f t="shared" si="9"/>
        <v>670.2</v>
      </c>
      <c r="AK13" s="31">
        <f t="shared" si="10"/>
        <v>381.2</v>
      </c>
      <c r="AL13" s="30" t="s">
        <v>42</v>
      </c>
      <c r="AM13" s="30">
        <v>381.2</v>
      </c>
      <c r="AN13" s="27">
        <f t="shared" si="11"/>
        <v>393</v>
      </c>
      <c r="AO13" s="30">
        <v>2.8</v>
      </c>
      <c r="AP13" s="28">
        <v>390.2</v>
      </c>
      <c r="AQ13" s="25">
        <f t="shared" si="12"/>
        <v>774.2</v>
      </c>
      <c r="AR13" s="31">
        <f t="shared" si="13"/>
        <v>412.1</v>
      </c>
      <c r="AS13" s="30">
        <v>10.5</v>
      </c>
      <c r="AT13" s="30">
        <v>401.6</v>
      </c>
      <c r="AU13" s="27">
        <f t="shared" si="14"/>
        <v>469.1</v>
      </c>
      <c r="AV13" s="30">
        <v>16.100000000000001</v>
      </c>
      <c r="AW13" s="28">
        <v>453</v>
      </c>
      <c r="AX13" s="25">
        <f t="shared" si="15"/>
        <v>881.2</v>
      </c>
      <c r="AY13" s="32">
        <f t="shared" si="21"/>
        <v>402.79999999999995</v>
      </c>
      <c r="AZ13" s="30">
        <v>11.9</v>
      </c>
      <c r="BA13" s="30">
        <v>390.9</v>
      </c>
      <c r="BB13" s="33">
        <f t="shared" si="22"/>
        <v>476.40000000000003</v>
      </c>
      <c r="BC13" s="30">
        <v>9.1</v>
      </c>
      <c r="BD13" s="28">
        <v>467.3</v>
      </c>
      <c r="BE13" s="34">
        <f t="shared" si="23"/>
        <v>879.2</v>
      </c>
      <c r="BF13" s="32">
        <f t="shared" si="24"/>
        <v>395.59999999999997</v>
      </c>
      <c r="BG13" s="30">
        <v>8.4</v>
      </c>
      <c r="BH13" s="30">
        <v>387.2</v>
      </c>
      <c r="BI13" s="33">
        <f t="shared" si="25"/>
        <v>483.1</v>
      </c>
      <c r="BJ13" s="30">
        <v>16.8</v>
      </c>
      <c r="BK13" s="28">
        <v>466.3</v>
      </c>
      <c r="BL13" s="34">
        <f t="shared" si="26"/>
        <v>878.7</v>
      </c>
      <c r="BM13" s="32">
        <f t="shared" si="27"/>
        <v>412.9</v>
      </c>
      <c r="BN13" s="30">
        <v>22.4</v>
      </c>
      <c r="BO13" s="30">
        <v>390.5</v>
      </c>
      <c r="BP13" s="33">
        <f t="shared" si="28"/>
        <v>418.6</v>
      </c>
      <c r="BQ13" s="30">
        <v>6.3</v>
      </c>
      <c r="BR13" s="28">
        <v>412.3</v>
      </c>
      <c r="BS13" s="34">
        <f t="shared" si="29"/>
        <v>831.5</v>
      </c>
      <c r="BT13" s="77">
        <f t="shared" si="30"/>
        <v>364.3</v>
      </c>
      <c r="BU13" s="78">
        <v>25.2</v>
      </c>
      <c r="BV13" s="78">
        <v>339.1</v>
      </c>
      <c r="BW13" s="79">
        <f t="shared" si="31"/>
        <v>455.3</v>
      </c>
      <c r="BX13" s="78">
        <v>28</v>
      </c>
      <c r="BY13" s="80">
        <v>427.3</v>
      </c>
      <c r="BZ13" s="81">
        <f t="shared" si="33"/>
        <v>819.6</v>
      </c>
    </row>
    <row r="14" spans="1:78" ht="24" customHeight="1" x14ac:dyDescent="0.15">
      <c r="A14" s="7" t="s">
        <v>49</v>
      </c>
      <c r="B14" s="55">
        <f t="shared" si="0"/>
        <v>2421.3000000000002</v>
      </c>
      <c r="C14" s="28">
        <v>1113</v>
      </c>
      <c r="D14" s="29">
        <v>1308.3</v>
      </c>
      <c r="E14" s="21">
        <f t="shared" si="16"/>
        <v>2854.7</v>
      </c>
      <c r="F14" s="30">
        <v>17.5</v>
      </c>
      <c r="G14" s="28">
        <v>2837.2</v>
      </c>
      <c r="H14" s="23">
        <f t="shared" si="17"/>
        <v>5276</v>
      </c>
      <c r="I14" s="31">
        <f t="shared" si="1"/>
        <v>942.7</v>
      </c>
      <c r="J14" s="29">
        <v>59.5</v>
      </c>
      <c r="K14" s="28">
        <v>883.2</v>
      </c>
      <c r="L14" s="21">
        <f t="shared" si="2"/>
        <v>2525.1000000000004</v>
      </c>
      <c r="M14" s="28">
        <v>13.3</v>
      </c>
      <c r="N14" s="28">
        <v>2511.8000000000002</v>
      </c>
      <c r="O14" s="25">
        <f t="shared" si="3"/>
        <v>3467.8</v>
      </c>
      <c r="P14" s="32">
        <f t="shared" si="18"/>
        <v>181.2</v>
      </c>
      <c r="Q14" s="30">
        <v>0.7</v>
      </c>
      <c r="R14" s="30">
        <v>180.5</v>
      </c>
      <c r="S14" s="33">
        <f t="shared" si="19"/>
        <v>2281.1</v>
      </c>
      <c r="T14" s="30">
        <v>22.4</v>
      </c>
      <c r="U14" s="28">
        <v>2258.6999999999998</v>
      </c>
      <c r="V14" s="34">
        <f t="shared" si="20"/>
        <v>2462.2999999999997</v>
      </c>
      <c r="W14" s="31">
        <f t="shared" si="4"/>
        <v>57.2</v>
      </c>
      <c r="X14" s="30">
        <v>0.7</v>
      </c>
      <c r="Y14" s="30">
        <v>56.5</v>
      </c>
      <c r="Z14" s="27">
        <f t="shared" si="5"/>
        <v>2136.9</v>
      </c>
      <c r="AA14" s="30">
        <v>19.600000000000001</v>
      </c>
      <c r="AB14" s="28">
        <v>2117.3000000000002</v>
      </c>
      <c r="AC14" s="25">
        <f t="shared" si="6"/>
        <v>2194.1</v>
      </c>
      <c r="AD14" s="31">
        <f t="shared" si="7"/>
        <v>73.8</v>
      </c>
      <c r="AE14" s="30">
        <v>0.7</v>
      </c>
      <c r="AF14" s="30">
        <v>73.099999999999994</v>
      </c>
      <c r="AG14" s="27">
        <f t="shared" si="8"/>
        <v>2115.9</v>
      </c>
      <c r="AH14" s="30">
        <v>18.899999999999999</v>
      </c>
      <c r="AI14" s="28">
        <v>2097</v>
      </c>
      <c r="AJ14" s="25">
        <f t="shared" si="9"/>
        <v>2189.7000000000003</v>
      </c>
      <c r="AK14" s="31">
        <f t="shared" si="10"/>
        <v>166.1</v>
      </c>
      <c r="AL14" s="30">
        <v>25.9</v>
      </c>
      <c r="AM14" s="30">
        <v>140.19999999999999</v>
      </c>
      <c r="AN14" s="27">
        <f t="shared" si="11"/>
        <v>2365</v>
      </c>
      <c r="AO14" s="30">
        <v>19.600000000000001</v>
      </c>
      <c r="AP14" s="28">
        <v>2345.4</v>
      </c>
      <c r="AQ14" s="25">
        <f t="shared" si="12"/>
        <v>2531.1</v>
      </c>
      <c r="AR14" s="31">
        <f t="shared" si="13"/>
        <v>224.10000000000002</v>
      </c>
      <c r="AS14" s="30">
        <v>99.4</v>
      </c>
      <c r="AT14" s="30">
        <v>124.7</v>
      </c>
      <c r="AU14" s="27">
        <f t="shared" si="14"/>
        <v>2343.9</v>
      </c>
      <c r="AV14" s="30">
        <v>17.5</v>
      </c>
      <c r="AW14" s="28">
        <v>2326.4</v>
      </c>
      <c r="AX14" s="25">
        <f t="shared" si="15"/>
        <v>2568</v>
      </c>
      <c r="AY14" s="32">
        <f t="shared" si="21"/>
        <v>258.5</v>
      </c>
      <c r="AZ14" s="30">
        <v>124.6</v>
      </c>
      <c r="BA14" s="30">
        <v>133.9</v>
      </c>
      <c r="BB14" s="33">
        <f t="shared" si="22"/>
        <v>2563.6</v>
      </c>
      <c r="BC14" s="30">
        <v>31.5</v>
      </c>
      <c r="BD14" s="28">
        <v>2532.1</v>
      </c>
      <c r="BE14" s="34">
        <f t="shared" si="23"/>
        <v>2822.1</v>
      </c>
      <c r="BF14" s="32">
        <f t="shared" si="24"/>
        <v>291.89999999999998</v>
      </c>
      <c r="BG14" s="30">
        <v>155.4</v>
      </c>
      <c r="BH14" s="30">
        <v>136.5</v>
      </c>
      <c r="BI14" s="33">
        <f t="shared" si="25"/>
        <v>2961</v>
      </c>
      <c r="BJ14" s="30">
        <v>39.9</v>
      </c>
      <c r="BK14" s="28">
        <v>2921.1</v>
      </c>
      <c r="BL14" s="34">
        <f t="shared" si="26"/>
        <v>3252.9</v>
      </c>
      <c r="BM14" s="32">
        <f t="shared" si="27"/>
        <v>307.7</v>
      </c>
      <c r="BN14" s="30">
        <v>180.6</v>
      </c>
      <c r="BO14" s="30">
        <v>127.1</v>
      </c>
      <c r="BP14" s="33">
        <f>SUM(BQ14:BR14)</f>
        <v>3083.3999999999996</v>
      </c>
      <c r="BQ14" s="30">
        <v>53.2</v>
      </c>
      <c r="BR14" s="28">
        <v>3030.2</v>
      </c>
      <c r="BS14" s="34">
        <f t="shared" si="29"/>
        <v>3391.0999999999995</v>
      </c>
      <c r="BT14" s="77">
        <f t="shared" si="30"/>
        <v>327.8</v>
      </c>
      <c r="BU14" s="78">
        <v>188.3</v>
      </c>
      <c r="BV14" s="78">
        <v>139.5</v>
      </c>
      <c r="BW14" s="79">
        <f>SUM(BX14:BY14)</f>
        <v>3116.8</v>
      </c>
      <c r="BX14" s="78">
        <v>35</v>
      </c>
      <c r="BY14" s="80">
        <v>3081.8</v>
      </c>
      <c r="BZ14" s="81">
        <f t="shared" si="33"/>
        <v>3444.6000000000004</v>
      </c>
    </row>
    <row r="15" spans="1:78" ht="24" customHeight="1" x14ac:dyDescent="0.15">
      <c r="A15" s="7" t="s">
        <v>50</v>
      </c>
      <c r="B15" s="55">
        <f t="shared" si="0"/>
        <v>1512.8</v>
      </c>
      <c r="C15" s="28">
        <v>154</v>
      </c>
      <c r="D15" s="29">
        <v>1358.8</v>
      </c>
      <c r="E15" s="21">
        <f t="shared" si="16"/>
        <v>3483.3</v>
      </c>
      <c r="F15" s="30">
        <v>21</v>
      </c>
      <c r="G15" s="28">
        <v>3462.3</v>
      </c>
      <c r="H15" s="23">
        <f t="shared" si="17"/>
        <v>4996.1000000000004</v>
      </c>
      <c r="I15" s="31">
        <f t="shared" si="1"/>
        <v>1529.6</v>
      </c>
      <c r="J15" s="29">
        <v>171.5</v>
      </c>
      <c r="K15" s="28">
        <v>1358.1</v>
      </c>
      <c r="L15" s="21">
        <f t="shared" si="2"/>
        <v>2906.4</v>
      </c>
      <c r="M15" s="28">
        <v>21</v>
      </c>
      <c r="N15" s="28">
        <v>2885.4</v>
      </c>
      <c r="O15" s="25">
        <f t="shared" si="3"/>
        <v>4436</v>
      </c>
      <c r="P15" s="32">
        <f t="shared" si="18"/>
        <v>927.30000000000007</v>
      </c>
      <c r="Q15" s="30">
        <v>16.100000000000001</v>
      </c>
      <c r="R15" s="30">
        <v>911.2</v>
      </c>
      <c r="S15" s="33">
        <f t="shared" si="19"/>
        <v>3101.2000000000003</v>
      </c>
      <c r="T15" s="30">
        <v>46.9</v>
      </c>
      <c r="U15" s="28">
        <v>3054.3</v>
      </c>
      <c r="V15" s="34">
        <f t="shared" si="20"/>
        <v>4028.5000000000005</v>
      </c>
      <c r="W15" s="31">
        <f t="shared" si="4"/>
        <v>717.9</v>
      </c>
      <c r="X15" s="30">
        <v>9.1</v>
      </c>
      <c r="Y15" s="30">
        <v>708.8</v>
      </c>
      <c r="Z15" s="27">
        <f t="shared" si="5"/>
        <v>2934.4</v>
      </c>
      <c r="AA15" s="30">
        <v>32.9</v>
      </c>
      <c r="AB15" s="28">
        <v>2901.5</v>
      </c>
      <c r="AC15" s="25">
        <f t="shared" si="6"/>
        <v>3652.3</v>
      </c>
      <c r="AD15" s="31">
        <f t="shared" si="7"/>
        <v>537.79999999999995</v>
      </c>
      <c r="AE15" s="30">
        <v>8.4</v>
      </c>
      <c r="AF15" s="30">
        <v>529.4</v>
      </c>
      <c r="AG15" s="27">
        <f t="shared" si="8"/>
        <v>3102.7000000000003</v>
      </c>
      <c r="AH15" s="30">
        <v>23.8</v>
      </c>
      <c r="AI15" s="28">
        <v>3078.9</v>
      </c>
      <c r="AJ15" s="25">
        <f t="shared" si="9"/>
        <v>3640.5</v>
      </c>
      <c r="AK15" s="31">
        <f t="shared" si="10"/>
        <v>600.5</v>
      </c>
      <c r="AL15" s="30">
        <v>4.9000000000000004</v>
      </c>
      <c r="AM15" s="30">
        <v>595.6</v>
      </c>
      <c r="AN15" s="27">
        <f t="shared" si="11"/>
        <v>3212.6</v>
      </c>
      <c r="AO15" s="30">
        <v>28.7</v>
      </c>
      <c r="AP15" s="28">
        <v>3183.9</v>
      </c>
      <c r="AQ15" s="25">
        <f t="shared" si="12"/>
        <v>3813.1</v>
      </c>
      <c r="AR15" s="31">
        <f t="shared" si="13"/>
        <v>664.30000000000007</v>
      </c>
      <c r="AS15" s="30">
        <v>7.7</v>
      </c>
      <c r="AT15" s="30">
        <v>656.6</v>
      </c>
      <c r="AU15" s="27">
        <f t="shared" si="14"/>
        <v>3382.5</v>
      </c>
      <c r="AV15" s="30">
        <v>48.3</v>
      </c>
      <c r="AW15" s="28">
        <v>3334.2</v>
      </c>
      <c r="AX15" s="25">
        <f t="shared" si="15"/>
        <v>4046.8</v>
      </c>
      <c r="AY15" s="32">
        <f t="shared" si="21"/>
        <v>564.9</v>
      </c>
      <c r="AZ15" s="30">
        <v>8.4</v>
      </c>
      <c r="BA15" s="30">
        <v>556.5</v>
      </c>
      <c r="BB15" s="33">
        <f t="shared" si="22"/>
        <v>3596.8</v>
      </c>
      <c r="BC15" s="30">
        <v>128.80000000000001</v>
      </c>
      <c r="BD15" s="28">
        <v>3468</v>
      </c>
      <c r="BE15" s="34">
        <f t="shared" si="23"/>
        <v>4161.7</v>
      </c>
      <c r="BF15" s="32">
        <f t="shared" si="24"/>
        <v>531.79999999999995</v>
      </c>
      <c r="BG15" s="30">
        <v>10.5</v>
      </c>
      <c r="BH15" s="30">
        <v>521.29999999999995</v>
      </c>
      <c r="BI15" s="33">
        <f t="shared" si="25"/>
        <v>3589.3</v>
      </c>
      <c r="BJ15" s="30">
        <v>121.8</v>
      </c>
      <c r="BK15" s="28">
        <v>3467.5</v>
      </c>
      <c r="BL15" s="34">
        <f t="shared" si="26"/>
        <v>4121.1000000000004</v>
      </c>
      <c r="BM15" s="32">
        <f t="shared" si="27"/>
        <v>551.80000000000007</v>
      </c>
      <c r="BN15" s="30">
        <v>11.2</v>
      </c>
      <c r="BO15" s="30">
        <v>540.6</v>
      </c>
      <c r="BP15" s="33">
        <f t="shared" si="28"/>
        <v>3587.7</v>
      </c>
      <c r="BQ15" s="30">
        <v>161.69999999999999</v>
      </c>
      <c r="BR15" s="28">
        <v>3426</v>
      </c>
      <c r="BS15" s="34">
        <f t="shared" si="29"/>
        <v>4139.5</v>
      </c>
      <c r="BT15" s="77">
        <f t="shared" si="30"/>
        <v>501.3</v>
      </c>
      <c r="BU15" s="78">
        <v>12.6</v>
      </c>
      <c r="BV15" s="78">
        <v>488.7</v>
      </c>
      <c r="BW15" s="79">
        <f t="shared" ref="BW15:BW23" si="34">SUM(BX15:BY15)</f>
        <v>3725.6</v>
      </c>
      <c r="BX15" s="78">
        <v>91.7</v>
      </c>
      <c r="BY15" s="80">
        <v>3633.9</v>
      </c>
      <c r="BZ15" s="81">
        <f t="shared" si="33"/>
        <v>4226.8999999999996</v>
      </c>
    </row>
    <row r="16" spans="1:78" ht="24" customHeight="1" x14ac:dyDescent="0.15">
      <c r="A16" s="7" t="s">
        <v>51</v>
      </c>
      <c r="B16" s="55">
        <f t="shared" si="0"/>
        <v>374.40000000000003</v>
      </c>
      <c r="C16" s="28">
        <v>61.6</v>
      </c>
      <c r="D16" s="29">
        <v>312.8</v>
      </c>
      <c r="E16" s="21">
        <f t="shared" si="16"/>
        <v>649.1</v>
      </c>
      <c r="F16" s="30" t="s">
        <v>42</v>
      </c>
      <c r="G16" s="28">
        <v>649.1</v>
      </c>
      <c r="H16" s="23">
        <f t="shared" si="17"/>
        <v>1023.5</v>
      </c>
      <c r="I16" s="31">
        <f t="shared" si="1"/>
        <v>368.09999999999997</v>
      </c>
      <c r="J16" s="29">
        <v>60.2</v>
      </c>
      <c r="K16" s="28">
        <v>307.89999999999998</v>
      </c>
      <c r="L16" s="21">
        <f t="shared" si="2"/>
        <v>623.70000000000005</v>
      </c>
      <c r="M16" s="28" t="s">
        <v>42</v>
      </c>
      <c r="N16" s="28">
        <v>623.70000000000005</v>
      </c>
      <c r="O16" s="25">
        <f t="shared" si="3"/>
        <v>991.8</v>
      </c>
      <c r="P16" s="32">
        <f t="shared" si="18"/>
        <v>403.5</v>
      </c>
      <c r="Q16" s="30">
        <v>81.2</v>
      </c>
      <c r="R16" s="30">
        <v>322.3</v>
      </c>
      <c r="S16" s="33">
        <f t="shared" si="19"/>
        <v>611.1</v>
      </c>
      <c r="T16" s="30">
        <v>0.7</v>
      </c>
      <c r="U16" s="28">
        <v>610.4</v>
      </c>
      <c r="V16" s="34">
        <f t="shared" si="20"/>
        <v>1014.6</v>
      </c>
      <c r="W16" s="31">
        <f t="shared" si="4"/>
        <v>413.5</v>
      </c>
      <c r="X16" s="30">
        <v>58.8</v>
      </c>
      <c r="Y16" s="30">
        <v>354.7</v>
      </c>
      <c r="Z16" s="27">
        <f t="shared" si="5"/>
        <v>578.20000000000005</v>
      </c>
      <c r="AA16" s="30" t="s">
        <v>42</v>
      </c>
      <c r="AB16" s="28">
        <v>578.20000000000005</v>
      </c>
      <c r="AC16" s="25">
        <f t="shared" si="6"/>
        <v>991.7</v>
      </c>
      <c r="AD16" s="31">
        <f t="shared" si="7"/>
        <v>372.09999999999997</v>
      </c>
      <c r="AE16" s="30">
        <v>46.2</v>
      </c>
      <c r="AF16" s="30">
        <v>325.89999999999998</v>
      </c>
      <c r="AG16" s="27">
        <f t="shared" si="8"/>
        <v>545.6</v>
      </c>
      <c r="AH16" s="30">
        <v>0.7</v>
      </c>
      <c r="AI16" s="28">
        <v>544.9</v>
      </c>
      <c r="AJ16" s="25">
        <f t="shared" si="9"/>
        <v>917.7</v>
      </c>
      <c r="AK16" s="31">
        <f t="shared" si="10"/>
        <v>398.3</v>
      </c>
      <c r="AL16" s="30">
        <v>51.8</v>
      </c>
      <c r="AM16" s="30">
        <v>346.5</v>
      </c>
      <c r="AN16" s="27">
        <f t="shared" si="11"/>
        <v>560.29999999999995</v>
      </c>
      <c r="AO16" s="30">
        <v>7</v>
      </c>
      <c r="AP16" s="28">
        <v>553.29999999999995</v>
      </c>
      <c r="AQ16" s="25">
        <f t="shared" si="12"/>
        <v>958.59999999999991</v>
      </c>
      <c r="AR16" s="31">
        <f t="shared" si="13"/>
        <v>434.2</v>
      </c>
      <c r="AS16" s="30">
        <v>52.5</v>
      </c>
      <c r="AT16" s="30">
        <v>381.7</v>
      </c>
      <c r="AU16" s="27">
        <f t="shared" si="14"/>
        <v>540.4</v>
      </c>
      <c r="AV16" s="30">
        <v>7</v>
      </c>
      <c r="AW16" s="28">
        <v>533.4</v>
      </c>
      <c r="AX16" s="25">
        <f t="shared" si="15"/>
        <v>974.59999999999991</v>
      </c>
      <c r="AY16" s="32">
        <f t="shared" si="21"/>
        <v>410</v>
      </c>
      <c r="AZ16" s="30">
        <v>56.7</v>
      </c>
      <c r="BA16" s="30">
        <v>353.3</v>
      </c>
      <c r="BB16" s="33">
        <f t="shared" si="22"/>
        <v>517.1</v>
      </c>
      <c r="BC16" s="30">
        <v>1.4</v>
      </c>
      <c r="BD16" s="28">
        <v>515.70000000000005</v>
      </c>
      <c r="BE16" s="34">
        <f t="shared" si="23"/>
        <v>927.1</v>
      </c>
      <c r="BF16" s="32">
        <f t="shared" si="24"/>
        <v>284.8</v>
      </c>
      <c r="BG16" s="30">
        <v>74.900000000000006</v>
      </c>
      <c r="BH16" s="30">
        <v>209.9</v>
      </c>
      <c r="BI16" s="33">
        <f t="shared" si="25"/>
        <v>485.7</v>
      </c>
      <c r="BJ16" s="30">
        <v>1.4</v>
      </c>
      <c r="BK16" s="28">
        <v>484.3</v>
      </c>
      <c r="BL16" s="34">
        <f t="shared" si="26"/>
        <v>770.5</v>
      </c>
      <c r="BM16" s="32">
        <f t="shared" si="27"/>
        <v>243.4</v>
      </c>
      <c r="BN16" s="30">
        <v>60.9</v>
      </c>
      <c r="BO16" s="30">
        <v>182.5</v>
      </c>
      <c r="BP16" s="33">
        <f t="shared" si="28"/>
        <v>496.09999999999997</v>
      </c>
      <c r="BQ16" s="30">
        <v>8.4</v>
      </c>
      <c r="BR16" s="28">
        <v>487.7</v>
      </c>
      <c r="BS16" s="34">
        <f t="shared" si="29"/>
        <v>739.5</v>
      </c>
      <c r="BT16" s="32">
        <f t="shared" si="30"/>
        <v>243.9</v>
      </c>
      <c r="BU16" s="30">
        <v>70</v>
      </c>
      <c r="BV16" s="30">
        <v>173.9</v>
      </c>
      <c r="BW16" s="33">
        <f t="shared" si="34"/>
        <v>595</v>
      </c>
      <c r="BX16" s="30">
        <v>1.4</v>
      </c>
      <c r="BY16" s="28">
        <v>593.6</v>
      </c>
      <c r="BZ16" s="34">
        <f t="shared" si="33"/>
        <v>838.9</v>
      </c>
    </row>
    <row r="17" spans="1:78" ht="24" customHeight="1" x14ac:dyDescent="0.15">
      <c r="A17" s="7" t="s">
        <v>52</v>
      </c>
      <c r="B17" s="55">
        <f t="shared" si="0"/>
        <v>422.7</v>
      </c>
      <c r="C17" s="28">
        <v>83.3</v>
      </c>
      <c r="D17" s="29">
        <v>339.4</v>
      </c>
      <c r="E17" s="21">
        <f t="shared" si="16"/>
        <v>575.70000000000005</v>
      </c>
      <c r="F17" s="30" t="s">
        <v>42</v>
      </c>
      <c r="G17" s="28">
        <v>575.70000000000005</v>
      </c>
      <c r="H17" s="23">
        <f t="shared" si="17"/>
        <v>998.40000000000009</v>
      </c>
      <c r="I17" s="31">
        <f t="shared" si="1"/>
        <v>398.1</v>
      </c>
      <c r="J17" s="29">
        <v>100.1</v>
      </c>
      <c r="K17" s="28">
        <v>298</v>
      </c>
      <c r="L17" s="21">
        <f t="shared" si="2"/>
        <v>478.59999999999997</v>
      </c>
      <c r="M17" s="28">
        <v>1.4</v>
      </c>
      <c r="N17" s="28">
        <v>477.2</v>
      </c>
      <c r="O17" s="25">
        <f t="shared" si="3"/>
        <v>876.7</v>
      </c>
      <c r="P17" s="32">
        <f t="shared" si="18"/>
        <v>192</v>
      </c>
      <c r="Q17" s="30">
        <v>40.6</v>
      </c>
      <c r="R17" s="30">
        <v>151.4</v>
      </c>
      <c r="S17" s="33">
        <f t="shared" si="19"/>
        <v>382.7</v>
      </c>
      <c r="T17" s="30">
        <v>1.4</v>
      </c>
      <c r="U17" s="28">
        <v>381.3</v>
      </c>
      <c r="V17" s="34">
        <f t="shared" si="20"/>
        <v>574.70000000000005</v>
      </c>
      <c r="W17" s="31">
        <f t="shared" si="4"/>
        <v>127.7</v>
      </c>
      <c r="X17" s="30">
        <v>28</v>
      </c>
      <c r="Y17" s="30">
        <v>99.7</v>
      </c>
      <c r="Z17" s="27">
        <f t="shared" si="5"/>
        <v>817.6</v>
      </c>
      <c r="AA17" s="30">
        <v>7.7</v>
      </c>
      <c r="AB17" s="28">
        <v>809.9</v>
      </c>
      <c r="AC17" s="25">
        <f t="shared" si="6"/>
        <v>945.30000000000007</v>
      </c>
      <c r="AD17" s="31">
        <f t="shared" si="7"/>
        <v>151</v>
      </c>
      <c r="AE17" s="30">
        <v>24.5</v>
      </c>
      <c r="AF17" s="30">
        <v>126.5</v>
      </c>
      <c r="AG17" s="27">
        <f t="shared" si="8"/>
        <v>757.1</v>
      </c>
      <c r="AH17" s="30">
        <v>11.2</v>
      </c>
      <c r="AI17" s="28">
        <v>745.9</v>
      </c>
      <c r="AJ17" s="25">
        <f t="shared" si="9"/>
        <v>908.1</v>
      </c>
      <c r="AK17" s="31">
        <f t="shared" si="10"/>
        <v>204.2</v>
      </c>
      <c r="AL17" s="30">
        <v>25.2</v>
      </c>
      <c r="AM17" s="30">
        <v>179</v>
      </c>
      <c r="AN17" s="27">
        <f t="shared" si="11"/>
        <v>707.90000000000009</v>
      </c>
      <c r="AO17" s="30">
        <v>7.7</v>
      </c>
      <c r="AP17" s="28">
        <v>700.2</v>
      </c>
      <c r="AQ17" s="25">
        <f t="shared" si="12"/>
        <v>912.10000000000014</v>
      </c>
      <c r="AR17" s="31">
        <f t="shared" si="13"/>
        <v>183.10000000000002</v>
      </c>
      <c r="AS17" s="30">
        <v>32.200000000000003</v>
      </c>
      <c r="AT17" s="30">
        <v>150.9</v>
      </c>
      <c r="AU17" s="27">
        <f t="shared" si="14"/>
        <v>966.6</v>
      </c>
      <c r="AV17" s="30">
        <v>7.7</v>
      </c>
      <c r="AW17" s="28">
        <v>958.9</v>
      </c>
      <c r="AX17" s="25">
        <f t="shared" si="15"/>
        <v>1149.7</v>
      </c>
      <c r="AY17" s="32">
        <f t="shared" si="21"/>
        <v>200.9</v>
      </c>
      <c r="AZ17" s="30">
        <v>45.5</v>
      </c>
      <c r="BA17" s="30">
        <v>155.4</v>
      </c>
      <c r="BB17" s="33">
        <f t="shared" si="22"/>
        <v>992</v>
      </c>
      <c r="BC17" s="30">
        <v>8.4</v>
      </c>
      <c r="BD17" s="28">
        <v>983.6</v>
      </c>
      <c r="BE17" s="34">
        <f t="shared" si="23"/>
        <v>1192.9000000000001</v>
      </c>
      <c r="BF17" s="32">
        <f t="shared" si="24"/>
        <v>191.7</v>
      </c>
      <c r="BG17" s="30">
        <v>39.200000000000003</v>
      </c>
      <c r="BH17" s="30">
        <v>152.5</v>
      </c>
      <c r="BI17" s="33">
        <f t="shared" si="25"/>
        <v>1644.2</v>
      </c>
      <c r="BJ17" s="30">
        <v>10.5</v>
      </c>
      <c r="BK17" s="28">
        <v>1633.7</v>
      </c>
      <c r="BL17" s="34">
        <f t="shared" si="26"/>
        <v>1835.9</v>
      </c>
      <c r="BM17" s="32">
        <f t="shared" si="27"/>
        <v>180.10000000000002</v>
      </c>
      <c r="BN17" s="30">
        <v>46.2</v>
      </c>
      <c r="BO17" s="30">
        <v>133.9</v>
      </c>
      <c r="BP17" s="33">
        <f t="shared" si="28"/>
        <v>1956.7</v>
      </c>
      <c r="BQ17" s="30">
        <v>8.4</v>
      </c>
      <c r="BR17" s="28">
        <v>1948.3</v>
      </c>
      <c r="BS17" s="34">
        <f t="shared" si="29"/>
        <v>2136.8000000000002</v>
      </c>
      <c r="BT17" s="32">
        <f t="shared" si="30"/>
        <v>141</v>
      </c>
      <c r="BU17" s="30">
        <v>36.4</v>
      </c>
      <c r="BV17" s="30">
        <v>104.6</v>
      </c>
      <c r="BW17" s="33">
        <f t="shared" si="34"/>
        <v>2376</v>
      </c>
      <c r="BX17" s="30">
        <v>4.2</v>
      </c>
      <c r="BY17" s="28">
        <v>2371.8000000000002</v>
      </c>
      <c r="BZ17" s="34">
        <f t="shared" si="33"/>
        <v>2517</v>
      </c>
    </row>
    <row r="18" spans="1:78" ht="24" customHeight="1" x14ac:dyDescent="0.15">
      <c r="A18" s="7" t="s">
        <v>53</v>
      </c>
      <c r="B18" s="55">
        <f t="shared" ref="B18" si="35">SUM(C18:D18)</f>
        <v>218.4</v>
      </c>
      <c r="C18" s="28">
        <v>3.5</v>
      </c>
      <c r="D18" s="29">
        <v>214.9</v>
      </c>
      <c r="E18" s="21">
        <f t="shared" ref="E18" si="36">SUM(F18:G18)</f>
        <v>72</v>
      </c>
      <c r="F18" s="30" t="s">
        <v>42</v>
      </c>
      <c r="G18" s="28">
        <v>72</v>
      </c>
      <c r="H18" s="23">
        <f t="shared" ref="H18" si="37">B18+E18</f>
        <v>290.39999999999998</v>
      </c>
      <c r="I18" s="31">
        <f t="shared" ref="I18" si="38">SUM(J18:K18)</f>
        <v>216.2</v>
      </c>
      <c r="J18" s="29">
        <v>3.5</v>
      </c>
      <c r="K18" s="28">
        <v>212.7</v>
      </c>
      <c r="L18" s="21">
        <f t="shared" ref="L18" si="39">SUM(M18:N18)</f>
        <v>76.5</v>
      </c>
      <c r="M18" s="28" t="s">
        <v>42</v>
      </c>
      <c r="N18" s="28">
        <v>76.5</v>
      </c>
      <c r="O18" s="25">
        <f t="shared" ref="O18" si="40">I18+L18</f>
        <v>292.7</v>
      </c>
      <c r="P18" s="32">
        <f t="shared" ref="P18" si="41">SUM(Q18:R18)</f>
        <v>172.7</v>
      </c>
      <c r="Q18" s="30">
        <v>2.1</v>
      </c>
      <c r="R18" s="30">
        <v>170.6</v>
      </c>
      <c r="S18" s="33">
        <f t="shared" ref="S18" si="42">SUM(T18:U18)</f>
        <v>74</v>
      </c>
      <c r="T18" s="30" t="s">
        <v>42</v>
      </c>
      <c r="U18" s="28">
        <v>74</v>
      </c>
      <c r="V18" s="34">
        <f t="shared" ref="V18" si="43">P18+S18</f>
        <v>246.7</v>
      </c>
      <c r="W18" s="31">
        <f t="shared" ref="W18" si="44">SUM(X18:Y18)</f>
        <v>140.9</v>
      </c>
      <c r="X18" s="30">
        <v>2.1</v>
      </c>
      <c r="Y18" s="30">
        <v>138.80000000000001</v>
      </c>
      <c r="Z18" s="27">
        <f t="shared" ref="Z18" si="45">SUM(AA18:AB18)</f>
        <v>82.4</v>
      </c>
      <c r="AA18" s="30" t="s">
        <v>42</v>
      </c>
      <c r="AB18" s="28">
        <v>82.4</v>
      </c>
      <c r="AC18" s="25">
        <f t="shared" ref="AC18" si="46">W18+Z18</f>
        <v>223.3</v>
      </c>
      <c r="AD18" s="31">
        <f t="shared" ref="AD18" si="47">SUM(AE18:AF18)</f>
        <v>130.19999999999999</v>
      </c>
      <c r="AE18" s="30">
        <v>2.1</v>
      </c>
      <c r="AF18" s="30">
        <v>128.1</v>
      </c>
      <c r="AG18" s="27">
        <f t="shared" ref="AG18" si="48">SUM(AH18:AI18)</f>
        <v>82.1</v>
      </c>
      <c r="AH18" s="30" t="s">
        <v>42</v>
      </c>
      <c r="AI18" s="28">
        <v>82.1</v>
      </c>
      <c r="AJ18" s="25">
        <f t="shared" ref="AJ18" si="49">AD18+AG18</f>
        <v>212.29999999999998</v>
      </c>
      <c r="AK18" s="31">
        <f t="shared" ref="AK18" si="50">SUM(AL18:AM18)</f>
        <v>124.9</v>
      </c>
      <c r="AL18" s="30">
        <v>4.2</v>
      </c>
      <c r="AM18" s="30">
        <v>120.7</v>
      </c>
      <c r="AN18" s="27">
        <f t="shared" ref="AN18" si="51">SUM(AO18:AP18)</f>
        <v>82.1</v>
      </c>
      <c r="AO18" s="30" t="s">
        <v>42</v>
      </c>
      <c r="AP18" s="28">
        <v>82.1</v>
      </c>
      <c r="AQ18" s="25">
        <f t="shared" ref="AQ18" si="52">AK18+AN18</f>
        <v>207</v>
      </c>
      <c r="AR18" s="31">
        <f t="shared" ref="AR18" si="53">SUM(AS18:AT18)</f>
        <v>116.5</v>
      </c>
      <c r="AS18" s="30">
        <v>2.1</v>
      </c>
      <c r="AT18" s="30">
        <v>114.4</v>
      </c>
      <c r="AU18" s="27">
        <f t="shared" ref="AU18" si="54">SUM(AV18:AW18)</f>
        <v>87.9</v>
      </c>
      <c r="AV18" s="30" t="s">
        <v>42</v>
      </c>
      <c r="AW18" s="28">
        <v>87.9</v>
      </c>
      <c r="AX18" s="25">
        <f t="shared" ref="AX18" si="55">AR18+AU18</f>
        <v>204.4</v>
      </c>
      <c r="AY18" s="32">
        <f t="shared" ref="AY18" si="56">SUM(AZ18:BA18)</f>
        <v>113.5</v>
      </c>
      <c r="AZ18" s="30">
        <v>2.1</v>
      </c>
      <c r="BA18" s="30">
        <v>111.4</v>
      </c>
      <c r="BB18" s="33">
        <f t="shared" ref="BB18" si="57">SUM(BC18:BD18)</f>
        <v>91.1</v>
      </c>
      <c r="BC18" s="30" t="s">
        <v>42</v>
      </c>
      <c r="BD18" s="28">
        <v>91.1</v>
      </c>
      <c r="BE18" s="34">
        <f t="shared" ref="BE18" si="58">AY18+BB18</f>
        <v>204.6</v>
      </c>
      <c r="BF18" s="32">
        <f t="shared" ref="BF18" si="59">SUM(BG18:BH18)</f>
        <v>107.6</v>
      </c>
      <c r="BG18" s="30">
        <v>2.1</v>
      </c>
      <c r="BH18" s="30">
        <v>105.5</v>
      </c>
      <c r="BI18" s="33">
        <f t="shared" ref="BI18" si="60">SUM(BJ18:BK18)</f>
        <v>96.2</v>
      </c>
      <c r="BJ18" s="30" t="s">
        <v>42</v>
      </c>
      <c r="BK18" s="28">
        <v>96.2</v>
      </c>
      <c r="BL18" s="34">
        <f t="shared" ref="BL18" si="61">BF18+BI18</f>
        <v>203.8</v>
      </c>
      <c r="BM18" s="32">
        <f t="shared" si="27"/>
        <v>85.899999999999991</v>
      </c>
      <c r="BN18" s="30">
        <v>2.1</v>
      </c>
      <c r="BO18" s="30">
        <v>83.8</v>
      </c>
      <c r="BP18" s="33">
        <f t="shared" si="28"/>
        <v>84</v>
      </c>
      <c r="BQ18" s="30">
        <v>4.9000000000000004</v>
      </c>
      <c r="BR18" s="28">
        <v>79.099999999999994</v>
      </c>
      <c r="BS18" s="34">
        <f t="shared" si="29"/>
        <v>169.89999999999998</v>
      </c>
      <c r="BT18" s="32">
        <f t="shared" si="30"/>
        <v>70.400000000000006</v>
      </c>
      <c r="BU18" s="30">
        <v>1.4</v>
      </c>
      <c r="BV18" s="30">
        <v>69</v>
      </c>
      <c r="BW18" s="33">
        <f t="shared" si="34"/>
        <v>102.7</v>
      </c>
      <c r="BX18" s="30">
        <v>9.8000000000000007</v>
      </c>
      <c r="BY18" s="28">
        <v>92.9</v>
      </c>
      <c r="BZ18" s="34">
        <f t="shared" si="33"/>
        <v>173.10000000000002</v>
      </c>
    </row>
    <row r="19" spans="1:78" ht="24" customHeight="1" x14ac:dyDescent="0.15">
      <c r="A19" s="7" t="s">
        <v>54</v>
      </c>
      <c r="B19" s="55">
        <f t="shared" si="0"/>
        <v>85.8</v>
      </c>
      <c r="C19" s="28">
        <v>5.6</v>
      </c>
      <c r="D19" s="29">
        <v>80.2</v>
      </c>
      <c r="E19" s="21">
        <f t="shared" si="16"/>
        <v>320.10000000000002</v>
      </c>
      <c r="F19" s="30">
        <v>17.5</v>
      </c>
      <c r="G19" s="28">
        <v>302.60000000000002</v>
      </c>
      <c r="H19" s="23">
        <f t="shared" si="17"/>
        <v>405.90000000000003</v>
      </c>
      <c r="I19" s="31">
        <f t="shared" si="1"/>
        <v>88.100000000000009</v>
      </c>
      <c r="J19" s="29">
        <v>4.9000000000000004</v>
      </c>
      <c r="K19" s="28">
        <v>83.2</v>
      </c>
      <c r="L19" s="21">
        <f t="shared" si="2"/>
        <v>245.9</v>
      </c>
      <c r="M19" s="28">
        <v>17.5</v>
      </c>
      <c r="N19" s="28">
        <v>228.4</v>
      </c>
      <c r="O19" s="25">
        <f t="shared" si="3"/>
        <v>334</v>
      </c>
      <c r="P19" s="32">
        <f t="shared" si="18"/>
        <v>61.300000000000004</v>
      </c>
      <c r="Q19" s="30">
        <v>2.1</v>
      </c>
      <c r="R19" s="30">
        <v>59.2</v>
      </c>
      <c r="S19" s="33">
        <f t="shared" si="19"/>
        <v>211.9</v>
      </c>
      <c r="T19" s="30" t="s">
        <v>42</v>
      </c>
      <c r="U19" s="28">
        <v>211.9</v>
      </c>
      <c r="V19" s="34">
        <f t="shared" si="20"/>
        <v>273.2</v>
      </c>
      <c r="W19" s="31">
        <f t="shared" si="4"/>
        <v>62.9</v>
      </c>
      <c r="X19" s="30">
        <v>3.5</v>
      </c>
      <c r="Y19" s="30">
        <v>59.4</v>
      </c>
      <c r="Z19" s="27">
        <f t="shared" si="5"/>
        <v>214.7</v>
      </c>
      <c r="AA19" s="30" t="s">
        <v>42</v>
      </c>
      <c r="AB19" s="28">
        <v>214.7</v>
      </c>
      <c r="AC19" s="25">
        <f t="shared" si="6"/>
        <v>277.59999999999997</v>
      </c>
      <c r="AD19" s="31">
        <f t="shared" si="7"/>
        <v>47.6</v>
      </c>
      <c r="AE19" s="30">
        <v>4.9000000000000004</v>
      </c>
      <c r="AF19" s="30">
        <v>42.7</v>
      </c>
      <c r="AG19" s="27">
        <f t="shared" si="8"/>
        <v>228.6</v>
      </c>
      <c r="AH19" s="30">
        <v>0.7</v>
      </c>
      <c r="AI19" s="28">
        <v>227.9</v>
      </c>
      <c r="AJ19" s="25">
        <f t="shared" si="9"/>
        <v>276.2</v>
      </c>
      <c r="AK19" s="31">
        <f t="shared" si="10"/>
        <v>77</v>
      </c>
      <c r="AL19" s="30">
        <v>9.1</v>
      </c>
      <c r="AM19" s="30">
        <v>67.900000000000006</v>
      </c>
      <c r="AN19" s="27">
        <f t="shared" si="11"/>
        <v>236.29999999999998</v>
      </c>
      <c r="AO19" s="30">
        <v>0.7</v>
      </c>
      <c r="AP19" s="28">
        <v>235.6</v>
      </c>
      <c r="AQ19" s="25">
        <f t="shared" si="12"/>
        <v>313.29999999999995</v>
      </c>
      <c r="AR19" s="31">
        <f t="shared" si="13"/>
        <v>66</v>
      </c>
      <c r="AS19" s="30">
        <v>3.5</v>
      </c>
      <c r="AT19" s="30">
        <v>62.5</v>
      </c>
      <c r="AU19" s="27">
        <f t="shared" si="14"/>
        <v>233.70000000000002</v>
      </c>
      <c r="AV19" s="30">
        <v>1.4</v>
      </c>
      <c r="AW19" s="28">
        <v>232.3</v>
      </c>
      <c r="AX19" s="25">
        <f t="shared" si="15"/>
        <v>299.70000000000005</v>
      </c>
      <c r="AY19" s="32">
        <f t="shared" si="21"/>
        <v>57.5</v>
      </c>
      <c r="AZ19" s="30">
        <v>4.2</v>
      </c>
      <c r="BA19" s="30">
        <v>53.3</v>
      </c>
      <c r="BB19" s="33">
        <f t="shared" si="22"/>
        <v>212.20000000000002</v>
      </c>
      <c r="BC19" s="30">
        <v>1.4</v>
      </c>
      <c r="BD19" s="28">
        <v>210.8</v>
      </c>
      <c r="BE19" s="34">
        <f t="shared" si="23"/>
        <v>269.70000000000005</v>
      </c>
      <c r="BF19" s="32">
        <f t="shared" si="24"/>
        <v>59.900000000000006</v>
      </c>
      <c r="BG19" s="30">
        <v>4.2</v>
      </c>
      <c r="BH19" s="30">
        <v>55.7</v>
      </c>
      <c r="BI19" s="33">
        <f t="shared" si="25"/>
        <v>146.69999999999999</v>
      </c>
      <c r="BJ19" s="30">
        <v>5.6</v>
      </c>
      <c r="BK19" s="28">
        <v>141.1</v>
      </c>
      <c r="BL19" s="34">
        <f t="shared" si="26"/>
        <v>206.6</v>
      </c>
      <c r="BM19" s="32">
        <f t="shared" si="27"/>
        <v>51.4</v>
      </c>
      <c r="BN19" s="30">
        <v>2.1</v>
      </c>
      <c r="BO19" s="30">
        <v>49.3</v>
      </c>
      <c r="BP19" s="33">
        <f t="shared" si="28"/>
        <v>132.69999999999999</v>
      </c>
      <c r="BQ19" s="30">
        <v>3.5</v>
      </c>
      <c r="BR19" s="28">
        <v>129.19999999999999</v>
      </c>
      <c r="BS19" s="34">
        <f t="shared" si="29"/>
        <v>184.1</v>
      </c>
      <c r="BT19" s="32">
        <f t="shared" si="30"/>
        <v>47.1</v>
      </c>
      <c r="BU19" s="30">
        <v>1.4</v>
      </c>
      <c r="BV19" s="30">
        <v>45.7</v>
      </c>
      <c r="BW19" s="33">
        <f t="shared" si="34"/>
        <v>239</v>
      </c>
      <c r="BX19" s="30">
        <v>8.4</v>
      </c>
      <c r="BY19" s="28">
        <v>230.6</v>
      </c>
      <c r="BZ19" s="34">
        <f t="shared" si="33"/>
        <v>286.10000000000002</v>
      </c>
    </row>
    <row r="20" spans="1:78" ht="24" customHeight="1" x14ac:dyDescent="0.15">
      <c r="A20" s="7" t="s">
        <v>55</v>
      </c>
      <c r="B20" s="55">
        <f t="shared" si="0"/>
        <v>389</v>
      </c>
      <c r="C20" s="28">
        <v>266.7</v>
      </c>
      <c r="D20" s="29">
        <v>122.3</v>
      </c>
      <c r="E20" s="21">
        <f t="shared" si="16"/>
        <v>2582.8000000000002</v>
      </c>
      <c r="F20" s="30" t="s">
        <v>42</v>
      </c>
      <c r="G20" s="28">
        <v>2582.8000000000002</v>
      </c>
      <c r="H20" s="23">
        <f t="shared" si="17"/>
        <v>2971.8</v>
      </c>
      <c r="I20" s="31">
        <f t="shared" si="1"/>
        <v>340.6</v>
      </c>
      <c r="J20" s="29">
        <v>234.5</v>
      </c>
      <c r="K20" s="28">
        <v>106.1</v>
      </c>
      <c r="L20" s="21">
        <f t="shared" si="2"/>
        <v>2178.6</v>
      </c>
      <c r="M20" s="28" t="s">
        <v>42</v>
      </c>
      <c r="N20" s="28">
        <v>2178.6</v>
      </c>
      <c r="O20" s="25">
        <f t="shared" si="3"/>
        <v>2519.1999999999998</v>
      </c>
      <c r="P20" s="32">
        <f t="shared" si="18"/>
        <v>303.89999999999998</v>
      </c>
      <c r="Q20" s="30">
        <v>221.2</v>
      </c>
      <c r="R20" s="30">
        <v>82.7</v>
      </c>
      <c r="S20" s="33">
        <f t="shared" si="19"/>
        <v>2208.3000000000002</v>
      </c>
      <c r="T20" s="30">
        <v>6.3</v>
      </c>
      <c r="U20" s="28">
        <v>2202</v>
      </c>
      <c r="V20" s="34">
        <f t="shared" si="20"/>
        <v>2512.2000000000003</v>
      </c>
      <c r="W20" s="31">
        <f t="shared" si="4"/>
        <v>226.9</v>
      </c>
      <c r="X20" s="30">
        <v>155.4</v>
      </c>
      <c r="Y20" s="30">
        <v>71.5</v>
      </c>
      <c r="Z20" s="27">
        <f t="shared" si="5"/>
        <v>2363.6</v>
      </c>
      <c r="AA20" s="30">
        <v>4.2</v>
      </c>
      <c r="AB20" s="28">
        <v>2359.4</v>
      </c>
      <c r="AC20" s="25">
        <f t="shared" si="6"/>
        <v>2590.5</v>
      </c>
      <c r="AD20" s="31">
        <f t="shared" si="7"/>
        <v>186.2</v>
      </c>
      <c r="AE20" s="30">
        <v>120.4</v>
      </c>
      <c r="AF20" s="30">
        <v>65.8</v>
      </c>
      <c r="AG20" s="27">
        <f t="shared" si="8"/>
        <v>2467.1999999999998</v>
      </c>
      <c r="AH20" s="30">
        <v>16.100000000000001</v>
      </c>
      <c r="AI20" s="28">
        <v>2451.1</v>
      </c>
      <c r="AJ20" s="25">
        <f t="shared" si="9"/>
        <v>2653.3999999999996</v>
      </c>
      <c r="AK20" s="31">
        <f t="shared" si="10"/>
        <v>198.39999999999998</v>
      </c>
      <c r="AL20" s="30">
        <v>133.69999999999999</v>
      </c>
      <c r="AM20" s="30">
        <v>64.7</v>
      </c>
      <c r="AN20" s="27">
        <f t="shared" si="11"/>
        <v>2519.1</v>
      </c>
      <c r="AO20" s="30">
        <v>21.7</v>
      </c>
      <c r="AP20" s="28">
        <v>2497.4</v>
      </c>
      <c r="AQ20" s="25">
        <f t="shared" si="12"/>
        <v>2717.5</v>
      </c>
      <c r="AR20" s="31">
        <f t="shared" si="13"/>
        <v>176.3</v>
      </c>
      <c r="AS20" s="30">
        <v>107.1</v>
      </c>
      <c r="AT20" s="30">
        <v>69.2</v>
      </c>
      <c r="AU20" s="27">
        <f t="shared" si="14"/>
        <v>2407</v>
      </c>
      <c r="AV20" s="30">
        <v>38.5</v>
      </c>
      <c r="AW20" s="28">
        <v>2368.5</v>
      </c>
      <c r="AX20" s="25">
        <f t="shared" si="15"/>
        <v>2583.3000000000002</v>
      </c>
      <c r="AY20" s="32">
        <f t="shared" si="21"/>
        <v>158.80000000000001</v>
      </c>
      <c r="AZ20" s="30">
        <v>98</v>
      </c>
      <c r="BA20" s="30">
        <v>60.8</v>
      </c>
      <c r="BB20" s="33">
        <f t="shared" si="22"/>
        <v>2637.9</v>
      </c>
      <c r="BC20" s="30">
        <v>36.4</v>
      </c>
      <c r="BD20" s="28">
        <v>2601.5</v>
      </c>
      <c r="BE20" s="34">
        <f t="shared" si="23"/>
        <v>2796.7000000000003</v>
      </c>
      <c r="BF20" s="32">
        <f t="shared" si="24"/>
        <v>137.1</v>
      </c>
      <c r="BG20" s="30">
        <v>77</v>
      </c>
      <c r="BH20" s="30">
        <v>60.1</v>
      </c>
      <c r="BI20" s="33">
        <f t="shared" si="25"/>
        <v>2608.6</v>
      </c>
      <c r="BJ20" s="30">
        <v>42.7</v>
      </c>
      <c r="BK20" s="28">
        <v>2565.9</v>
      </c>
      <c r="BL20" s="34">
        <f t="shared" si="26"/>
        <v>2745.7</v>
      </c>
      <c r="BM20" s="32">
        <f t="shared" si="27"/>
        <v>131.6</v>
      </c>
      <c r="BN20" s="30">
        <v>76.3</v>
      </c>
      <c r="BO20" s="30">
        <v>55.3</v>
      </c>
      <c r="BP20" s="33">
        <f t="shared" si="28"/>
        <v>2546.7999999999997</v>
      </c>
      <c r="BQ20" s="30">
        <v>44.1</v>
      </c>
      <c r="BR20" s="28">
        <v>2502.6999999999998</v>
      </c>
      <c r="BS20" s="34">
        <f t="shared" si="29"/>
        <v>2678.3999999999996</v>
      </c>
      <c r="BT20" s="32">
        <f t="shared" si="30"/>
        <v>114.5</v>
      </c>
      <c r="BU20" s="30">
        <v>67.2</v>
      </c>
      <c r="BV20" s="30">
        <v>47.3</v>
      </c>
      <c r="BW20" s="33">
        <f t="shared" si="34"/>
        <v>2460.2000000000003</v>
      </c>
      <c r="BX20" s="30">
        <v>50.4</v>
      </c>
      <c r="BY20" s="28">
        <v>2409.8000000000002</v>
      </c>
      <c r="BZ20" s="34">
        <f t="shared" si="33"/>
        <v>2574.7000000000003</v>
      </c>
    </row>
    <row r="21" spans="1:78" ht="24" customHeight="1" x14ac:dyDescent="0.15">
      <c r="A21" s="7" t="s">
        <v>56</v>
      </c>
      <c r="B21" s="55">
        <f t="shared" si="0"/>
        <v>215.79999999999998</v>
      </c>
      <c r="C21" s="28">
        <v>75.599999999999994</v>
      </c>
      <c r="D21" s="29">
        <v>140.19999999999999</v>
      </c>
      <c r="E21" s="21">
        <f t="shared" si="16"/>
        <v>159.1</v>
      </c>
      <c r="F21" s="30" t="s">
        <v>42</v>
      </c>
      <c r="G21" s="28">
        <v>159.1</v>
      </c>
      <c r="H21" s="23">
        <f t="shared" si="17"/>
        <v>374.9</v>
      </c>
      <c r="I21" s="31">
        <f t="shared" si="1"/>
        <v>193.5</v>
      </c>
      <c r="J21" s="29">
        <v>70.7</v>
      </c>
      <c r="K21" s="28">
        <v>122.8</v>
      </c>
      <c r="L21" s="21">
        <f t="shared" si="2"/>
        <v>142.80000000000001</v>
      </c>
      <c r="M21" s="28" t="s">
        <v>42</v>
      </c>
      <c r="N21" s="28">
        <v>142.80000000000001</v>
      </c>
      <c r="O21" s="25">
        <f t="shared" si="3"/>
        <v>336.3</v>
      </c>
      <c r="P21" s="32">
        <f t="shared" si="18"/>
        <v>160.30000000000001</v>
      </c>
      <c r="Q21" s="30">
        <v>68.599999999999994</v>
      </c>
      <c r="R21" s="30">
        <v>91.7</v>
      </c>
      <c r="S21" s="33">
        <f t="shared" si="19"/>
        <v>87.9</v>
      </c>
      <c r="T21" s="30" t="s">
        <v>42</v>
      </c>
      <c r="U21" s="28">
        <v>87.9</v>
      </c>
      <c r="V21" s="34">
        <f t="shared" si="20"/>
        <v>248.20000000000002</v>
      </c>
      <c r="W21" s="31">
        <f t="shared" si="4"/>
        <v>129.89999999999998</v>
      </c>
      <c r="X21" s="30">
        <v>41.3</v>
      </c>
      <c r="Y21" s="30">
        <v>88.6</v>
      </c>
      <c r="Z21" s="27">
        <f t="shared" si="5"/>
        <v>89.4</v>
      </c>
      <c r="AA21" s="30" t="s">
        <v>42</v>
      </c>
      <c r="AB21" s="28">
        <v>89.4</v>
      </c>
      <c r="AC21" s="25">
        <f t="shared" si="6"/>
        <v>219.29999999999998</v>
      </c>
      <c r="AD21" s="31">
        <f t="shared" si="7"/>
        <v>97.6</v>
      </c>
      <c r="AE21" s="30">
        <v>26.6</v>
      </c>
      <c r="AF21" s="30">
        <v>71</v>
      </c>
      <c r="AG21" s="27">
        <f t="shared" si="8"/>
        <v>89.1</v>
      </c>
      <c r="AH21" s="30">
        <v>2.1</v>
      </c>
      <c r="AI21" s="28">
        <v>87</v>
      </c>
      <c r="AJ21" s="25">
        <f t="shared" si="9"/>
        <v>186.7</v>
      </c>
      <c r="AK21" s="31">
        <f t="shared" si="10"/>
        <v>76.400000000000006</v>
      </c>
      <c r="AL21" s="30">
        <v>19.600000000000001</v>
      </c>
      <c r="AM21" s="30">
        <v>56.8</v>
      </c>
      <c r="AN21" s="27">
        <f t="shared" si="11"/>
        <v>79.8</v>
      </c>
      <c r="AO21" s="30">
        <v>2.1</v>
      </c>
      <c r="AP21" s="28">
        <v>77.7</v>
      </c>
      <c r="AQ21" s="25">
        <f t="shared" si="12"/>
        <v>156.19999999999999</v>
      </c>
      <c r="AR21" s="31">
        <f t="shared" si="13"/>
        <v>83.5</v>
      </c>
      <c r="AS21" s="30">
        <v>22.4</v>
      </c>
      <c r="AT21" s="30">
        <v>61.1</v>
      </c>
      <c r="AU21" s="27">
        <f t="shared" si="14"/>
        <v>97.100000000000009</v>
      </c>
      <c r="AV21" s="30">
        <v>1.4</v>
      </c>
      <c r="AW21" s="28">
        <v>95.7</v>
      </c>
      <c r="AX21" s="25">
        <f t="shared" si="15"/>
        <v>180.60000000000002</v>
      </c>
      <c r="AY21" s="32">
        <f t="shared" si="21"/>
        <v>74.800000000000011</v>
      </c>
      <c r="AZ21" s="30">
        <v>19.600000000000001</v>
      </c>
      <c r="BA21" s="30">
        <v>55.2</v>
      </c>
      <c r="BB21" s="33">
        <f t="shared" si="22"/>
        <v>124</v>
      </c>
      <c r="BC21" s="30">
        <v>2.8</v>
      </c>
      <c r="BD21" s="28">
        <v>121.2</v>
      </c>
      <c r="BE21" s="34">
        <f t="shared" si="23"/>
        <v>198.8</v>
      </c>
      <c r="BF21" s="32">
        <f t="shared" si="24"/>
        <v>68.400000000000006</v>
      </c>
      <c r="BG21" s="30">
        <v>18.899999999999999</v>
      </c>
      <c r="BH21" s="30">
        <v>49.5</v>
      </c>
      <c r="BI21" s="33">
        <f t="shared" si="25"/>
        <v>112.5</v>
      </c>
      <c r="BJ21" s="30">
        <v>2.1</v>
      </c>
      <c r="BK21" s="28">
        <v>110.4</v>
      </c>
      <c r="BL21" s="34">
        <f t="shared" si="26"/>
        <v>180.9</v>
      </c>
      <c r="BM21" s="32">
        <f t="shared" si="27"/>
        <v>49.6</v>
      </c>
      <c r="BN21" s="30">
        <v>7</v>
      </c>
      <c r="BO21" s="30">
        <v>42.6</v>
      </c>
      <c r="BP21" s="33">
        <f t="shared" si="28"/>
        <v>124.7</v>
      </c>
      <c r="BQ21" s="30">
        <v>4.9000000000000004</v>
      </c>
      <c r="BR21" s="28">
        <v>119.8</v>
      </c>
      <c r="BS21" s="34">
        <f t="shared" si="29"/>
        <v>174.3</v>
      </c>
      <c r="BT21" s="32">
        <f t="shared" si="30"/>
        <v>51.1</v>
      </c>
      <c r="BU21" s="30">
        <v>7</v>
      </c>
      <c r="BV21" s="30">
        <v>44.1</v>
      </c>
      <c r="BW21" s="33">
        <f t="shared" si="34"/>
        <v>148.5</v>
      </c>
      <c r="BX21" s="30">
        <v>2.8</v>
      </c>
      <c r="BY21" s="28">
        <v>145.69999999999999</v>
      </c>
      <c r="BZ21" s="34">
        <f t="shared" si="33"/>
        <v>199.6</v>
      </c>
    </row>
    <row r="22" spans="1:78" ht="24" customHeight="1" x14ac:dyDescent="0.15">
      <c r="A22" s="7" t="s">
        <v>57</v>
      </c>
      <c r="B22" s="55">
        <f t="shared" si="0"/>
        <v>244.6</v>
      </c>
      <c r="C22" s="28">
        <v>53.9</v>
      </c>
      <c r="D22" s="29">
        <v>190.7</v>
      </c>
      <c r="E22" s="21">
        <f t="shared" si="16"/>
        <v>1053.4000000000001</v>
      </c>
      <c r="F22" s="30">
        <v>4.9000000000000004</v>
      </c>
      <c r="G22" s="28">
        <v>1048.5</v>
      </c>
      <c r="H22" s="23">
        <f t="shared" si="17"/>
        <v>1298</v>
      </c>
      <c r="I22" s="31">
        <f t="shared" si="1"/>
        <v>267.90000000000003</v>
      </c>
      <c r="J22" s="29">
        <v>54.6</v>
      </c>
      <c r="K22" s="28">
        <v>213.3</v>
      </c>
      <c r="L22" s="21">
        <f t="shared" si="2"/>
        <v>697</v>
      </c>
      <c r="M22" s="28">
        <v>4.9000000000000004</v>
      </c>
      <c r="N22" s="28">
        <v>692.1</v>
      </c>
      <c r="O22" s="25">
        <f t="shared" si="3"/>
        <v>964.90000000000009</v>
      </c>
      <c r="P22" s="32">
        <f t="shared" si="18"/>
        <v>197.2</v>
      </c>
      <c r="Q22" s="30">
        <v>63.7</v>
      </c>
      <c r="R22" s="30">
        <v>133.5</v>
      </c>
      <c r="S22" s="33">
        <f t="shared" si="19"/>
        <v>752.09999999999991</v>
      </c>
      <c r="T22" s="30">
        <v>6.3</v>
      </c>
      <c r="U22" s="28">
        <v>745.8</v>
      </c>
      <c r="V22" s="34">
        <f t="shared" si="20"/>
        <v>949.3</v>
      </c>
      <c r="W22" s="31">
        <f t="shared" si="4"/>
        <v>163</v>
      </c>
      <c r="X22" s="30">
        <v>52.5</v>
      </c>
      <c r="Y22" s="30">
        <v>110.5</v>
      </c>
      <c r="Z22" s="27">
        <f t="shared" si="5"/>
        <v>1323.1999999999998</v>
      </c>
      <c r="AA22" s="30">
        <v>5.6</v>
      </c>
      <c r="AB22" s="28">
        <v>1317.6</v>
      </c>
      <c r="AC22" s="25">
        <f t="shared" si="6"/>
        <v>1486.1999999999998</v>
      </c>
      <c r="AD22" s="31">
        <f t="shared" si="7"/>
        <v>142.69999999999999</v>
      </c>
      <c r="AE22" s="30">
        <v>51.1</v>
      </c>
      <c r="AF22" s="30">
        <v>91.6</v>
      </c>
      <c r="AG22" s="27">
        <f t="shared" si="8"/>
        <v>1459.3</v>
      </c>
      <c r="AH22" s="30">
        <v>6.3</v>
      </c>
      <c r="AI22" s="28">
        <v>1453</v>
      </c>
      <c r="AJ22" s="25">
        <f t="shared" si="9"/>
        <v>1602</v>
      </c>
      <c r="AK22" s="31">
        <f t="shared" si="10"/>
        <v>135.6</v>
      </c>
      <c r="AL22" s="30">
        <v>37.1</v>
      </c>
      <c r="AM22" s="30">
        <v>98.5</v>
      </c>
      <c r="AN22" s="27">
        <f t="shared" si="11"/>
        <v>1264.5999999999999</v>
      </c>
      <c r="AO22" s="30">
        <v>3.5</v>
      </c>
      <c r="AP22" s="28">
        <v>1261.0999999999999</v>
      </c>
      <c r="AQ22" s="25">
        <f t="shared" si="12"/>
        <v>1400.1999999999998</v>
      </c>
      <c r="AR22" s="31">
        <f t="shared" si="13"/>
        <v>126.4</v>
      </c>
      <c r="AS22" s="30">
        <v>39.9</v>
      </c>
      <c r="AT22" s="30">
        <v>86.5</v>
      </c>
      <c r="AU22" s="27">
        <f t="shared" si="14"/>
        <v>1415.3999999999999</v>
      </c>
      <c r="AV22" s="30">
        <v>9.1</v>
      </c>
      <c r="AW22" s="28">
        <v>1406.3</v>
      </c>
      <c r="AX22" s="25">
        <f t="shared" si="15"/>
        <v>1541.8</v>
      </c>
      <c r="AY22" s="32">
        <f t="shared" si="21"/>
        <v>96.7</v>
      </c>
      <c r="AZ22" s="30">
        <v>20.3</v>
      </c>
      <c r="BA22" s="30">
        <v>76.400000000000006</v>
      </c>
      <c r="BB22" s="33">
        <f t="shared" si="22"/>
        <v>1221.3</v>
      </c>
      <c r="BC22" s="30">
        <v>13.3</v>
      </c>
      <c r="BD22" s="28">
        <v>1208</v>
      </c>
      <c r="BE22" s="34">
        <f t="shared" si="23"/>
        <v>1318</v>
      </c>
      <c r="BF22" s="32">
        <f t="shared" si="24"/>
        <v>107.9</v>
      </c>
      <c r="BG22" s="30">
        <v>39.9</v>
      </c>
      <c r="BH22" s="30">
        <v>68</v>
      </c>
      <c r="BI22" s="33">
        <f t="shared" si="25"/>
        <v>1580.6</v>
      </c>
      <c r="BJ22" s="30">
        <v>9.1</v>
      </c>
      <c r="BK22" s="28">
        <v>1571.5</v>
      </c>
      <c r="BL22" s="34">
        <f t="shared" si="26"/>
        <v>1688.5</v>
      </c>
      <c r="BM22" s="32">
        <f t="shared" si="27"/>
        <v>100.8</v>
      </c>
      <c r="BN22" s="30">
        <v>32.200000000000003</v>
      </c>
      <c r="BO22" s="30">
        <v>68.599999999999994</v>
      </c>
      <c r="BP22" s="33">
        <f t="shared" si="28"/>
        <v>2968.7</v>
      </c>
      <c r="BQ22" s="30">
        <v>17.5</v>
      </c>
      <c r="BR22" s="28">
        <v>2951.2</v>
      </c>
      <c r="BS22" s="34">
        <f t="shared" si="29"/>
        <v>3069.5</v>
      </c>
      <c r="BT22" s="32">
        <f t="shared" si="30"/>
        <v>93</v>
      </c>
      <c r="BU22" s="30">
        <v>29.4</v>
      </c>
      <c r="BV22" s="30">
        <v>63.6</v>
      </c>
      <c r="BW22" s="33">
        <f t="shared" si="34"/>
        <v>2719.8</v>
      </c>
      <c r="BX22" s="30">
        <v>1.4</v>
      </c>
      <c r="BY22" s="28">
        <v>2718.4</v>
      </c>
      <c r="BZ22" s="34">
        <f t="shared" si="33"/>
        <v>2812.8</v>
      </c>
    </row>
    <row r="23" spans="1:78" ht="24" customHeight="1" thickBot="1" x14ac:dyDescent="0.2">
      <c r="A23" s="15" t="s">
        <v>58</v>
      </c>
      <c r="B23" s="56">
        <f t="shared" si="0"/>
        <v>1602.5</v>
      </c>
      <c r="C23" s="35">
        <v>755.3</v>
      </c>
      <c r="D23" s="36">
        <v>847.2</v>
      </c>
      <c r="E23" s="37">
        <f t="shared" si="16"/>
        <v>603.5</v>
      </c>
      <c r="F23" s="38">
        <v>0</v>
      </c>
      <c r="G23" s="35">
        <v>603.5</v>
      </c>
      <c r="H23" s="39">
        <f>B23+E23</f>
        <v>2206</v>
      </c>
      <c r="I23" s="32">
        <f t="shared" si="1"/>
        <v>1661.9</v>
      </c>
      <c r="J23" s="36">
        <v>865.2</v>
      </c>
      <c r="K23" s="35">
        <v>796.7</v>
      </c>
      <c r="L23" s="21">
        <f t="shared" si="2"/>
        <v>696.3</v>
      </c>
      <c r="M23" s="35">
        <v>7</v>
      </c>
      <c r="N23" s="35">
        <v>689.3</v>
      </c>
      <c r="O23" s="25">
        <f t="shared" si="3"/>
        <v>2358.1999999999998</v>
      </c>
      <c r="P23" s="32">
        <f t="shared" si="18"/>
        <v>1493.4</v>
      </c>
      <c r="Q23" s="38">
        <v>763</v>
      </c>
      <c r="R23" s="38">
        <v>730.4</v>
      </c>
      <c r="S23" s="33">
        <f t="shared" si="19"/>
        <v>786.5</v>
      </c>
      <c r="T23" s="38" t="s">
        <v>42</v>
      </c>
      <c r="U23" s="35">
        <v>786.5</v>
      </c>
      <c r="V23" s="34">
        <f t="shared" si="20"/>
        <v>2279.9</v>
      </c>
      <c r="W23" s="32">
        <f t="shared" si="4"/>
        <v>1590.7</v>
      </c>
      <c r="X23" s="38">
        <v>780.5</v>
      </c>
      <c r="Y23" s="38">
        <v>810.2</v>
      </c>
      <c r="Z23" s="27">
        <f t="shared" si="5"/>
        <v>832.1</v>
      </c>
      <c r="AA23" s="38" t="s">
        <v>42</v>
      </c>
      <c r="AB23" s="35">
        <v>832.1</v>
      </c>
      <c r="AC23" s="25">
        <f t="shared" si="6"/>
        <v>2422.8000000000002</v>
      </c>
      <c r="AD23" s="32">
        <f t="shared" si="7"/>
        <v>1522</v>
      </c>
      <c r="AE23" s="38">
        <v>755.3</v>
      </c>
      <c r="AF23" s="38">
        <v>766.7</v>
      </c>
      <c r="AG23" s="27">
        <f t="shared" si="8"/>
        <v>554.9</v>
      </c>
      <c r="AH23" s="38" t="s">
        <v>42</v>
      </c>
      <c r="AI23" s="35">
        <v>554.9</v>
      </c>
      <c r="AJ23" s="25">
        <f t="shared" si="9"/>
        <v>2076.9</v>
      </c>
      <c r="AK23" s="32">
        <f t="shared" si="10"/>
        <v>1689.1</v>
      </c>
      <c r="AL23" s="38">
        <v>728.7</v>
      </c>
      <c r="AM23" s="38">
        <v>960.4</v>
      </c>
      <c r="AN23" s="27">
        <f t="shared" si="11"/>
        <v>740.4</v>
      </c>
      <c r="AO23" s="38" t="s">
        <v>42</v>
      </c>
      <c r="AP23" s="35">
        <v>740.4</v>
      </c>
      <c r="AQ23" s="25">
        <f t="shared" si="12"/>
        <v>2429.5</v>
      </c>
      <c r="AR23" s="32">
        <f t="shared" si="13"/>
        <v>1603.6</v>
      </c>
      <c r="AS23" s="38">
        <v>726.6</v>
      </c>
      <c r="AT23" s="38">
        <v>877</v>
      </c>
      <c r="AU23" s="27">
        <f t="shared" si="14"/>
        <v>667</v>
      </c>
      <c r="AV23" s="38" t="s">
        <v>42</v>
      </c>
      <c r="AW23" s="35">
        <v>667</v>
      </c>
      <c r="AX23" s="25">
        <f t="shared" si="15"/>
        <v>2270.6</v>
      </c>
      <c r="AY23" s="32">
        <f t="shared" si="21"/>
        <v>1545</v>
      </c>
      <c r="AZ23" s="38">
        <v>711.2</v>
      </c>
      <c r="BA23" s="38">
        <v>833.8</v>
      </c>
      <c r="BB23" s="33">
        <f t="shared" si="22"/>
        <v>603.1</v>
      </c>
      <c r="BC23" s="38" t="s">
        <v>42</v>
      </c>
      <c r="BD23" s="35">
        <v>603.1</v>
      </c>
      <c r="BE23" s="34">
        <f t="shared" si="23"/>
        <v>2148.1</v>
      </c>
      <c r="BF23" s="32">
        <f t="shared" si="24"/>
        <v>1508</v>
      </c>
      <c r="BG23" s="38">
        <v>702.1</v>
      </c>
      <c r="BH23" s="38">
        <v>805.9</v>
      </c>
      <c r="BI23" s="33">
        <f t="shared" si="25"/>
        <v>645.70000000000005</v>
      </c>
      <c r="BJ23" s="38">
        <v>14</v>
      </c>
      <c r="BK23" s="35">
        <v>631.70000000000005</v>
      </c>
      <c r="BL23" s="34">
        <f t="shared" si="26"/>
        <v>2153.6999999999998</v>
      </c>
      <c r="BM23" s="32">
        <f t="shared" si="27"/>
        <v>1524.5</v>
      </c>
      <c r="BN23" s="38">
        <v>733.6</v>
      </c>
      <c r="BO23" s="38">
        <v>790.9</v>
      </c>
      <c r="BP23" s="33">
        <f t="shared" si="28"/>
        <v>638</v>
      </c>
      <c r="BQ23" s="38">
        <v>3.5</v>
      </c>
      <c r="BR23" s="35">
        <v>634.5</v>
      </c>
      <c r="BS23" s="34">
        <f t="shared" si="29"/>
        <v>2162.5</v>
      </c>
      <c r="BT23" s="32">
        <f>SUM(BU23:BV23)</f>
        <v>1449.6999999999998</v>
      </c>
      <c r="BU23" s="38">
        <v>715.4</v>
      </c>
      <c r="BV23" s="38">
        <v>734.3</v>
      </c>
      <c r="BW23" s="33">
        <f t="shared" si="34"/>
        <v>908.7</v>
      </c>
      <c r="BX23" s="38">
        <v>7</v>
      </c>
      <c r="BY23" s="35">
        <v>901.7</v>
      </c>
      <c r="BZ23" s="34">
        <f t="shared" si="33"/>
        <v>2358.3999999999996</v>
      </c>
    </row>
    <row r="24" spans="1:78" ht="24" customHeight="1" thickBot="1" x14ac:dyDescent="0.2">
      <c r="A24" s="16" t="s">
        <v>59</v>
      </c>
      <c r="B24" s="57">
        <f>SUM(B7:B23)</f>
        <v>12438.499999999998</v>
      </c>
      <c r="C24" s="40">
        <f>SUM(C7:C23)</f>
        <v>4749.5</v>
      </c>
      <c r="D24" s="41">
        <f t="shared" ref="D24:BE24" si="62">SUM(D7:D23)</f>
        <v>7688.9999999999991</v>
      </c>
      <c r="E24" s="42">
        <f>SUM(E7:E23)</f>
        <v>28225.799999999996</v>
      </c>
      <c r="F24" s="43">
        <f t="shared" si="62"/>
        <v>77</v>
      </c>
      <c r="G24" s="40">
        <f t="shared" si="62"/>
        <v>28148.799999999996</v>
      </c>
      <c r="H24" s="44">
        <f t="shared" si="62"/>
        <v>40664.30000000001</v>
      </c>
      <c r="I24" s="45">
        <f>SUM(I7:I23)</f>
        <v>10213</v>
      </c>
      <c r="J24" s="41">
        <f t="shared" si="62"/>
        <v>3776.5</v>
      </c>
      <c r="K24" s="40">
        <f t="shared" si="62"/>
        <v>6436.4999999999991</v>
      </c>
      <c r="L24" s="42">
        <f>SUM(L7:L23)</f>
        <v>23415.199999999997</v>
      </c>
      <c r="M24" s="40">
        <f>SUM(M7:M23)</f>
        <v>94.500000000000014</v>
      </c>
      <c r="N24" s="40">
        <f t="shared" si="62"/>
        <v>23320.699999999997</v>
      </c>
      <c r="O24" s="46">
        <f t="shared" si="62"/>
        <v>33628.200000000004</v>
      </c>
      <c r="P24" s="45">
        <f>SUM(P7:P23)</f>
        <v>5968</v>
      </c>
      <c r="Q24" s="43">
        <f t="shared" si="62"/>
        <v>2004.8</v>
      </c>
      <c r="R24" s="43">
        <f t="shared" si="62"/>
        <v>3963.2</v>
      </c>
      <c r="S24" s="47">
        <f>SUM(S7:S23)</f>
        <v>21907.3</v>
      </c>
      <c r="T24" s="43">
        <f t="shared" si="62"/>
        <v>156.10000000000002</v>
      </c>
      <c r="U24" s="40">
        <f t="shared" si="62"/>
        <v>21751.200000000001</v>
      </c>
      <c r="V24" s="46">
        <f t="shared" si="62"/>
        <v>27875.300000000003</v>
      </c>
      <c r="W24" s="45">
        <f>SUM(W7:W23)</f>
        <v>5274.4000000000005</v>
      </c>
      <c r="X24" s="43">
        <f t="shared" si="62"/>
        <v>1799.6999999999998</v>
      </c>
      <c r="Y24" s="43">
        <f t="shared" si="62"/>
        <v>3474.7</v>
      </c>
      <c r="Z24" s="47">
        <f>SUM(Z7:Z23)</f>
        <v>23631.500000000004</v>
      </c>
      <c r="AA24" s="43">
        <f t="shared" si="62"/>
        <v>184.79999999999998</v>
      </c>
      <c r="AB24" s="40">
        <f t="shared" si="62"/>
        <v>23446.700000000004</v>
      </c>
      <c r="AC24" s="46">
        <f>SUM(AC7:AC23)</f>
        <v>28905.899999999994</v>
      </c>
      <c r="AD24" s="45">
        <f>SUM(AD7:AD23)</f>
        <v>4994.3999999999996</v>
      </c>
      <c r="AE24" s="43">
        <f t="shared" si="62"/>
        <v>1733.9</v>
      </c>
      <c r="AF24" s="43">
        <f t="shared" si="62"/>
        <v>3260.5</v>
      </c>
      <c r="AG24" s="47">
        <f>SUM(AG7:AG23)</f>
        <v>23734.399999999994</v>
      </c>
      <c r="AH24" s="43">
        <f t="shared" si="62"/>
        <v>139.30000000000001</v>
      </c>
      <c r="AI24" s="40">
        <f t="shared" si="62"/>
        <v>23595.100000000006</v>
      </c>
      <c r="AJ24" s="46">
        <f>SUM(AJ7:AJ23)</f>
        <v>28728.799999999999</v>
      </c>
      <c r="AK24" s="45">
        <f>SUM(AK7:AK23)</f>
        <v>5336.4</v>
      </c>
      <c r="AL24" s="43">
        <f t="shared" si="62"/>
        <v>1603.0000000000002</v>
      </c>
      <c r="AM24" s="43">
        <f t="shared" si="62"/>
        <v>3733.4</v>
      </c>
      <c r="AN24" s="47">
        <f>SUM(AN7:AN23)</f>
        <v>24665.799999999996</v>
      </c>
      <c r="AO24" s="43">
        <f t="shared" si="62"/>
        <v>179.89999999999995</v>
      </c>
      <c r="AP24" s="40">
        <f t="shared" si="62"/>
        <v>24485.899999999998</v>
      </c>
      <c r="AQ24" s="46">
        <f t="shared" si="62"/>
        <v>30002.199999999997</v>
      </c>
      <c r="AR24" s="45">
        <f>SUM(AR7:AR23)</f>
        <v>5343.9</v>
      </c>
      <c r="AS24" s="43">
        <f t="shared" si="62"/>
        <v>1682.8000000000002</v>
      </c>
      <c r="AT24" s="43">
        <f t="shared" si="62"/>
        <v>3661.1</v>
      </c>
      <c r="AU24" s="47">
        <f>SUM(AU7:AU23)</f>
        <v>25697.4</v>
      </c>
      <c r="AV24" s="43">
        <f t="shared" si="62"/>
        <v>278.60000000000002</v>
      </c>
      <c r="AW24" s="40">
        <f t="shared" si="62"/>
        <v>25418.800000000003</v>
      </c>
      <c r="AX24" s="46">
        <f t="shared" si="62"/>
        <v>31041.299999999996</v>
      </c>
      <c r="AY24" s="45">
        <f>SUM(AY7:AY23)</f>
        <v>4973.6000000000004</v>
      </c>
      <c r="AZ24" s="43">
        <f t="shared" si="62"/>
        <v>1635.9</v>
      </c>
      <c r="BA24" s="43">
        <f t="shared" si="62"/>
        <v>3337.7</v>
      </c>
      <c r="BB24" s="67">
        <f>SUM(BB7:BB23)</f>
        <v>26075.699999999997</v>
      </c>
      <c r="BC24" s="43">
        <f t="shared" si="62"/>
        <v>442.4</v>
      </c>
      <c r="BD24" s="69">
        <f t="shared" si="62"/>
        <v>25633.299999999996</v>
      </c>
      <c r="BE24" s="66">
        <f t="shared" si="62"/>
        <v>31049.3</v>
      </c>
      <c r="BF24" s="45">
        <f>SUM(BF7:BF23)</f>
        <v>4910.5</v>
      </c>
      <c r="BG24" s="43">
        <f t="shared" ref="BG24:BH24" si="63">SUM(BG7:BG23)</f>
        <v>1809.5</v>
      </c>
      <c r="BH24" s="43">
        <f t="shared" si="63"/>
        <v>3101</v>
      </c>
      <c r="BI24" s="67">
        <f>SUM(BI7:BI23)</f>
        <v>27094.9</v>
      </c>
      <c r="BJ24" s="43">
        <f t="shared" ref="BJ24:BL24" si="64">SUM(BJ7:BJ23)</f>
        <v>593.6</v>
      </c>
      <c r="BK24" s="69">
        <f t="shared" si="64"/>
        <v>26501.300000000003</v>
      </c>
      <c r="BL24" s="66">
        <f t="shared" si="64"/>
        <v>32005.400000000005</v>
      </c>
      <c r="BM24" s="45">
        <f>SUM(BM7:BM23)</f>
        <v>4770.3</v>
      </c>
      <c r="BN24" s="43">
        <f t="shared" ref="BN24:BO24" si="65">SUM(BN7:BN23)</f>
        <v>1759.8000000000002</v>
      </c>
      <c r="BO24" s="43">
        <f t="shared" si="65"/>
        <v>3010.5</v>
      </c>
      <c r="BP24" s="67">
        <f>SUM(BP7:BP23)</f>
        <v>29118.300000000003</v>
      </c>
      <c r="BQ24" s="43">
        <f>SUM(BQ7:BQ23)</f>
        <v>657.99999999999989</v>
      </c>
      <c r="BR24" s="69">
        <f>SUM(BR7:BR23)</f>
        <v>28460.3</v>
      </c>
      <c r="BS24" s="66">
        <f>SUM(BS7:BS23)</f>
        <v>33888.600000000006</v>
      </c>
      <c r="BT24" s="45">
        <f>SUM(BT7:BT23)</f>
        <v>4574.6000000000004</v>
      </c>
      <c r="BU24" s="43">
        <f t="shared" ref="BU24:BV24" si="66">SUM(BU7:BU23)</f>
        <v>1822.8000000000002</v>
      </c>
      <c r="BV24" s="43">
        <f t="shared" si="66"/>
        <v>2751.7999999999997</v>
      </c>
      <c r="BW24" s="92">
        <f>SUM(BW7:BW23)</f>
        <v>30752.799999999999</v>
      </c>
      <c r="BX24" s="93">
        <f>SUM(BX7:BX23)</f>
        <v>553.69999999999993</v>
      </c>
      <c r="BY24" s="94">
        <f>SUM(BY7:BY23)</f>
        <v>30199.1</v>
      </c>
      <c r="BZ24" s="95">
        <f>SUM(BZ7:BZ23)</f>
        <v>35327.4</v>
      </c>
    </row>
    <row r="25" spans="1:78" s="14" customFormat="1" ht="24" hidden="1" customHeight="1" thickBot="1" x14ac:dyDescent="0.2">
      <c r="A25" s="9" t="s">
        <v>60</v>
      </c>
      <c r="B25" s="9"/>
      <c r="C25" s="10">
        <v>24332.7</v>
      </c>
      <c r="D25" s="11">
        <v>12460</v>
      </c>
      <c r="E25" s="11"/>
      <c r="F25" s="11">
        <v>281.39999999999998</v>
      </c>
      <c r="G25" s="10">
        <v>64619</v>
      </c>
      <c r="H25" s="12">
        <f t="shared" ref="H25" si="67">SUM(C25:G25)</f>
        <v>101693.1</v>
      </c>
      <c r="I25" s="17"/>
      <c r="J25" s="9">
        <v>25414.9</v>
      </c>
      <c r="K25" s="10">
        <v>10734.6</v>
      </c>
      <c r="L25" s="10"/>
      <c r="M25" s="10">
        <v>456.4</v>
      </c>
      <c r="N25" s="10">
        <v>60518.9</v>
      </c>
      <c r="O25" s="12">
        <f t="shared" ref="O25" si="68">SUM(J25:N25)</f>
        <v>97124.800000000003</v>
      </c>
      <c r="P25" s="48"/>
      <c r="Q25" s="49">
        <v>25249</v>
      </c>
      <c r="R25" s="50">
        <v>8426.4</v>
      </c>
      <c r="S25" s="50"/>
      <c r="T25" s="50">
        <v>688.8</v>
      </c>
      <c r="U25" s="51">
        <v>58049.8</v>
      </c>
      <c r="V25" s="52">
        <f t="shared" ref="V25" si="69">SUM(Q25:U25)</f>
        <v>92414</v>
      </c>
      <c r="W25" s="48"/>
      <c r="X25" s="13">
        <v>23305.8</v>
      </c>
      <c r="Y25" s="11">
        <v>7707.4</v>
      </c>
      <c r="Z25" s="11"/>
      <c r="AA25" s="11">
        <v>1185.0999999999999</v>
      </c>
      <c r="AB25" s="10">
        <v>60238.8</v>
      </c>
      <c r="AC25" s="12">
        <f t="shared" ref="AC25" si="70">SUM(X25:AB25)</f>
        <v>92437.1</v>
      </c>
      <c r="AD25" s="17"/>
      <c r="AE25" s="13">
        <v>21243.599999999999</v>
      </c>
      <c r="AF25" s="11">
        <v>7436.9</v>
      </c>
      <c r="AG25" s="11"/>
      <c r="AH25" s="11">
        <v>977.9</v>
      </c>
      <c r="AI25" s="10">
        <v>60073.1</v>
      </c>
      <c r="AJ25" s="12">
        <f t="shared" ref="AJ25" si="71">SUM(AE25:AI25)</f>
        <v>89731.5</v>
      </c>
      <c r="AK25" s="17"/>
      <c r="AL25" s="13">
        <v>17173.8</v>
      </c>
      <c r="AM25" s="11">
        <v>7611.2</v>
      </c>
      <c r="AN25" s="11"/>
      <c r="AO25" s="11">
        <v>1241.0999999999999</v>
      </c>
      <c r="AP25" s="10">
        <v>60673.599999999999</v>
      </c>
      <c r="AQ25" s="12">
        <f t="shared" ref="AQ25" si="72">SUM(AL25:AP25)</f>
        <v>86699.7</v>
      </c>
      <c r="AR25" s="17"/>
      <c r="AS25" s="13">
        <v>17722.599999999999</v>
      </c>
      <c r="AT25" s="11">
        <v>7321.9</v>
      </c>
      <c r="AU25" s="11"/>
      <c r="AV25" s="11">
        <v>1418.2</v>
      </c>
      <c r="AW25" s="10">
        <v>62384.7</v>
      </c>
      <c r="AX25" s="12">
        <f t="shared" ref="AX25" si="73">SUM(AS25:AW25)</f>
        <v>88847.4</v>
      </c>
      <c r="AY25" s="17"/>
      <c r="AZ25" s="13">
        <v>16147.39</v>
      </c>
      <c r="BA25" s="11">
        <v>6393.1</v>
      </c>
      <c r="BB25" s="11"/>
      <c r="BC25" s="11">
        <v>1659.7</v>
      </c>
      <c r="BD25" s="10">
        <v>63245.599999999999</v>
      </c>
      <c r="BE25" s="12">
        <f t="shared" ref="BE25" si="74">SUM(AZ25:BD25)</f>
        <v>87445.79</v>
      </c>
      <c r="BF25" s="17"/>
      <c r="BG25" s="13">
        <v>16147.39</v>
      </c>
      <c r="BH25" s="11">
        <v>6393.1</v>
      </c>
      <c r="BI25" s="11"/>
      <c r="BJ25" s="11">
        <v>1659.7</v>
      </c>
      <c r="BK25" s="10">
        <v>63245.599999999999</v>
      </c>
      <c r="BL25" s="12">
        <f t="shared" ref="BL25" si="75">SUM(BG25:BK25)</f>
        <v>87445.79</v>
      </c>
      <c r="BM25" s="17"/>
      <c r="BN25" s="13">
        <v>16147.39</v>
      </c>
      <c r="BO25" s="11">
        <v>6393.1</v>
      </c>
      <c r="BP25" s="11"/>
      <c r="BQ25" s="11">
        <v>1659.7</v>
      </c>
      <c r="BR25" s="10">
        <v>63245.599999999999</v>
      </c>
      <c r="BS25" s="12">
        <f t="shared" ref="BS25" si="76">SUM(BN25:BR25)</f>
        <v>87445.79</v>
      </c>
      <c r="BT25" s="86"/>
      <c r="BU25" s="87">
        <v>16147.39</v>
      </c>
      <c r="BV25" s="88">
        <v>6393.1</v>
      </c>
      <c r="BW25" s="88"/>
      <c r="BX25" s="88">
        <v>1659.7</v>
      </c>
      <c r="BY25" s="89">
        <v>63245.599999999999</v>
      </c>
      <c r="BZ25" s="90">
        <f t="shared" ref="BZ25" si="77">SUM(BU25:BY25)</f>
        <v>87445.79</v>
      </c>
    </row>
    <row r="26" spans="1:78" ht="10.5" customHeight="1" x14ac:dyDescent="0.15">
      <c r="P26" s="53"/>
      <c r="Q26" s="53"/>
      <c r="R26" s="53"/>
      <c r="S26" s="53"/>
      <c r="T26" s="53"/>
      <c r="U26" s="53"/>
      <c r="V26" s="53"/>
      <c r="W26" s="53"/>
      <c r="BT26" s="91"/>
      <c r="BU26" s="91"/>
      <c r="BV26" s="91"/>
      <c r="BW26" s="91"/>
      <c r="BX26" s="91"/>
      <c r="BY26" s="91"/>
      <c r="BZ26" s="91"/>
    </row>
    <row r="27" spans="1:78" x14ac:dyDescent="0.15">
      <c r="A27" s="2" t="s">
        <v>61</v>
      </c>
    </row>
  </sheetData>
  <mergeCells count="46">
    <mergeCell ref="BM4:BS4"/>
    <mergeCell ref="BM5:BO5"/>
    <mergeCell ref="BP5:BR5"/>
    <mergeCell ref="BS5:BS6"/>
    <mergeCell ref="AK4:AQ4"/>
    <mergeCell ref="AK5:AM5"/>
    <mergeCell ref="AN5:AP5"/>
    <mergeCell ref="AQ5:AQ6"/>
    <mergeCell ref="BF4:BL4"/>
    <mergeCell ref="BF5:BH5"/>
    <mergeCell ref="BI5:BK5"/>
    <mergeCell ref="BL5:BL6"/>
    <mergeCell ref="AR4:AX4"/>
    <mergeCell ref="AR5:AT5"/>
    <mergeCell ref="AU5:AW5"/>
    <mergeCell ref="AX5:AX6"/>
    <mergeCell ref="S5:U5"/>
    <mergeCell ref="V5:V6"/>
    <mergeCell ref="W4:AC4"/>
    <mergeCell ref="W5:Y5"/>
    <mergeCell ref="AY4:BE4"/>
    <mergeCell ref="AY5:BA5"/>
    <mergeCell ref="BB5:BD5"/>
    <mergeCell ref="BE5:BE6"/>
    <mergeCell ref="Z5:AB5"/>
    <mergeCell ref="AC5:AC6"/>
    <mergeCell ref="AD4:AJ4"/>
    <mergeCell ref="AD5:AF5"/>
    <mergeCell ref="AG5:AI5"/>
    <mergeCell ref="AJ5:AJ6"/>
    <mergeCell ref="BT4:BZ4"/>
    <mergeCell ref="BT5:BV5"/>
    <mergeCell ref="BW5:BY5"/>
    <mergeCell ref="BZ5:BZ6"/>
    <mergeCell ref="A2:AX2"/>
    <mergeCell ref="A4:A6"/>
    <mergeCell ref="E5:G5"/>
    <mergeCell ref="B5:D5"/>
    <mergeCell ref="B4:H4"/>
    <mergeCell ref="H5:H6"/>
    <mergeCell ref="I4:O4"/>
    <mergeCell ref="I5:K5"/>
    <mergeCell ref="L5:N5"/>
    <mergeCell ref="O5:O6"/>
    <mergeCell ref="P4:V4"/>
    <mergeCell ref="P5:R5"/>
  </mergeCells>
  <phoneticPr fontId="4"/>
  <pageMargins left="0.51181102362204722" right="0.31496062992125984" top="0.74803149606299213" bottom="0.74803149606299213" header="0.31496062992125984" footer="0.31496062992125984"/>
  <pageSetup paperSize="8" scale="36" orientation="landscape" r:id="rId1"/>
  <colBreaks count="1" manualBreakCount="1">
    <brk id="36" max="2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869C353716B5548AE7A604079DE5901" ma:contentTypeVersion="15" ma:contentTypeDescription="新しいドキュメントを作成します。" ma:contentTypeScope="" ma:versionID="36e2f988bcb83b626c90f8a57253e6d7">
  <xsd:schema xmlns:xsd="http://www.w3.org/2001/XMLSchema" xmlns:xs="http://www.w3.org/2001/XMLSchema" xmlns:p="http://schemas.microsoft.com/office/2006/metadata/properties" xmlns:ns2="7f6f0801-61dd-42e2-bae4-bb7b47938e46" xmlns:ns3="3afe5d4f-c00f-42e9-bedd-9d4f97d92c15" targetNamespace="http://schemas.microsoft.com/office/2006/metadata/properties" ma:root="true" ma:fieldsID="cdd520396574b5a8470fac5a92a08809" ns2:_="" ns3:_="">
    <xsd:import namespace="7f6f0801-61dd-42e2-bae4-bb7b47938e46"/>
    <xsd:import namespace="3afe5d4f-c00f-42e9-bedd-9d4f97d92c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f0801-61dd-42e2-bae4-bb7b47938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e5d4f-c00f-42e9-bedd-9d4f97d92c1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7dfb687-d984-465a-ae7a-44722e77a0f0}" ma:internalName="TaxCatchAll" ma:showField="CatchAllData" ma:web="3afe5d4f-c00f-42e9-bedd-9d4f97d92c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6f0801-61dd-42e2-bae4-bb7b47938e46">
      <Terms xmlns="http://schemas.microsoft.com/office/infopath/2007/PartnerControls"/>
    </lcf76f155ced4ddcb4097134ff3c332f>
    <TaxCatchAll xmlns="3afe5d4f-c00f-42e9-bedd-9d4f97d92c15" xsi:nil="true"/>
  </documentManagement>
</p:properties>
</file>

<file path=customXml/itemProps1.xml><?xml version="1.0" encoding="utf-8"?>
<ds:datastoreItem xmlns:ds="http://schemas.openxmlformats.org/officeDocument/2006/customXml" ds:itemID="{8D6B3F96-2C27-41C1-9CAF-A32483AD1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FD13C5-CDEF-4E85-9AF8-ED5F2ABA60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6f0801-61dd-42e2-bae4-bb7b47938e46"/>
    <ds:schemaRef ds:uri="3afe5d4f-c00f-42e9-bedd-9d4f97d92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718F2B-6C05-424F-BB44-C1939A4004DF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7f6f0801-61dd-42e2-bae4-bb7b47938e46"/>
    <ds:schemaRef ds:uri="http://schemas.openxmlformats.org/package/2006/metadata/core-properties"/>
    <ds:schemaRef ds:uri="3afe5d4f-c00f-42e9-bedd-9d4f97d92c15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資料Ⅴ-4</vt:lpstr>
      <vt:lpstr>H22-R1生産量元データ</vt:lpstr>
      <vt:lpstr>'H22-R1生産量元データ'!Print_Area</vt:lpstr>
      <vt:lpstr>'資料Ⅴ-4'!Print_Area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2020-03-09T06:20:17Z</dcterms:created>
  <dcterms:modified xsi:type="dcterms:W3CDTF">2026-06-10T01:22:33Z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0x0101005869C353716B5548AE7A604079DE5901</vt:lpwstr>
  </property>
  <property fmtid="{D5CDD505-2E9C-101B-9397-08002B2CF9AE}" pid="3" name="MediaServiceImageTags">
    <vt:lpwstr/>
  </property>
</Properties>
</file>