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9C63F878-BEA8-42D7-A47E-7FDB03EFF320}" xr6:coauthVersionLast="47" xr6:coauthVersionMax="47" xr10:uidLastSave="{00000000-0000-0000-0000-000000000000}"/>
  <bookViews>
    <workbookView xWindow="28680" yWindow="-60" windowWidth="29040" windowHeight="15720" tabRatio="915" xr2:uid="{610F56CB-E099-45B8-9B2B-AAE4CBC4F90E}"/>
  </bookViews>
  <sheets>
    <sheet name="資料Ⅱ-10" sheetId="1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6" l="1"/>
  <c r="F9" i="16"/>
  <c r="J13" i="16"/>
  <c r="I13" i="16"/>
  <c r="H13" i="16"/>
  <c r="G13" i="16"/>
  <c r="F13" i="16"/>
  <c r="N13" i="16" s="1"/>
  <c r="E13" i="16"/>
  <c r="M13" i="16" s="1"/>
  <c r="D13" i="16"/>
  <c r="L13" i="16" s="1"/>
  <c r="C13" i="16"/>
  <c r="J12" i="16"/>
  <c r="I12" i="16"/>
  <c r="H12" i="16"/>
  <c r="G12" i="16"/>
  <c r="F12" i="16"/>
  <c r="E12" i="16"/>
  <c r="D12" i="16"/>
  <c r="C12" i="16"/>
  <c r="J11" i="16"/>
  <c r="I11" i="16"/>
  <c r="H11" i="16"/>
  <c r="G11" i="16"/>
  <c r="F11" i="16"/>
  <c r="E11" i="16"/>
  <c r="D11" i="16"/>
  <c r="C11" i="16"/>
  <c r="J10" i="16"/>
  <c r="I10" i="16"/>
  <c r="H10" i="16"/>
  <c r="G10" i="16"/>
  <c r="F10" i="16"/>
  <c r="E10" i="16"/>
  <c r="D10" i="16"/>
  <c r="C10" i="16"/>
  <c r="J9" i="16"/>
  <c r="I9" i="16"/>
  <c r="H9" i="16"/>
  <c r="G9" i="16"/>
  <c r="E9" i="16"/>
  <c r="D9" i="16"/>
  <c r="C9" i="16"/>
</calcChain>
</file>

<file path=xl/sharedStrings.xml><?xml version="1.0" encoding="utf-8"?>
<sst xmlns="http://schemas.openxmlformats.org/spreadsheetml/2006/main" count="38" uniqueCount="28">
  <si>
    <r>
      <t>○素材生産</t>
    </r>
    <r>
      <rPr>
        <sz val="14"/>
        <color theme="1"/>
        <rFont val="ＭＳ Ｐゴシック"/>
        <family val="3"/>
        <charset val="128"/>
      </rPr>
      <t>量</t>
    </r>
    <r>
      <rPr>
        <sz val="14"/>
        <color theme="1"/>
        <rFont val="ＭＳ Ｐゴシック"/>
        <family val="2"/>
        <charset val="128"/>
      </rPr>
      <t>規模別の林業経営体数等の推移</t>
    </r>
    <phoneticPr fontId="2"/>
  </si>
  <si>
    <t>※保有山林及び受託もしくは立木買いによる素材生産量規模別</t>
    <phoneticPr fontId="2"/>
  </si>
  <si>
    <t>素材生産量</t>
    <rPh sb="0" eb="2">
      <t>ソザイ</t>
    </rPh>
    <rPh sb="2" eb="5">
      <t>セイサンリョウ</t>
    </rPh>
    <phoneticPr fontId="2"/>
  </si>
  <si>
    <t>過去１年間に素材生産を行った林業経営体数</t>
    <rPh sb="0" eb="2">
      <t>カコ</t>
    </rPh>
    <rPh sb="3" eb="5">
      <t>ネンカン</t>
    </rPh>
    <rPh sb="6" eb="8">
      <t>ソザイ</t>
    </rPh>
    <rPh sb="8" eb="10">
      <t>セイサン</t>
    </rPh>
    <rPh sb="11" eb="12">
      <t>オコナ</t>
    </rPh>
    <rPh sb="14" eb="16">
      <t>リンギョウ</t>
    </rPh>
    <rPh sb="16" eb="18">
      <t>ケイエイ</t>
    </rPh>
    <rPh sb="18" eb="20">
      <t>タイスウ</t>
    </rPh>
    <phoneticPr fontId="2"/>
  </si>
  <si>
    <t>１林業経営体当たりの平均素材生産量</t>
    <rPh sb="1" eb="3">
      <t>リンギョウケ</t>
    </rPh>
    <rPh sb="3" eb="7">
      <t>イエイタイア</t>
    </rPh>
    <rPh sb="10" eb="12">
      <t>ヘイキン</t>
    </rPh>
    <rPh sb="12" eb="14">
      <t>ソザイ</t>
    </rPh>
    <rPh sb="14" eb="16">
      <t>セイサン</t>
    </rPh>
    <rPh sb="16" eb="17">
      <t>リョウ</t>
    </rPh>
    <phoneticPr fontId="2"/>
  </si>
  <si>
    <t>1千㎥未満</t>
    <rPh sb="1" eb="2">
      <t>セン</t>
    </rPh>
    <rPh sb="3" eb="5">
      <t>ミマン</t>
    </rPh>
    <phoneticPr fontId="2"/>
  </si>
  <si>
    <t>1千～5千㎥</t>
    <rPh sb="1" eb="2">
      <t>セン</t>
    </rPh>
    <rPh sb="4" eb="5">
      <t>セン</t>
    </rPh>
    <phoneticPr fontId="2"/>
  </si>
  <si>
    <t>5千～1万㎥</t>
    <rPh sb="1" eb="2">
      <t>セン</t>
    </rPh>
    <rPh sb="4" eb="5">
      <t>マン</t>
    </rPh>
    <phoneticPr fontId="2"/>
  </si>
  <si>
    <t>1万㎥以上</t>
    <rPh sb="1" eb="2">
      <t>マン</t>
    </rPh>
    <rPh sb="3" eb="5">
      <t>イジョウ</t>
    </rPh>
    <phoneticPr fontId="2"/>
  </si>
  <si>
    <t>計</t>
    <rPh sb="0" eb="1">
      <t>ケイ</t>
    </rPh>
    <phoneticPr fontId="2"/>
  </si>
  <si>
    <t>計</t>
  </si>
  <si>
    <t>素材生産量なし</t>
  </si>
  <si>
    <t>-</t>
  </si>
  <si>
    <t>50㎥未満</t>
  </si>
  <si>
    <t>50～200</t>
  </si>
  <si>
    <t>200～500</t>
  </si>
  <si>
    <t>500～1,000</t>
  </si>
  <si>
    <t>1,000～2,000</t>
  </si>
  <si>
    <t>2,000～5,000</t>
  </si>
  <si>
    <t>5,000～１万</t>
  </si>
  <si>
    <t>５万㎥以上</t>
  </si>
  <si>
    <r>
      <t>(単位：万m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)</t>
    </r>
    <rPh sb="1" eb="3">
      <t>タンイ</t>
    </rPh>
    <rPh sb="4" eb="5">
      <t>マン</t>
    </rPh>
    <phoneticPr fontId="2"/>
  </si>
  <si>
    <t>(単位：経営体)</t>
    <rPh sb="1" eb="3">
      <t>タンイ</t>
    </rPh>
    <rPh sb="4" eb="7">
      <t>ケイエイタイ</t>
    </rPh>
    <phoneticPr fontId="2"/>
  </si>
  <si>
    <t>資料：農林水産省「農林業センサス」（組替集計）</t>
    <rPh sb="18" eb="22">
      <t>クミカエシュウケイ</t>
    </rPh>
    <phoneticPr fontId="2"/>
  </si>
  <si>
    <t>１～３万</t>
    <rPh sb="3" eb="4">
      <t>マン</t>
    </rPh>
    <phoneticPr fontId="2"/>
  </si>
  <si>
    <t>３～５万</t>
    <rPh sb="3" eb="4">
      <t>マン</t>
    </rPh>
    <phoneticPr fontId="2"/>
  </si>
  <si>
    <r>
      <t>(単位：m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)</t>
    </r>
    <rPh sb="1" eb="3">
      <t>タンイ</t>
    </rPh>
    <phoneticPr fontId="2"/>
  </si>
  <si>
    <r>
      <t>(単位：千m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/経営体)</t>
    </r>
    <rPh sb="1" eb="3">
      <t>タンイ</t>
    </rPh>
    <rPh sb="4" eb="5">
      <t>セン</t>
    </rPh>
    <rPh sb="8" eb="11">
      <t>ケイエイタイ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</si>
</sst>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b/>
      <u/>
      <sz val="14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38" fontId="5" fillId="0" borderId="0" xfId="1" applyFont="1" applyFill="1" applyBorder="1">
      <alignment vertical="center"/>
    </xf>
    <xf numFmtId="38" fontId="5" fillId="0" borderId="0" xfId="1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38" fontId="11" fillId="0" borderId="3" xfId="1" applyFont="1" applyFill="1" applyBorder="1">
      <alignment vertical="center"/>
    </xf>
    <xf numFmtId="0" fontId="11" fillId="0" borderId="1" xfId="0" applyFont="1" applyBorder="1">
      <alignment vertical="center"/>
    </xf>
    <xf numFmtId="176" fontId="11" fillId="0" borderId="3" xfId="0" applyNumberFormat="1" applyFont="1" applyBorder="1">
      <alignment vertical="center"/>
    </xf>
    <xf numFmtId="38" fontId="11" fillId="0" borderId="0" xfId="1" applyFont="1" applyFill="1">
      <alignment vertical="center"/>
    </xf>
    <xf numFmtId="0" fontId="13" fillId="0" borderId="0" xfId="0" applyFont="1">
      <alignment vertical="center"/>
    </xf>
    <xf numFmtId="0" fontId="11" fillId="0" borderId="6" xfId="0" applyFont="1" applyBorder="1">
      <alignment vertical="center"/>
    </xf>
    <xf numFmtId="0" fontId="11" fillId="0" borderId="3" xfId="0" applyFont="1" applyBorder="1" applyAlignment="1">
      <alignment horizontal="right" vertical="center"/>
    </xf>
    <xf numFmtId="38" fontId="11" fillId="0" borderId="3" xfId="1" applyFont="1" applyFill="1" applyBorder="1" applyAlignment="1">
      <alignment horizontal="right" vertical="center"/>
    </xf>
    <xf numFmtId="0" fontId="14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8">
    <cellStyle name="桁区切り" xfId="1" builtinId="6"/>
    <cellStyle name="桁区切り 2" xfId="3" xr:uid="{BD00A691-E821-4BC7-B106-7532201AC04B}"/>
    <cellStyle name="標準" xfId="0" builtinId="0"/>
    <cellStyle name="標準 2" xfId="2" xr:uid="{637128A5-652A-460D-B88C-5146D3648946}"/>
    <cellStyle name="標準 2 2" xfId="7" xr:uid="{7DC3F999-E51F-4EE3-B819-86410783D34E}"/>
    <cellStyle name="標準 3" xfId="4" xr:uid="{FCDE7F5E-5222-417F-9D27-10E0B2499FB5}"/>
    <cellStyle name="標準 4" xfId="5" xr:uid="{9C13E33B-772F-4D63-97F0-E97E284B9AB4}"/>
    <cellStyle name="標準 5" xfId="6" xr:uid="{AB3D6406-B878-40C9-A56A-D305B98D91CE}"/>
  </cellStyles>
  <dxfs count="0"/>
  <tableStyles count="0" defaultTableStyle="TableStyleMedium2" defaultPivotStyle="PivotStyleLight16"/>
  <colors>
    <mruColors>
      <color rgb="FF448DD0"/>
      <color rgb="FF418BCF"/>
      <color rgb="FFED861F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68309258485123"/>
          <c:y val="5.9583498360184138E-2"/>
          <c:w val="0.46133246898785696"/>
          <c:h val="0.7357713619130942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'資料Ⅱ-10'!$B$9</c:f>
              <c:strCache>
                <c:ptCount val="1"/>
                <c:pt idx="0">
                  <c:v>1千㎥未満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'資料Ⅱ-10'!$C$7:$J$8</c:f>
              <c:multiLvlStrCache>
                <c:ptCount val="8"/>
                <c:lvl>
                  <c:pt idx="0">
                    <c:v>2020</c:v>
                  </c:pt>
                  <c:pt idx="1">
                    <c:v>2015</c:v>
                  </c:pt>
                  <c:pt idx="2">
                    <c:v>2010</c:v>
                  </c:pt>
                  <c:pt idx="3">
                    <c:v>2005</c:v>
                  </c:pt>
                  <c:pt idx="4">
                    <c:v>2020</c:v>
                  </c:pt>
                  <c:pt idx="5">
                    <c:v>2015</c:v>
                  </c:pt>
                  <c:pt idx="6">
                    <c:v>2010</c:v>
                  </c:pt>
                  <c:pt idx="7">
                    <c:v>2005</c:v>
                  </c:pt>
                </c:lvl>
                <c:lvl>
                  <c:pt idx="0">
                    <c:v>素材生産量</c:v>
                  </c:pt>
                  <c:pt idx="4">
                    <c:v>過去１年間に素材生産を行った林業経営体数</c:v>
                  </c:pt>
                </c:lvl>
              </c:multiLvlStrCache>
            </c:multiLvlStrRef>
          </c:cat>
          <c:val>
            <c:numRef>
              <c:f>'資料Ⅱ-10'!$C$9:$J$9</c:f>
              <c:numCache>
                <c:formatCode>#,##0_);[Red]\(#,##0\)</c:formatCode>
                <c:ptCount val="8"/>
                <c:pt idx="0">
                  <c:v>76.580799999999996</c:v>
                </c:pt>
                <c:pt idx="1">
                  <c:v>129.137</c:v>
                </c:pt>
                <c:pt idx="2">
                  <c:v>142.57509999999999</c:v>
                </c:pt>
                <c:pt idx="3">
                  <c:v>165.18950000000001</c:v>
                </c:pt>
                <c:pt idx="4">
                  <c:v>3743</c:v>
                </c:pt>
                <c:pt idx="5">
                  <c:v>7870</c:v>
                </c:pt>
                <c:pt idx="6">
                  <c:v>10731</c:v>
                </c:pt>
                <c:pt idx="7">
                  <c:v>11258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9-4B7A-889F-D9E5BC008F31}"/>
            </c:ext>
          </c:extLst>
        </c:ser>
        <c:ser>
          <c:idx val="1"/>
          <c:order val="1"/>
          <c:tx>
            <c:strRef>
              <c:f>'資料Ⅱ-10'!$B$10</c:f>
              <c:strCache>
                <c:ptCount val="1"/>
                <c:pt idx="0">
                  <c:v>1千～5千㎥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'資料Ⅱ-10'!$C$7:$J$8</c:f>
              <c:multiLvlStrCache>
                <c:ptCount val="8"/>
                <c:lvl>
                  <c:pt idx="0">
                    <c:v>2020</c:v>
                  </c:pt>
                  <c:pt idx="1">
                    <c:v>2015</c:v>
                  </c:pt>
                  <c:pt idx="2">
                    <c:v>2010</c:v>
                  </c:pt>
                  <c:pt idx="3">
                    <c:v>2005</c:v>
                  </c:pt>
                  <c:pt idx="4">
                    <c:v>2020</c:v>
                  </c:pt>
                  <c:pt idx="5">
                    <c:v>2015</c:v>
                  </c:pt>
                  <c:pt idx="6">
                    <c:v>2010</c:v>
                  </c:pt>
                  <c:pt idx="7">
                    <c:v>2005</c:v>
                  </c:pt>
                </c:lvl>
                <c:lvl>
                  <c:pt idx="0">
                    <c:v>素材生産量</c:v>
                  </c:pt>
                  <c:pt idx="4">
                    <c:v>過去１年間に素材生産を行った林業経営体数</c:v>
                  </c:pt>
                </c:lvl>
              </c:multiLvlStrCache>
            </c:multiLvlStrRef>
          </c:cat>
          <c:val>
            <c:numRef>
              <c:f>'資料Ⅱ-10'!$C$10:$J$10</c:f>
              <c:numCache>
                <c:formatCode>#,##0_);[Red]\(#,##0\)</c:formatCode>
                <c:ptCount val="8"/>
                <c:pt idx="0">
                  <c:v>245.8289</c:v>
                </c:pt>
                <c:pt idx="1">
                  <c:v>358.01749999999998</c:v>
                </c:pt>
                <c:pt idx="2">
                  <c:v>313.48919999999998</c:v>
                </c:pt>
                <c:pt idx="3">
                  <c:v>366.3295</c:v>
                </c:pt>
                <c:pt idx="4">
                  <c:v>1048</c:v>
                </c:pt>
                <c:pt idx="5">
                  <c:v>1573</c:v>
                </c:pt>
                <c:pt idx="6">
                  <c:v>1402</c:v>
                </c:pt>
                <c:pt idx="7">
                  <c:v>1695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C9-4B7A-889F-D9E5BC008F31}"/>
            </c:ext>
          </c:extLst>
        </c:ser>
        <c:ser>
          <c:idx val="2"/>
          <c:order val="2"/>
          <c:tx>
            <c:strRef>
              <c:f>'資料Ⅱ-10'!$B$11</c:f>
              <c:strCache>
                <c:ptCount val="1"/>
                <c:pt idx="0">
                  <c:v>5千～1万㎥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52372568147298E-3"/>
                  <c:y val="-4.92169017458748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C9-4B7A-889F-D9E5BC008F31}"/>
                </c:ext>
              </c:extLst>
            </c:dLbl>
            <c:dLbl>
              <c:idx val="7"/>
              <c:layout>
                <c:manualLayout>
                  <c:x val="-7.7951232910765016E-3"/>
                  <c:y val="-5.41387043681834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C9-4B7A-889F-D9E5BC008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'資料Ⅱ-10'!$C$7:$J$8</c:f>
              <c:multiLvlStrCache>
                <c:ptCount val="8"/>
                <c:lvl>
                  <c:pt idx="0">
                    <c:v>2020</c:v>
                  </c:pt>
                  <c:pt idx="1">
                    <c:v>2015</c:v>
                  </c:pt>
                  <c:pt idx="2">
                    <c:v>2010</c:v>
                  </c:pt>
                  <c:pt idx="3">
                    <c:v>2005</c:v>
                  </c:pt>
                  <c:pt idx="4">
                    <c:v>2020</c:v>
                  </c:pt>
                  <c:pt idx="5">
                    <c:v>2015</c:v>
                  </c:pt>
                  <c:pt idx="6">
                    <c:v>2010</c:v>
                  </c:pt>
                  <c:pt idx="7">
                    <c:v>2005</c:v>
                  </c:pt>
                </c:lvl>
                <c:lvl>
                  <c:pt idx="0">
                    <c:v>素材生産量</c:v>
                  </c:pt>
                  <c:pt idx="4">
                    <c:v>過去１年間に素材生産を行った林業経営体数</c:v>
                  </c:pt>
                </c:lvl>
              </c:multiLvlStrCache>
            </c:multiLvlStrRef>
          </c:cat>
          <c:val>
            <c:numRef>
              <c:f>'資料Ⅱ-10'!$C$11:$J$11</c:f>
              <c:numCache>
                <c:formatCode>#,##0_);[Red]\(#,##0\)</c:formatCode>
                <c:ptCount val="8"/>
                <c:pt idx="0">
                  <c:v>312.733</c:v>
                </c:pt>
                <c:pt idx="1">
                  <c:v>357.11779999999999</c:v>
                </c:pt>
                <c:pt idx="2">
                  <c:v>288.50760000000002</c:v>
                </c:pt>
                <c:pt idx="3">
                  <c:v>261.82819999999998</c:v>
                </c:pt>
                <c:pt idx="4">
                  <c:v>448</c:v>
                </c:pt>
                <c:pt idx="5">
                  <c:v>523</c:v>
                </c:pt>
                <c:pt idx="6">
                  <c:v>423</c:v>
                </c:pt>
                <c:pt idx="7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C9-4B7A-889F-D9E5BC008F31}"/>
            </c:ext>
          </c:extLst>
        </c:ser>
        <c:ser>
          <c:idx val="3"/>
          <c:order val="3"/>
          <c:tx>
            <c:strRef>
              <c:f>'資料Ⅱ-10'!$B$12</c:f>
              <c:strCache>
                <c:ptCount val="1"/>
                <c:pt idx="0">
                  <c:v>1万㎥以上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4290894277343406E-16"/>
                  <c:y val="-3.4451902779753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C9-4B7A-889F-D9E5BC008F31}"/>
                </c:ext>
              </c:extLst>
            </c:dLbl>
            <c:dLbl>
              <c:idx val="6"/>
              <c:layout>
                <c:manualLayout>
                  <c:x val="1.1040779455083451E-2"/>
                  <c:y val="3.914289200665606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C9-4B7A-889F-D9E5BC008F31}"/>
                </c:ext>
              </c:extLst>
            </c:dLbl>
            <c:dLbl>
              <c:idx val="7"/>
              <c:layout>
                <c:manualLayout>
                  <c:x val="1.5590278506194512E-2"/>
                  <c:y val="1.783994224685108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C9-4B7A-889F-D9E5BC008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'資料Ⅱ-10'!$C$7:$J$8</c:f>
              <c:multiLvlStrCache>
                <c:ptCount val="8"/>
                <c:lvl>
                  <c:pt idx="0">
                    <c:v>2020</c:v>
                  </c:pt>
                  <c:pt idx="1">
                    <c:v>2015</c:v>
                  </c:pt>
                  <c:pt idx="2">
                    <c:v>2010</c:v>
                  </c:pt>
                  <c:pt idx="3">
                    <c:v>2005</c:v>
                  </c:pt>
                  <c:pt idx="4">
                    <c:v>2020</c:v>
                  </c:pt>
                  <c:pt idx="5">
                    <c:v>2015</c:v>
                  </c:pt>
                  <c:pt idx="6">
                    <c:v>2010</c:v>
                  </c:pt>
                  <c:pt idx="7">
                    <c:v>2005</c:v>
                  </c:pt>
                </c:lvl>
                <c:lvl>
                  <c:pt idx="0">
                    <c:v>素材生産量</c:v>
                  </c:pt>
                  <c:pt idx="4">
                    <c:v>過去１年間に素材生産を行った林業経営体数</c:v>
                  </c:pt>
                </c:lvl>
              </c:multiLvlStrCache>
            </c:multiLvlStrRef>
          </c:cat>
          <c:val>
            <c:numRef>
              <c:f>'資料Ⅱ-10'!$C$12:$J$12</c:f>
              <c:numCache>
                <c:formatCode>#,##0_);[Red]\(#,##0\)</c:formatCode>
                <c:ptCount val="8"/>
                <c:pt idx="0">
                  <c:v>1406.2982</c:v>
                </c:pt>
                <c:pt idx="1">
                  <c:v>1144.5365999999999</c:v>
                </c:pt>
                <c:pt idx="2">
                  <c:v>817.49720000000002</c:v>
                </c:pt>
                <c:pt idx="3">
                  <c:v>589.01980000000003</c:v>
                </c:pt>
                <c:pt idx="4">
                  <c:v>600</c:v>
                </c:pt>
                <c:pt idx="5">
                  <c:v>524</c:v>
                </c:pt>
                <c:pt idx="6">
                  <c:v>361</c:v>
                </c:pt>
                <c:pt idx="7">
                  <c:v>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C9-4B7A-889F-D9E5BC008F3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06918784"/>
        <c:axId val="506858760"/>
      </c:barChart>
      <c:catAx>
        <c:axId val="506918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06858760"/>
        <c:crosses val="autoZero"/>
        <c:auto val="1"/>
        <c:lblAlgn val="ctr"/>
        <c:lblOffset val="100"/>
        <c:noMultiLvlLbl val="0"/>
      </c:catAx>
      <c:valAx>
        <c:axId val="506858760"/>
        <c:scaling>
          <c:orientation val="minMax"/>
        </c:scaling>
        <c:delete val="0"/>
        <c:axPos val="b"/>
        <c:numFmt formatCode="0%" sourceLinked="0"/>
        <c:majorTickMark val="in"/>
        <c:minorTickMark val="none"/>
        <c:tickLblPos val="none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06918784"/>
        <c:crosses val="autoZero"/>
        <c:crossBetween val="between"/>
        <c:majorUnit val="0.2"/>
      </c:valAx>
      <c:spPr>
        <a:solidFill>
          <a:schemeClr val="bg1"/>
        </a:solidFill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5442636606492766"/>
          <c:y val="0.87931418817355667"/>
          <c:w val="0.53063208451930222"/>
          <c:h val="0.10188233523519784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6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15982</xdr:colOff>
      <xdr:row>14</xdr:row>
      <xdr:rowOff>64888</xdr:rowOff>
    </xdr:from>
    <xdr:to>
      <xdr:col>18</xdr:col>
      <xdr:colOff>408411</xdr:colOff>
      <xdr:row>27</xdr:row>
      <xdr:rowOff>106062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61477D19-DE4C-881B-CA3D-BD92002801F9}"/>
            </a:ext>
          </a:extLst>
        </xdr:cNvPr>
        <xdr:cNvGrpSpPr>
          <a:grpSpLocks noChangeAspect="1"/>
        </xdr:cNvGrpSpPr>
      </xdr:nvGrpSpPr>
      <xdr:grpSpPr>
        <a:xfrm>
          <a:off x="7665140" y="2339225"/>
          <a:ext cx="5679776" cy="2160000"/>
          <a:chOff x="8653265" y="3390314"/>
          <a:chExt cx="3912016" cy="1453993"/>
        </a:xfrm>
      </xdr:grpSpPr>
      <xdr:graphicFrame macro="">
        <xdr:nvGraphicFramePr>
          <xdr:cNvPr id="2" name="グラフ 1">
            <a:extLst>
              <a:ext uri="{FF2B5EF4-FFF2-40B4-BE49-F238E27FC236}">
                <a16:creationId xmlns:a16="http://schemas.microsoft.com/office/drawing/2014/main" id="{35A3925B-A5CC-46BA-BD68-B5D6E5D87204}"/>
              </a:ext>
            </a:extLst>
          </xdr:cNvPr>
          <xdr:cNvGraphicFramePr>
            <a:graphicFrameLocks noChangeAspect="1"/>
          </xdr:cNvGraphicFramePr>
        </xdr:nvGraphicFramePr>
        <xdr:xfrm>
          <a:off x="8653265" y="3390314"/>
          <a:ext cx="3912016" cy="145399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B0147355-54D3-045E-9C7A-FC88FA7D1573}"/>
              </a:ext>
            </a:extLst>
          </xdr:cNvPr>
          <xdr:cNvSpPr txBox="1"/>
        </xdr:nvSpPr>
        <xdr:spPr>
          <a:xfrm>
            <a:off x="9219480" y="4518086"/>
            <a:ext cx="2447745" cy="1581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6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0        </a:t>
            </a:r>
            <a:r>
              <a:rPr kumimoji="1" lang="ja-JP" altLang="en-US" sz="6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</a:t>
            </a:r>
            <a:r>
              <a:rPr kumimoji="1" lang="en-US" altLang="ja-JP" sz="6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   20</a:t>
            </a:r>
            <a:r>
              <a:rPr kumimoji="1" lang="en-US" altLang="ja-JP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 </a:t>
            </a:r>
            <a:r>
              <a:rPr kumimoji="1" lang="ja-JP" altLang="en-US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</a:t>
            </a:r>
            <a:r>
              <a:rPr kumimoji="1" lang="en-US" altLang="ja-JP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         40 </a:t>
            </a:r>
            <a:r>
              <a:rPr kumimoji="1" lang="ja-JP" altLang="en-US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</a:t>
            </a:r>
            <a:r>
              <a:rPr kumimoji="1" lang="en-US" altLang="ja-JP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         60 </a:t>
            </a:r>
            <a:r>
              <a:rPr kumimoji="1" lang="ja-JP" altLang="en-US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</a:t>
            </a:r>
            <a:r>
              <a:rPr kumimoji="1" lang="en-US" altLang="ja-JP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         80      </a:t>
            </a:r>
            <a:r>
              <a:rPr kumimoji="1" lang="ja-JP" altLang="en-US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　</a:t>
            </a:r>
            <a:r>
              <a:rPr kumimoji="1" lang="en-US" altLang="ja-JP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 100  (</a:t>
            </a:r>
            <a:r>
              <a:rPr kumimoji="1" lang="ja-JP" altLang="en-US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％</a:t>
            </a:r>
            <a:r>
              <a:rPr kumimoji="1" lang="en-US" altLang="ja-JP" sz="60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)</a:t>
            </a:r>
            <a:endParaRPr kumimoji="1"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0.81005</cdr:x>
      <cdr:y>0.25736</cdr:y>
    </cdr:from>
    <cdr:to>
      <cdr:x>0.97711</cdr:x>
      <cdr:y>0.4105</cdr:y>
    </cdr:to>
    <cdr:sp macro="" textlink="">
      <cdr:nvSpPr>
        <cdr:cNvPr id="11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43EFB94-E8F2-44F5-8773-3D2079661A3A}"/>
            </a:ext>
          </a:extLst>
        </cdr:cNvPr>
        <cdr:cNvSpPr txBox="1"/>
      </cdr:nvSpPr>
      <cdr:spPr>
        <a:xfrm xmlns:a="http://schemas.openxmlformats.org/drawingml/2006/main">
          <a:off x="3168932" y="374200"/>
          <a:ext cx="653541" cy="2226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ts val="700"/>
            </a:lnSpc>
          </a:pPr>
          <a:r>
            <a:rPr lang="ja-JP" altLang="en-US" sz="5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１経営体当たりの</a:t>
          </a:r>
          <a:endParaRPr lang="en-US" altLang="ja-JP" sz="5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 xmlns:a="http://schemas.openxmlformats.org/drawingml/2006/main">
          <a:pPr>
            <a:lnSpc>
              <a:spcPts val="700"/>
            </a:lnSpc>
          </a:pPr>
          <a:r>
            <a:rPr lang="ja-JP" altLang="en-US" sz="5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平均素材生産量</a:t>
          </a:r>
        </a:p>
      </cdr:txBody>
    </cdr:sp>
  </cdr:relSizeAnchor>
  <cdr:relSizeAnchor xmlns:cdr="http://schemas.openxmlformats.org/drawingml/2006/chartDrawing">
    <cdr:from>
      <cdr:x>0.64639</cdr:x>
      <cdr:y>0.03701</cdr:y>
    </cdr:from>
    <cdr:to>
      <cdr:x>0.73327</cdr:x>
      <cdr:y>0.11867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1637BAF-987A-43BE-AACA-1576D876286E}"/>
            </a:ext>
          </a:extLst>
        </cdr:cNvPr>
        <cdr:cNvSpPr txBox="1"/>
      </cdr:nvSpPr>
      <cdr:spPr>
        <a:xfrm xmlns:a="http://schemas.openxmlformats.org/drawingml/2006/main">
          <a:off x="2528691" y="53812"/>
          <a:ext cx="339876" cy="1187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13,626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0.64704</cdr:x>
      <cdr:y>0.12951</cdr:y>
    </cdr:from>
    <cdr:to>
      <cdr:x>0.73392</cdr:x>
      <cdr:y>0.20752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9F48B57-D619-4014-ABDB-33F02C69FC2E}"/>
            </a:ext>
          </a:extLst>
        </cdr:cNvPr>
        <cdr:cNvSpPr txBox="1"/>
      </cdr:nvSpPr>
      <cdr:spPr>
        <a:xfrm xmlns:a="http://schemas.openxmlformats.org/drawingml/2006/main">
          <a:off x="2531234" y="188307"/>
          <a:ext cx="339876" cy="113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12,917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0.64595</cdr:x>
      <cdr:y>0.21275</cdr:y>
    </cdr:from>
    <cdr:to>
      <cdr:x>0.73283</cdr:x>
      <cdr:y>0.29076</cdr:y>
    </cdr:to>
    <cdr:sp macro="" textlink="">
      <cdr:nvSpPr>
        <cdr:cNvPr id="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FF7A41-61B8-4493-A8E0-19F9A16BC4D8}"/>
            </a:ext>
          </a:extLst>
        </cdr:cNvPr>
        <cdr:cNvSpPr txBox="1"/>
      </cdr:nvSpPr>
      <cdr:spPr>
        <a:xfrm xmlns:a="http://schemas.openxmlformats.org/drawingml/2006/main">
          <a:off x="2526970" y="309337"/>
          <a:ext cx="339876" cy="113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10,490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0.6541</cdr:x>
      <cdr:y>0.30894</cdr:y>
    </cdr:from>
    <cdr:to>
      <cdr:x>0.72719</cdr:x>
      <cdr:y>0.39215</cdr:y>
    </cdr:to>
    <cdr:sp macro="" textlink="">
      <cdr:nvSpPr>
        <cdr:cNvPr id="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D8053D0-DF1A-4F95-A444-E37FCB4A227A}"/>
            </a:ext>
          </a:extLst>
        </cdr:cNvPr>
        <cdr:cNvSpPr txBox="1"/>
      </cdr:nvSpPr>
      <cdr:spPr>
        <a:xfrm xmlns:a="http://schemas.openxmlformats.org/drawingml/2006/main">
          <a:off x="2558853" y="449197"/>
          <a:ext cx="285929" cy="1209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5,839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0.65759</cdr:x>
      <cdr:y>0.41037</cdr:y>
    </cdr:from>
    <cdr:to>
      <cdr:x>0.75725</cdr:x>
      <cdr:y>0.51154</cdr:y>
    </cdr:to>
    <cdr:sp macro="" textlink="">
      <cdr:nvSpPr>
        <cdr:cNvPr id="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7456D51-AFC9-45B1-9BAC-5E593CE484EB}"/>
            </a:ext>
          </a:extLst>
        </cdr:cNvPr>
        <cdr:cNvSpPr txBox="1"/>
      </cdr:nvSpPr>
      <cdr:spPr>
        <a:xfrm xmlns:a="http://schemas.openxmlformats.org/drawingml/2006/main">
          <a:off x="2572506" y="596675"/>
          <a:ext cx="389872" cy="147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1,382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endParaRPr lang="ja-JP" altLang="en-US" sz="700" baseline="300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0.65759</cdr:x>
      <cdr:y>0.49091</cdr:y>
    </cdr:from>
    <cdr:to>
      <cdr:x>0.75725</cdr:x>
      <cdr:y>0.59207</cdr:y>
    </cdr:to>
    <cdr:sp macro="" textlink="">
      <cdr:nvSpPr>
        <cdr:cNvPr id="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57B8263-A056-4D28-BEA5-4978C945108E}"/>
            </a:ext>
          </a:extLst>
        </cdr:cNvPr>
        <cdr:cNvSpPr txBox="1"/>
      </cdr:nvSpPr>
      <cdr:spPr>
        <a:xfrm xmlns:a="http://schemas.openxmlformats.org/drawingml/2006/main">
          <a:off x="2572506" y="713780"/>
          <a:ext cx="389872" cy="147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1,562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endParaRPr lang="ja-JP" altLang="en-US" sz="700" baseline="300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0.6567</cdr:x>
      <cdr:y>0.57592</cdr:y>
    </cdr:from>
    <cdr:to>
      <cdr:x>0.75636</cdr:x>
      <cdr:y>0.67708</cdr:y>
    </cdr:to>
    <cdr:sp macro="" textlink="">
      <cdr:nvSpPr>
        <cdr:cNvPr id="9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FED7E7AA-7DD8-4EC0-BDC7-047E898C2E77}"/>
            </a:ext>
          </a:extLst>
        </cdr:cNvPr>
        <cdr:cNvSpPr txBox="1"/>
      </cdr:nvSpPr>
      <cdr:spPr>
        <a:xfrm xmlns:a="http://schemas.openxmlformats.org/drawingml/2006/main">
          <a:off x="2569024" y="837384"/>
          <a:ext cx="389872" cy="147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1,989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endParaRPr lang="ja-JP" altLang="en-US" sz="700" baseline="300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0.65759</cdr:x>
      <cdr:y>0.66764</cdr:y>
    </cdr:from>
    <cdr:to>
      <cdr:x>0.75725</cdr:x>
      <cdr:y>0.76881</cdr:y>
    </cdr:to>
    <cdr:sp macro="" textlink="">
      <cdr:nvSpPr>
        <cdr:cNvPr id="10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65E6E10-7C0D-43C7-8D33-EF83D979CA89}"/>
            </a:ext>
          </a:extLst>
        </cdr:cNvPr>
        <cdr:cNvSpPr txBox="1"/>
      </cdr:nvSpPr>
      <cdr:spPr>
        <a:xfrm xmlns:a="http://schemas.openxmlformats.org/drawingml/2006/main">
          <a:off x="2572506" y="970744"/>
          <a:ext cx="389872" cy="147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2,041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endParaRPr lang="ja-JP" altLang="en-US" sz="700" baseline="300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0.79979</cdr:x>
      <cdr:y>0.41261</cdr:y>
    </cdr:from>
    <cdr:to>
      <cdr:x>0.98084</cdr:x>
      <cdr:y>0.54491</cdr:y>
    </cdr:to>
    <cdr:sp macro="" textlink="">
      <cdr:nvSpPr>
        <cdr:cNvPr id="1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1E267BC-6A94-47F9-BFBC-AFC6392DB46F}"/>
            </a:ext>
          </a:extLst>
        </cdr:cNvPr>
        <cdr:cNvSpPr txBox="1"/>
      </cdr:nvSpPr>
      <cdr:spPr>
        <a:xfrm xmlns:a="http://schemas.openxmlformats.org/drawingml/2006/main">
          <a:off x="3128795" y="599932"/>
          <a:ext cx="708267" cy="192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1.0</a:t>
          </a:r>
          <a:r>
            <a:rPr lang="ja-JP" altLang="en-US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千</a:t>
          </a:r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6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en-US" altLang="ja-JP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lang="ja-JP" altLang="en-US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0.80132</cdr:x>
      <cdr:y>0.49491</cdr:y>
    </cdr:from>
    <cdr:to>
      <cdr:x>0.98268</cdr:x>
      <cdr:y>0.62721</cdr:y>
    </cdr:to>
    <cdr:sp macro="" textlink="">
      <cdr:nvSpPr>
        <cdr:cNvPr id="1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0E79055-ADD7-4181-B9A9-F85EFA40383D}"/>
            </a:ext>
          </a:extLst>
        </cdr:cNvPr>
        <cdr:cNvSpPr txBox="1"/>
      </cdr:nvSpPr>
      <cdr:spPr>
        <a:xfrm xmlns:a="http://schemas.openxmlformats.org/drawingml/2006/main">
          <a:off x="3134780" y="719596"/>
          <a:ext cx="709471" cy="192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1.2</a:t>
          </a:r>
          <a:r>
            <a:rPr lang="ja-JP" altLang="en-US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千</a:t>
          </a:r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6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en-US" altLang="ja-JP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lang="ja-JP" altLang="en-US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0.80132</cdr:x>
      <cdr:y>0.58568</cdr:y>
    </cdr:from>
    <cdr:to>
      <cdr:x>0.98635</cdr:x>
      <cdr:y>0.71798</cdr:y>
    </cdr:to>
    <cdr:sp macro="" textlink="">
      <cdr:nvSpPr>
        <cdr:cNvPr id="1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834E615-5655-465E-BE63-EE98DA81ACC8}"/>
            </a:ext>
          </a:extLst>
        </cdr:cNvPr>
        <cdr:cNvSpPr txBox="1"/>
      </cdr:nvSpPr>
      <cdr:spPr>
        <a:xfrm xmlns:a="http://schemas.openxmlformats.org/drawingml/2006/main">
          <a:off x="3134780" y="851575"/>
          <a:ext cx="723848" cy="192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1.9</a:t>
          </a:r>
          <a:r>
            <a:rPr lang="ja-JP" altLang="en-US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千</a:t>
          </a:r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6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en-US" altLang="ja-JP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lang="ja-JP" altLang="en-US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0.80285</cdr:x>
      <cdr:y>0.67964</cdr:y>
    </cdr:from>
    <cdr:to>
      <cdr:x>0.9836</cdr:x>
      <cdr:y>0.81194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C1E713C-5755-494F-83A1-A6640C758A78}"/>
            </a:ext>
          </a:extLst>
        </cdr:cNvPr>
        <cdr:cNvSpPr txBox="1"/>
      </cdr:nvSpPr>
      <cdr:spPr>
        <a:xfrm xmlns:a="http://schemas.openxmlformats.org/drawingml/2006/main">
          <a:off x="3140766" y="988192"/>
          <a:ext cx="707080" cy="192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3.5</a:t>
          </a:r>
          <a:r>
            <a:rPr lang="ja-JP" altLang="en-US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千</a:t>
          </a:r>
          <a:r>
            <a:rPr lang="en-US" altLang="ja-JP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6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en-US" altLang="ja-JP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lang="ja-JP" altLang="en-US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</a:p>
      </cdr:txBody>
    </cdr:sp>
  </cdr:relSizeAnchor>
  <cdr:relSizeAnchor xmlns:cdr="http://schemas.openxmlformats.org/drawingml/2006/chartDrawing">
    <cdr:from>
      <cdr:x>0.43535</cdr:x>
      <cdr:y>0.32447</cdr:y>
    </cdr:from>
    <cdr:to>
      <cdr:x>0.56465</cdr:x>
      <cdr:y>0.67553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9B5F171-9E02-9E75-7A11-3D2CF3B66A5A}"/>
            </a:ext>
          </a:extLst>
        </cdr:cNvPr>
        <cdr:cNvSpPr txBox="1"/>
      </cdr:nvSpPr>
      <cdr:spPr>
        <a:xfrm xmlns:a="http://schemas.openxmlformats.org/drawingml/2006/main">
          <a:off x="3078915" y="84512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BD62-6E18-41FD-913F-B6E5C6A7FBF7}">
  <sheetPr>
    <pageSetUpPr fitToPage="1"/>
  </sheetPr>
  <dimension ref="A1:N41"/>
  <sheetViews>
    <sheetView tabSelected="1" zoomScale="98" zoomScaleNormal="98" workbookViewId="0"/>
  </sheetViews>
  <sheetFormatPr defaultRowHeight="12" x14ac:dyDescent="0.15"/>
  <cols>
    <col min="1" max="1" width="14.7109375" customWidth="1"/>
    <col min="2" max="2" width="14.85546875" bestFit="1" customWidth="1"/>
    <col min="3" max="14" width="10.5703125" customWidth="1"/>
  </cols>
  <sheetData>
    <row r="1" spans="1:14" ht="17.25" x14ac:dyDescent="0.15">
      <c r="A1" s="1" t="s">
        <v>0</v>
      </c>
      <c r="G1" s="1"/>
    </row>
    <row r="5" spans="1:14" x14ac:dyDescent="0.15">
      <c r="B5" s="6" t="s">
        <v>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4.25" x14ac:dyDescent="0.15">
      <c r="B6" s="6"/>
      <c r="C6" s="6"/>
      <c r="D6" s="6"/>
      <c r="E6" s="7"/>
      <c r="F6" s="7" t="s">
        <v>21</v>
      </c>
      <c r="G6" s="6"/>
      <c r="H6" s="6"/>
      <c r="I6" s="7"/>
      <c r="J6" s="7" t="s">
        <v>22</v>
      </c>
      <c r="K6" s="6"/>
      <c r="L6" s="6"/>
      <c r="M6" s="19"/>
      <c r="N6" s="7" t="s">
        <v>27</v>
      </c>
    </row>
    <row r="7" spans="1:14" x14ac:dyDescent="0.15">
      <c r="B7" s="20"/>
      <c r="C7" s="22" t="s">
        <v>2</v>
      </c>
      <c r="D7" s="23"/>
      <c r="E7" s="23"/>
      <c r="F7" s="24"/>
      <c r="G7" s="25" t="s">
        <v>3</v>
      </c>
      <c r="H7" s="25"/>
      <c r="I7" s="25"/>
      <c r="J7" s="25"/>
      <c r="K7" s="25" t="s">
        <v>4</v>
      </c>
      <c r="L7" s="25"/>
      <c r="M7" s="25"/>
      <c r="N7" s="25"/>
    </row>
    <row r="8" spans="1:14" x14ac:dyDescent="0.15">
      <c r="B8" s="21"/>
      <c r="C8" s="9">
        <v>2020</v>
      </c>
      <c r="D8" s="9">
        <v>2015</v>
      </c>
      <c r="E8" s="9">
        <v>2010</v>
      </c>
      <c r="F8" s="9">
        <v>2005</v>
      </c>
      <c r="G8" s="9">
        <v>2020</v>
      </c>
      <c r="H8" s="9">
        <v>2015</v>
      </c>
      <c r="I8" s="9">
        <v>2010</v>
      </c>
      <c r="J8" s="9">
        <v>2005</v>
      </c>
      <c r="K8" s="9">
        <v>2020</v>
      </c>
      <c r="L8" s="9">
        <v>2015</v>
      </c>
      <c r="M8" s="9">
        <v>2010</v>
      </c>
      <c r="N8" s="9">
        <v>2005</v>
      </c>
    </row>
    <row r="9" spans="1:14" x14ac:dyDescent="0.15">
      <c r="B9" s="10" t="s">
        <v>5</v>
      </c>
      <c r="C9" s="11">
        <f>(SUM(C25:C29))/10000</f>
        <v>76.580799999999996</v>
      </c>
      <c r="D9" s="11">
        <f>(SUM(D25:D29))/10000</f>
        <v>129.137</v>
      </c>
      <c r="E9" s="11">
        <f t="shared" ref="E9" si="0">(SUM(E25:E29))/10000</f>
        <v>142.57509999999999</v>
      </c>
      <c r="F9" s="11">
        <f>(SUM(F25:F29))/10000</f>
        <v>165.18950000000001</v>
      </c>
      <c r="G9" s="11">
        <f t="shared" ref="G9:J9" si="1">SUM(G25:G29)</f>
        <v>3743</v>
      </c>
      <c r="H9" s="11">
        <f t="shared" si="1"/>
        <v>7870</v>
      </c>
      <c r="I9" s="11">
        <f t="shared" si="1"/>
        <v>10731</v>
      </c>
      <c r="J9" s="11">
        <f t="shared" si="1"/>
        <v>11258</v>
      </c>
      <c r="K9" s="10"/>
      <c r="L9" s="10"/>
      <c r="M9" s="10"/>
      <c r="N9" s="10"/>
    </row>
    <row r="10" spans="1:14" x14ac:dyDescent="0.15">
      <c r="B10" s="10" t="s">
        <v>6</v>
      </c>
      <c r="C10" s="11">
        <f>(SUM(C30:C31))/10000</f>
        <v>245.8289</v>
      </c>
      <c r="D10" s="11">
        <f>(SUM(D30:D31))/10000</f>
        <v>358.01749999999998</v>
      </c>
      <c r="E10" s="11">
        <f t="shared" ref="E10:F10" si="2">(SUM(E30:E31))/10000</f>
        <v>313.48919999999998</v>
      </c>
      <c r="F10" s="11">
        <f t="shared" si="2"/>
        <v>366.3295</v>
      </c>
      <c r="G10" s="11">
        <f t="shared" ref="G10:J10" si="3">SUM(G30:G31)</f>
        <v>1048</v>
      </c>
      <c r="H10" s="11">
        <f t="shared" si="3"/>
        <v>1573</v>
      </c>
      <c r="I10" s="11">
        <f t="shared" si="3"/>
        <v>1402</v>
      </c>
      <c r="J10" s="11">
        <f t="shared" si="3"/>
        <v>1695</v>
      </c>
      <c r="K10" s="10"/>
      <c r="L10" s="10"/>
      <c r="M10" s="10"/>
      <c r="N10" s="10"/>
    </row>
    <row r="11" spans="1:14" x14ac:dyDescent="0.15">
      <c r="B11" s="10" t="s">
        <v>7</v>
      </c>
      <c r="C11" s="11">
        <f>(C32)/10000</f>
        <v>312.733</v>
      </c>
      <c r="D11" s="11">
        <f>(D32)/10000</f>
        <v>357.11779999999999</v>
      </c>
      <c r="E11" s="11">
        <f t="shared" ref="E11:F11" si="4">(E32)/10000</f>
        <v>288.50760000000002</v>
      </c>
      <c r="F11" s="11">
        <f t="shared" si="4"/>
        <v>261.82819999999998</v>
      </c>
      <c r="G11" s="11">
        <f t="shared" ref="G11:J11" si="5">G32</f>
        <v>448</v>
      </c>
      <c r="H11" s="11">
        <f t="shared" si="5"/>
        <v>523</v>
      </c>
      <c r="I11" s="11">
        <f t="shared" si="5"/>
        <v>423</v>
      </c>
      <c r="J11" s="11">
        <f t="shared" si="5"/>
        <v>380</v>
      </c>
      <c r="K11" s="10"/>
      <c r="L11" s="10"/>
      <c r="M11" s="10"/>
      <c r="N11" s="10"/>
    </row>
    <row r="12" spans="1:14" x14ac:dyDescent="0.15">
      <c r="B12" s="12" t="s">
        <v>8</v>
      </c>
      <c r="C12" s="11">
        <f>(SUM(C33:C35))/10000</f>
        <v>1406.2982</v>
      </c>
      <c r="D12" s="11">
        <f>(SUM(D33:D35))/10000</f>
        <v>1144.5365999999999</v>
      </c>
      <c r="E12" s="11">
        <f t="shared" ref="E12:F12" si="6">(SUM(E33:E35))/10000</f>
        <v>817.49720000000002</v>
      </c>
      <c r="F12" s="11">
        <f t="shared" si="6"/>
        <v>589.01980000000003</v>
      </c>
      <c r="G12" s="11">
        <f t="shared" ref="G12:J12" si="7">SUM(G33:G35)</f>
        <v>600</v>
      </c>
      <c r="H12" s="11">
        <f t="shared" si="7"/>
        <v>524</v>
      </c>
      <c r="I12" s="11">
        <f t="shared" si="7"/>
        <v>361</v>
      </c>
      <c r="J12" s="11">
        <f t="shared" si="7"/>
        <v>293</v>
      </c>
      <c r="K12" s="10"/>
      <c r="L12" s="10"/>
      <c r="M12" s="10"/>
      <c r="N12" s="10"/>
    </row>
    <row r="13" spans="1:14" x14ac:dyDescent="0.15">
      <c r="B13" s="10" t="s">
        <v>9</v>
      </c>
      <c r="C13" s="11">
        <f>(C24)/10000</f>
        <v>2041.4409000000001</v>
      </c>
      <c r="D13" s="11">
        <f>(D24)/10000</f>
        <v>1988.8089</v>
      </c>
      <c r="E13" s="11">
        <f t="shared" ref="E13:F13" si="8">(E24)/10000</f>
        <v>1562.0690999999999</v>
      </c>
      <c r="F13" s="11">
        <f t="shared" si="8"/>
        <v>1382.367</v>
      </c>
      <c r="G13" s="11">
        <f t="shared" ref="G13:J13" si="9">G24</f>
        <v>5839</v>
      </c>
      <c r="H13" s="11">
        <f t="shared" si="9"/>
        <v>10490</v>
      </c>
      <c r="I13" s="11">
        <f t="shared" si="9"/>
        <v>12917</v>
      </c>
      <c r="J13" s="11">
        <f t="shared" si="9"/>
        <v>13626</v>
      </c>
      <c r="K13" s="13">
        <f>C13/G13*10</f>
        <v>3.4962166466860767</v>
      </c>
      <c r="L13" s="13">
        <f t="shared" ref="L13:M13" si="10">D13/H13*10</f>
        <v>1.8959093422306958</v>
      </c>
      <c r="M13" s="13">
        <f t="shared" si="10"/>
        <v>1.2093126112874506</v>
      </c>
      <c r="N13" s="13">
        <f>F13/J13*10</f>
        <v>1.0145068251871423</v>
      </c>
    </row>
    <row r="14" spans="1:14" x14ac:dyDescent="0.15">
      <c r="B14" s="6"/>
      <c r="C14" s="14"/>
      <c r="D14" s="14"/>
      <c r="E14" s="14"/>
      <c r="F14" s="14"/>
      <c r="G14" s="14"/>
      <c r="H14" s="14"/>
      <c r="I14" s="14"/>
      <c r="J14" s="14"/>
      <c r="K14" s="6"/>
      <c r="L14" s="6"/>
      <c r="M14" s="6"/>
      <c r="N14" s="6"/>
    </row>
    <row r="17" spans="2:11" ht="17.25" x14ac:dyDescent="0.15">
      <c r="B17" s="6" t="s">
        <v>23</v>
      </c>
      <c r="E17" s="2"/>
      <c r="K17" s="2"/>
    </row>
    <row r="18" spans="2:11" x14ac:dyDescent="0.15">
      <c r="B18" s="3"/>
      <c r="C18" s="3"/>
      <c r="D18" s="3"/>
      <c r="E18" s="3"/>
      <c r="F18" s="3"/>
      <c r="G18" s="3"/>
      <c r="H18" s="3"/>
      <c r="I18" s="3"/>
      <c r="J18" s="3"/>
    </row>
    <row r="19" spans="2:11" x14ac:dyDescent="0.15">
      <c r="B19" s="3"/>
      <c r="C19" s="3"/>
      <c r="D19" s="3"/>
      <c r="E19" s="3"/>
      <c r="F19" s="3"/>
      <c r="G19" s="3"/>
      <c r="H19" s="3"/>
      <c r="I19" s="3"/>
      <c r="J19" s="3"/>
    </row>
    <row r="20" spans="2:11" x14ac:dyDescent="0.15">
      <c r="B20" s="3"/>
      <c r="C20" s="3"/>
      <c r="D20" s="3"/>
      <c r="E20" s="3"/>
      <c r="F20" s="3"/>
      <c r="G20" s="3"/>
      <c r="H20" s="3"/>
      <c r="I20" s="3"/>
      <c r="J20" s="3"/>
    </row>
    <row r="21" spans="2:11" ht="14.25" x14ac:dyDescent="0.15">
      <c r="B21" s="15"/>
      <c r="C21" s="6"/>
      <c r="D21" s="6"/>
      <c r="E21" s="7"/>
      <c r="F21" s="7" t="s">
        <v>26</v>
      </c>
      <c r="G21" s="6"/>
      <c r="H21" s="6"/>
      <c r="I21" s="7"/>
      <c r="J21" s="7" t="s">
        <v>22</v>
      </c>
    </row>
    <row r="22" spans="2:11" x14ac:dyDescent="0.15">
      <c r="B22" s="12"/>
      <c r="C22" s="22" t="s">
        <v>2</v>
      </c>
      <c r="D22" s="23"/>
      <c r="E22" s="23"/>
      <c r="F22" s="24"/>
      <c r="G22" s="25" t="s">
        <v>3</v>
      </c>
      <c r="H22" s="25"/>
      <c r="I22" s="25"/>
      <c r="J22" s="25"/>
    </row>
    <row r="23" spans="2:11" x14ac:dyDescent="0.15">
      <c r="B23" s="16"/>
      <c r="C23" s="8">
        <v>2020</v>
      </c>
      <c r="D23" s="8">
        <v>2015</v>
      </c>
      <c r="E23" s="8">
        <v>2010</v>
      </c>
      <c r="F23" s="8">
        <v>2005</v>
      </c>
      <c r="G23" s="8">
        <v>2020</v>
      </c>
      <c r="H23" s="8">
        <v>2015</v>
      </c>
      <c r="I23" s="8">
        <v>2010</v>
      </c>
      <c r="J23" s="8">
        <v>2005</v>
      </c>
    </row>
    <row r="24" spans="2:11" x14ac:dyDescent="0.15">
      <c r="B24" s="17" t="s">
        <v>10</v>
      </c>
      <c r="C24" s="18">
        <v>20414409</v>
      </c>
      <c r="D24" s="18">
        <v>19888089</v>
      </c>
      <c r="E24" s="18">
        <v>15620691</v>
      </c>
      <c r="F24" s="18">
        <v>13823670</v>
      </c>
      <c r="G24" s="18">
        <v>5839</v>
      </c>
      <c r="H24" s="18">
        <v>10490</v>
      </c>
      <c r="I24" s="18">
        <v>12917</v>
      </c>
      <c r="J24" s="18">
        <v>13626</v>
      </c>
    </row>
    <row r="25" spans="2:11" x14ac:dyDescent="0.15">
      <c r="B25" s="17" t="s">
        <v>11</v>
      </c>
      <c r="C25" s="18" t="s">
        <v>12</v>
      </c>
      <c r="D25" s="18" t="s">
        <v>12</v>
      </c>
      <c r="E25" s="18" t="s">
        <v>12</v>
      </c>
      <c r="F25" s="18" t="s">
        <v>12</v>
      </c>
      <c r="G25" s="18" t="s">
        <v>12</v>
      </c>
      <c r="H25" s="18" t="s">
        <v>12</v>
      </c>
      <c r="I25" s="18" t="s">
        <v>12</v>
      </c>
      <c r="J25" s="18" t="s">
        <v>12</v>
      </c>
    </row>
    <row r="26" spans="2:11" x14ac:dyDescent="0.15">
      <c r="B26" s="17" t="s">
        <v>13</v>
      </c>
      <c r="C26" s="18">
        <v>21076</v>
      </c>
      <c r="D26" s="18">
        <v>51867</v>
      </c>
      <c r="E26" s="18"/>
      <c r="F26" s="18"/>
      <c r="G26" s="18">
        <v>1110</v>
      </c>
      <c r="H26" s="18">
        <v>2877</v>
      </c>
      <c r="I26" s="18"/>
      <c r="J26" s="18"/>
    </row>
    <row r="27" spans="2:11" x14ac:dyDescent="0.15">
      <c r="B27" s="17" t="s">
        <v>14</v>
      </c>
      <c r="C27" s="18">
        <v>124351</v>
      </c>
      <c r="D27" s="18">
        <v>259634</v>
      </c>
      <c r="E27" s="18"/>
      <c r="F27" s="18"/>
      <c r="G27" s="18">
        <v>1256</v>
      </c>
      <c r="H27" s="18">
        <v>2719</v>
      </c>
      <c r="I27" s="18"/>
      <c r="J27" s="18"/>
    </row>
    <row r="28" spans="2:11" x14ac:dyDescent="0.15">
      <c r="B28" s="17" t="s">
        <v>15</v>
      </c>
      <c r="C28" s="18">
        <v>238008</v>
      </c>
      <c r="D28" s="18">
        <v>420065</v>
      </c>
      <c r="E28" s="18"/>
      <c r="F28" s="18"/>
      <c r="G28" s="18">
        <v>800</v>
      </c>
      <c r="H28" s="18">
        <v>1438</v>
      </c>
      <c r="I28" s="18"/>
      <c r="J28" s="18"/>
    </row>
    <row r="29" spans="2:11" x14ac:dyDescent="0.15">
      <c r="B29" s="17" t="s">
        <v>16</v>
      </c>
      <c r="C29" s="18">
        <v>382373</v>
      </c>
      <c r="D29" s="18">
        <v>559804</v>
      </c>
      <c r="E29" s="18">
        <v>1425751</v>
      </c>
      <c r="F29" s="18">
        <v>1651895</v>
      </c>
      <c r="G29" s="18">
        <v>577</v>
      </c>
      <c r="H29" s="18">
        <v>836</v>
      </c>
      <c r="I29" s="18">
        <v>10731</v>
      </c>
      <c r="J29" s="18">
        <v>11258</v>
      </c>
    </row>
    <row r="30" spans="2:11" x14ac:dyDescent="0.15">
      <c r="B30" s="17" t="s">
        <v>17</v>
      </c>
      <c r="C30" s="18">
        <v>561949</v>
      </c>
      <c r="D30" s="18">
        <v>912657</v>
      </c>
      <c r="E30" s="18"/>
      <c r="F30" s="18"/>
      <c r="G30" s="18">
        <v>427</v>
      </c>
      <c r="H30" s="18">
        <v>704</v>
      </c>
      <c r="I30" s="18"/>
      <c r="J30" s="18"/>
    </row>
    <row r="31" spans="2:11" x14ac:dyDescent="0.15">
      <c r="B31" s="17" t="s">
        <v>18</v>
      </c>
      <c r="C31" s="18">
        <v>1896340</v>
      </c>
      <c r="D31" s="18">
        <v>2667518</v>
      </c>
      <c r="E31" s="18">
        <v>3134892</v>
      </c>
      <c r="F31" s="18">
        <v>3663295</v>
      </c>
      <c r="G31" s="18">
        <v>621</v>
      </c>
      <c r="H31" s="18">
        <v>869</v>
      </c>
      <c r="I31" s="18">
        <v>1402</v>
      </c>
      <c r="J31" s="18">
        <v>1695</v>
      </c>
    </row>
    <row r="32" spans="2:11" x14ac:dyDescent="0.15">
      <c r="B32" s="17" t="s">
        <v>19</v>
      </c>
      <c r="C32" s="18">
        <v>3127330</v>
      </c>
      <c r="D32" s="18">
        <v>3571178</v>
      </c>
      <c r="E32" s="18">
        <v>2885076</v>
      </c>
      <c r="F32" s="18">
        <v>2618282</v>
      </c>
      <c r="G32" s="18">
        <v>448</v>
      </c>
      <c r="H32" s="18">
        <v>523</v>
      </c>
      <c r="I32" s="18">
        <v>423</v>
      </c>
      <c r="J32" s="18">
        <v>380</v>
      </c>
    </row>
    <row r="33" spans="2:10" x14ac:dyDescent="0.15">
      <c r="B33" s="17" t="s">
        <v>24</v>
      </c>
      <c r="C33" s="18">
        <v>7276187</v>
      </c>
      <c r="D33" s="18">
        <v>11445366</v>
      </c>
      <c r="E33" s="18">
        <v>8174972</v>
      </c>
      <c r="F33" s="18">
        <v>5890198</v>
      </c>
      <c r="G33" s="18">
        <v>464</v>
      </c>
      <c r="H33" s="18">
        <v>524</v>
      </c>
      <c r="I33" s="18">
        <v>361</v>
      </c>
      <c r="J33" s="18">
        <v>293</v>
      </c>
    </row>
    <row r="34" spans="2:10" x14ac:dyDescent="0.15">
      <c r="B34" s="17" t="s">
        <v>25</v>
      </c>
      <c r="C34" s="18">
        <v>3313021</v>
      </c>
      <c r="D34" s="18"/>
      <c r="E34" s="18"/>
      <c r="F34" s="18"/>
      <c r="G34" s="18">
        <v>89</v>
      </c>
      <c r="H34" s="18"/>
      <c r="I34" s="18"/>
      <c r="J34" s="18"/>
    </row>
    <row r="35" spans="2:10" x14ac:dyDescent="0.15">
      <c r="B35" s="17" t="s">
        <v>20</v>
      </c>
      <c r="C35" s="18">
        <v>3473774</v>
      </c>
      <c r="D35" s="18"/>
      <c r="E35" s="18"/>
      <c r="F35" s="18"/>
      <c r="G35" s="18">
        <v>47</v>
      </c>
      <c r="H35" s="18"/>
      <c r="I35" s="18"/>
      <c r="J35" s="18"/>
    </row>
    <row r="36" spans="2:10" x14ac:dyDescent="0.15">
      <c r="B36" s="3"/>
      <c r="C36" s="4"/>
      <c r="D36" s="5"/>
      <c r="E36" s="5"/>
      <c r="F36" s="5"/>
      <c r="G36" s="4"/>
      <c r="H36" s="5"/>
      <c r="I36" s="5"/>
      <c r="J36" s="5"/>
    </row>
    <row r="37" spans="2:10" x14ac:dyDescent="0.15">
      <c r="B37" s="3"/>
      <c r="C37" s="4"/>
      <c r="D37" s="5"/>
      <c r="E37" s="5"/>
      <c r="F37" s="5"/>
      <c r="G37" s="4"/>
      <c r="H37" s="5"/>
      <c r="I37" s="5"/>
      <c r="J37" s="5"/>
    </row>
    <row r="38" spans="2:10" x14ac:dyDescent="0.15">
      <c r="B38" s="3"/>
      <c r="C38" s="4"/>
      <c r="D38" s="5"/>
      <c r="E38" s="5"/>
      <c r="F38" s="5"/>
      <c r="G38" s="4"/>
      <c r="H38" s="5"/>
      <c r="I38" s="5"/>
      <c r="J38" s="5"/>
    </row>
    <row r="39" spans="2:10" x14ac:dyDescent="0.15">
      <c r="B39" s="3"/>
      <c r="C39" s="4"/>
      <c r="D39" s="5"/>
      <c r="E39" s="5"/>
      <c r="F39" s="5"/>
      <c r="G39" s="4"/>
      <c r="H39" s="5"/>
      <c r="I39" s="5"/>
      <c r="J39" s="5"/>
    </row>
    <row r="40" spans="2:10" x14ac:dyDescent="0.15">
      <c r="B40" s="3"/>
      <c r="C40" s="4"/>
      <c r="D40" s="5"/>
      <c r="E40" s="5"/>
      <c r="F40" s="5"/>
      <c r="G40" s="4"/>
      <c r="H40" s="5"/>
      <c r="I40" s="5"/>
      <c r="J40" s="5"/>
    </row>
    <row r="41" spans="2:10" x14ac:dyDescent="0.15">
      <c r="B41" s="3"/>
      <c r="C41" s="5"/>
      <c r="D41" s="5"/>
      <c r="E41" s="5"/>
      <c r="F41" s="5"/>
      <c r="G41" s="5"/>
      <c r="H41" s="5"/>
      <c r="I41" s="5"/>
      <c r="J41" s="5"/>
    </row>
  </sheetData>
  <mergeCells count="6">
    <mergeCell ref="B7:B8"/>
    <mergeCell ref="C7:F7"/>
    <mergeCell ref="G7:J7"/>
    <mergeCell ref="K7:N7"/>
    <mergeCell ref="C22:F22"/>
    <mergeCell ref="G22:J22"/>
  </mergeCells>
  <phoneticPr fontId="2"/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資料Ⅱ-10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2026-06-11T10:25:08Z</dcterms:created>
  <dcterms:modified xsi:type="dcterms:W3CDTF">2026-06-11T10:25:14Z</dcterms:modified>
  <cp:category/>
  <cp:contentStatus/>
</cp:coreProperties>
</file>