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5410F0BB-62B1-451C-A05C-6B76C8CB5D6A}" xr6:coauthVersionLast="47" xr6:coauthVersionMax="47" xr10:uidLastSave="{00000000-0000-0000-0000-000000000000}"/>
  <bookViews>
    <workbookView xWindow="28680" yWindow="-60" windowWidth="29040" windowHeight="15720" tabRatio="928" xr2:uid="{00000000-000D-0000-FFFF-FFFF00000000}"/>
  </bookViews>
  <sheets>
    <sheet name="R7白書" sheetId="41" r:id="rId1"/>
    <sheet name="我が国の木材（用材）供給状況 " sheetId="9" state="hidden" r:id="rId2"/>
    <sheet name="資料Ⅲ－10（2019データに更新※四捨五入未）" sheetId="7" state="hidden" r:id="rId3"/>
  </sheets>
  <definedNames>
    <definedName name="_xlnm.Print_Area" localSheetId="0">'R7白書'!$A$1:$AE$92</definedName>
    <definedName name="_xlnm.Print_Area" localSheetId="1">'我が国の木材（用材）供給状況 '!$A$1:$AK$93</definedName>
    <definedName name="_xlnm.Print_Area" localSheetId="2">'資料Ⅲ－10（2019データに更新※四捨五入未）'!$A$1:$AK$93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41" l="1"/>
  <c r="H54" i="41" s="1"/>
  <c r="C77" i="41" l="1"/>
  <c r="H23" i="41"/>
  <c r="H56" i="41"/>
  <c r="D73" i="41" l="1"/>
  <c r="H59" i="41"/>
  <c r="H58" i="41"/>
  <c r="H57" i="41"/>
  <c r="H60" i="41" s="1"/>
  <c r="H62" i="41" s="1"/>
  <c r="H36" i="41"/>
  <c r="H35" i="41"/>
  <c r="H34" i="41"/>
  <c r="H33" i="41"/>
  <c r="H32" i="41"/>
  <c r="H31" i="41"/>
  <c r="H30" i="41"/>
  <c r="H29" i="41"/>
  <c r="L26" i="41" s="1"/>
  <c r="L28" i="41"/>
  <c r="H28" i="41"/>
  <c r="H27" i="41"/>
  <c r="H26" i="41"/>
  <c r="H25" i="41"/>
  <c r="L24" i="41" s="1"/>
  <c r="H24" i="41"/>
  <c r="L23" i="41" s="1"/>
  <c r="L27" i="41" l="1"/>
  <c r="D12" i="41"/>
  <c r="S11" i="41" s="1"/>
  <c r="D20" i="41"/>
  <c r="S21" i="41" s="1"/>
  <c r="D29" i="41"/>
  <c r="S33" i="41" s="1"/>
  <c r="L25" i="41"/>
  <c r="D16" i="41"/>
  <c r="S15" i="41" s="1"/>
  <c r="D30" i="41"/>
  <c r="S34" i="41" s="1"/>
  <c r="D14" i="41"/>
  <c r="S13" i="41" s="1"/>
  <c r="D11" i="41"/>
  <c r="S9" i="41" s="1"/>
  <c r="D15" i="41"/>
  <c r="S14" i="41" s="1"/>
  <c r="D19" i="41"/>
  <c r="S20" i="41" s="1"/>
  <c r="D23" i="41"/>
  <c r="S26" i="41" s="1"/>
  <c r="D31" i="41"/>
  <c r="S35" i="41" s="1"/>
  <c r="D37" i="41"/>
  <c r="S44" i="41" s="1"/>
  <c r="D49" i="41"/>
  <c r="S59" i="41" s="1"/>
  <c r="D24" i="41"/>
  <c r="S27" i="41" s="1"/>
  <c r="D32" i="41"/>
  <c r="S37" i="41" s="1"/>
  <c r="D39" i="41"/>
  <c r="S46" i="41" s="1"/>
  <c r="D10" i="41"/>
  <c r="S8" i="41" s="1"/>
  <c r="D13" i="41"/>
  <c r="S12" i="41" s="1"/>
  <c r="D17" i="41"/>
  <c r="S18" i="41" s="1"/>
  <c r="D21" i="41"/>
  <c r="S22" i="41" s="1"/>
  <c r="D27" i="41"/>
  <c r="S31" i="41" s="1"/>
  <c r="D7" i="41"/>
  <c r="S5" i="41" s="1"/>
  <c r="D71" i="41"/>
  <c r="S85" i="41" s="1"/>
  <c r="D18" i="41"/>
  <c r="S19" i="41" s="1"/>
  <c r="D22" i="41"/>
  <c r="S25" i="41" s="1"/>
  <c r="D25" i="41"/>
  <c r="S28" i="41" s="1"/>
  <c r="D33" i="41"/>
  <c r="S38" i="41" s="1"/>
  <c r="D55" i="41"/>
  <c r="S66" i="41" s="1"/>
  <c r="D8" i="41"/>
  <c r="S6" i="41" s="1"/>
  <c r="D42" i="41"/>
  <c r="S51" i="41" s="1"/>
  <c r="D59" i="41"/>
  <c r="S71" i="41" s="1"/>
  <c r="D9" i="41"/>
  <c r="S7" i="41" s="1"/>
  <c r="D34" i="41"/>
  <c r="S39" i="41" s="1"/>
  <c r="D43" i="41"/>
  <c r="S52" i="41" s="1"/>
  <c r="D65" i="41"/>
  <c r="S78" i="41" s="1"/>
  <c r="D50" i="41"/>
  <c r="S60" i="41" s="1"/>
  <c r="D36" i="41"/>
  <c r="S41" i="41" s="1"/>
  <c r="D40" i="41"/>
  <c r="S47" i="41" s="1"/>
  <c r="D54" i="41"/>
  <c r="S65" i="41" s="1"/>
  <c r="D57" i="41"/>
  <c r="S69" i="41" s="1"/>
  <c r="D66" i="41"/>
  <c r="S79" i="41" s="1"/>
  <c r="D61" i="41"/>
  <c r="S73" i="41" s="1"/>
  <c r="D52" i="41"/>
  <c r="S63" i="41" s="1"/>
  <c r="D72" i="41"/>
  <c r="S88" i="41" s="1"/>
  <c r="D62" i="41"/>
  <c r="S75" i="41" s="1"/>
  <c r="D44" i="41"/>
  <c r="S53" i="41" s="1"/>
  <c r="D63" i="41"/>
  <c r="S76" i="41" s="1"/>
  <c r="D68" i="41"/>
  <c r="S82" i="41" s="1"/>
  <c r="D46" i="41"/>
  <c r="S55" i="41" s="1"/>
  <c r="L30" i="41"/>
  <c r="D47" i="41"/>
  <c r="S57" i="41" s="1"/>
  <c r="D60" i="41"/>
  <c r="S72" i="41" s="1"/>
  <c r="D69" i="41"/>
  <c r="S83" i="41" s="1"/>
  <c r="D26" i="41"/>
  <c r="S29" i="41" s="1"/>
  <c r="D28" i="41"/>
  <c r="S32" i="41" s="1"/>
  <c r="D41" i="41"/>
  <c r="S48" i="41" s="1"/>
  <c r="D48" i="41"/>
  <c r="S58" i="41" s="1"/>
  <c r="D51" i="41"/>
  <c r="S61" i="41" s="1"/>
  <c r="D53" i="41"/>
  <c r="S64" i="41" s="1"/>
  <c r="D58" i="41"/>
  <c r="S70" i="41" s="1"/>
  <c r="D74" i="41"/>
  <c r="S90" i="41" s="1"/>
  <c r="D35" i="41"/>
  <c r="S40" i="41" s="1"/>
  <c r="D38" i="41"/>
  <c r="S45" i="41" s="1"/>
  <c r="D45" i="41"/>
  <c r="S54" i="41" s="1"/>
  <c r="D56" i="41"/>
  <c r="S67" i="41" s="1"/>
  <c r="D64" i="41"/>
  <c r="S77" i="41" s="1"/>
  <c r="D67" i="41"/>
  <c r="S81" i="41" s="1"/>
  <c r="D70" i="41"/>
  <c r="S84" i="41" s="1"/>
  <c r="S89" i="41"/>
  <c r="H38" i="41"/>
  <c r="D75" i="41"/>
  <c r="S91" i="41" s="1"/>
  <c r="I23" i="41" l="1"/>
  <c r="I25" i="41"/>
  <c r="M24" i="41" s="1"/>
  <c r="Q16" i="41" s="1"/>
  <c r="I24" i="41"/>
  <c r="R10" i="41" s="1"/>
  <c r="S92" i="41"/>
  <c r="I27" i="41"/>
  <c r="R30" i="41" s="1"/>
  <c r="I26" i="41"/>
  <c r="I28" i="41"/>
  <c r="R36" i="41" s="1"/>
  <c r="I34" i="41"/>
  <c r="R74" i="41" s="1"/>
  <c r="I32" i="41"/>
  <c r="R62" i="41" s="1"/>
  <c r="I31" i="41"/>
  <c r="R56" i="41" s="1"/>
  <c r="I29" i="41"/>
  <c r="I35" i="41"/>
  <c r="R80" i="41" s="1"/>
  <c r="I33" i="41"/>
  <c r="R68" i="41" s="1"/>
  <c r="I30" i="41"/>
  <c r="R50" i="41" s="1"/>
  <c r="I36" i="41"/>
  <c r="D77" i="41"/>
  <c r="R17" i="41" l="1"/>
  <c r="M23" i="41"/>
  <c r="Q3" i="41" s="1"/>
  <c r="R4" i="41"/>
  <c r="M25" i="41"/>
  <c r="Q23" i="41" s="1"/>
  <c r="R24" i="41"/>
  <c r="M27" i="41"/>
  <c r="Q49" i="41" s="1"/>
  <c r="I38" i="41"/>
  <c r="R43" i="41"/>
  <c r="M26" i="41"/>
  <c r="Q42" i="41" s="1"/>
  <c r="M28" i="41"/>
  <c r="Q86" i="41" s="1"/>
  <c r="R87" i="41"/>
  <c r="R92" i="41" l="1"/>
  <c r="M30" i="41"/>
  <c r="Q92" i="41"/>
  <c r="E75" i="9" l="1"/>
  <c r="T91" i="9" s="1"/>
  <c r="A75" i="9"/>
  <c r="E74" i="9"/>
  <c r="T90" i="9" s="1"/>
  <c r="A74" i="9"/>
  <c r="E73" i="9"/>
  <c r="T89" i="9" s="1"/>
  <c r="A73" i="9"/>
  <c r="E72" i="9"/>
  <c r="T88" i="9" s="1"/>
  <c r="A72" i="9"/>
  <c r="E71" i="9"/>
  <c r="T85" i="9" s="1"/>
  <c r="A71" i="9"/>
  <c r="E70" i="9"/>
  <c r="T84" i="9" s="1"/>
  <c r="A70" i="9"/>
  <c r="E69" i="9"/>
  <c r="T83" i="9" s="1"/>
  <c r="A69" i="9"/>
  <c r="E68" i="9"/>
  <c r="T82" i="9" s="1"/>
  <c r="A68" i="9"/>
  <c r="E67" i="9"/>
  <c r="T81" i="9" s="1"/>
  <c r="A67" i="9"/>
  <c r="E66" i="9"/>
  <c r="T79" i="9" s="1"/>
  <c r="A66" i="9"/>
  <c r="E65" i="9"/>
  <c r="T78" i="9" s="1"/>
  <c r="A65" i="9"/>
  <c r="E64" i="9"/>
  <c r="T77" i="9" s="1"/>
  <c r="A64" i="9"/>
  <c r="E63" i="9"/>
  <c r="T76" i="9" s="1"/>
  <c r="A63" i="9"/>
  <c r="A62" i="9"/>
  <c r="A61" i="9"/>
  <c r="E60" i="9"/>
  <c r="T72" i="9" s="1"/>
  <c r="A60" i="9"/>
  <c r="I59" i="9"/>
  <c r="A59" i="9"/>
  <c r="I58" i="9"/>
  <c r="E58" i="9"/>
  <c r="T70" i="9" s="1"/>
  <c r="A58" i="9"/>
  <c r="I57" i="9"/>
  <c r="A57" i="9"/>
  <c r="I56" i="9"/>
  <c r="A56" i="9"/>
  <c r="M55" i="9"/>
  <c r="E55" i="9"/>
  <c r="T66" i="9" s="1"/>
  <c r="A55" i="9"/>
  <c r="M54" i="9"/>
  <c r="A54" i="9"/>
  <c r="M53" i="9"/>
  <c r="E53" i="9"/>
  <c r="T64" i="9" s="1"/>
  <c r="A53" i="9"/>
  <c r="M52" i="9"/>
  <c r="A52" i="9"/>
  <c r="M51" i="9"/>
  <c r="E51" i="9"/>
  <c r="T61" i="9" s="1"/>
  <c r="A51" i="9"/>
  <c r="M50" i="9"/>
  <c r="A50" i="9"/>
  <c r="M49" i="9"/>
  <c r="E49" i="9"/>
  <c r="T59" i="9" s="1"/>
  <c r="A49" i="9"/>
  <c r="E48" i="9"/>
  <c r="T58" i="9" s="1"/>
  <c r="A48" i="9"/>
  <c r="E47" i="9"/>
  <c r="T57" i="9" s="1"/>
  <c r="A47" i="9"/>
  <c r="E46" i="9"/>
  <c r="T55" i="9" s="1"/>
  <c r="A46" i="9"/>
  <c r="E45" i="9"/>
  <c r="T54" i="9" s="1"/>
  <c r="A45" i="9"/>
  <c r="E44" i="9"/>
  <c r="T53" i="9" s="1"/>
  <c r="A44" i="9"/>
  <c r="E43" i="9"/>
  <c r="T52" i="9" s="1"/>
  <c r="A43" i="9"/>
  <c r="E42" i="9"/>
  <c r="T51" i="9" s="1"/>
  <c r="A42" i="9"/>
  <c r="E41" i="9"/>
  <c r="T48" i="9" s="1"/>
  <c r="A41" i="9"/>
  <c r="E40" i="9"/>
  <c r="T47" i="9" s="1"/>
  <c r="A40" i="9"/>
  <c r="E39" i="9"/>
  <c r="T46" i="9" s="1"/>
  <c r="A39" i="9"/>
  <c r="E38" i="9"/>
  <c r="T45" i="9" s="1"/>
  <c r="A38" i="9"/>
  <c r="E37" i="9"/>
  <c r="T44" i="9" s="1"/>
  <c r="A37" i="9"/>
  <c r="I36" i="9"/>
  <c r="M28" i="9" s="1"/>
  <c r="E36" i="9"/>
  <c r="T41" i="9" s="1"/>
  <c r="A36" i="9"/>
  <c r="J35" i="9"/>
  <c r="S80" i="9" s="1"/>
  <c r="I35" i="9"/>
  <c r="E35" i="9"/>
  <c r="T40" i="9" s="1"/>
  <c r="A35" i="9"/>
  <c r="I34" i="9"/>
  <c r="E34" i="9"/>
  <c r="T39" i="9" s="1"/>
  <c r="A34" i="9"/>
  <c r="I33" i="9"/>
  <c r="E33" i="9"/>
  <c r="T38" i="9" s="1"/>
  <c r="A33" i="9"/>
  <c r="I32" i="9"/>
  <c r="E32" i="9"/>
  <c r="T37" i="9" s="1"/>
  <c r="A32" i="9"/>
  <c r="I31" i="9"/>
  <c r="E31" i="9"/>
  <c r="T35" i="9" s="1"/>
  <c r="A31" i="9"/>
  <c r="I30" i="9"/>
  <c r="E30" i="9"/>
  <c r="T34" i="9" s="1"/>
  <c r="A30" i="9"/>
  <c r="I29" i="9"/>
  <c r="E29" i="9"/>
  <c r="T33" i="9" s="1"/>
  <c r="A29" i="9"/>
  <c r="I28" i="9"/>
  <c r="E28" i="9"/>
  <c r="T32" i="9" s="1"/>
  <c r="A28" i="9"/>
  <c r="I27" i="9"/>
  <c r="E27" i="9"/>
  <c r="T31" i="9" s="1"/>
  <c r="A27" i="9"/>
  <c r="M26" i="9"/>
  <c r="I26" i="9"/>
  <c r="E26" i="9"/>
  <c r="T29" i="9" s="1"/>
  <c r="A26" i="9"/>
  <c r="I25" i="9"/>
  <c r="M24" i="9" s="1"/>
  <c r="E25" i="9"/>
  <c r="T28" i="9" s="1"/>
  <c r="A25" i="9"/>
  <c r="I24" i="9"/>
  <c r="E24" i="9"/>
  <c r="T27" i="9" s="1"/>
  <c r="A24" i="9"/>
  <c r="I23" i="9"/>
  <c r="E23" i="9"/>
  <c r="T26" i="9" s="1"/>
  <c r="A23" i="9"/>
  <c r="E22" i="9"/>
  <c r="T25" i="9" s="1"/>
  <c r="A22" i="9"/>
  <c r="E21" i="9"/>
  <c r="T22" i="9" s="1"/>
  <c r="A21" i="9"/>
  <c r="E20" i="9"/>
  <c r="T21" i="9" s="1"/>
  <c r="A20" i="9"/>
  <c r="E19" i="9"/>
  <c r="T20" i="9" s="1"/>
  <c r="A19" i="9"/>
  <c r="E18" i="9"/>
  <c r="T19" i="9" s="1"/>
  <c r="A18" i="9"/>
  <c r="E17" i="9"/>
  <c r="T18" i="9" s="1"/>
  <c r="A17" i="9"/>
  <c r="E16" i="9"/>
  <c r="T15" i="9" s="1"/>
  <c r="A16" i="9"/>
  <c r="E15" i="9"/>
  <c r="T14" i="9" s="1"/>
  <c r="A15" i="9"/>
  <c r="E14" i="9"/>
  <c r="T13" i="9" s="1"/>
  <c r="A14" i="9"/>
  <c r="E13" i="9"/>
  <c r="T12" i="9" s="1"/>
  <c r="A13" i="9"/>
  <c r="E12" i="9"/>
  <c r="T11" i="9" s="1"/>
  <c r="A12" i="9"/>
  <c r="E11" i="9"/>
  <c r="T9" i="9" s="1"/>
  <c r="A11" i="9"/>
  <c r="E10" i="9"/>
  <c r="T8" i="9" s="1"/>
  <c r="A10" i="9"/>
  <c r="E9" i="9"/>
  <c r="T7" i="9" s="1"/>
  <c r="A9" i="9"/>
  <c r="E8" i="9"/>
  <c r="A8" i="9"/>
  <c r="E7" i="9"/>
  <c r="T5" i="9" s="1"/>
  <c r="A7" i="9"/>
  <c r="A77" i="9" s="1"/>
  <c r="T6" i="9"/>
  <c r="AD2" i="9"/>
  <c r="J28" i="9" l="1"/>
  <c r="S36" i="9" s="1"/>
  <c r="M27" i="9"/>
  <c r="M25" i="9"/>
  <c r="I38" i="9"/>
  <c r="J30" i="9"/>
  <c r="S50" i="9" s="1"/>
  <c r="J36" i="9"/>
  <c r="M56" i="9"/>
  <c r="I60" i="9"/>
  <c r="I62" i="9" s="1"/>
  <c r="J25" i="9"/>
  <c r="J27" i="9"/>
  <c r="S30" i="9" s="1"/>
  <c r="J29" i="9"/>
  <c r="E62" i="9"/>
  <c r="E61" i="9"/>
  <c r="T73" i="9" s="1"/>
  <c r="E59" i="9"/>
  <c r="T71" i="9" s="1"/>
  <c r="E57" i="9"/>
  <c r="E56" i="9"/>
  <c r="T67" i="9" s="1"/>
  <c r="E54" i="9"/>
  <c r="T65" i="9" s="1"/>
  <c r="E52" i="9"/>
  <c r="E50" i="9"/>
  <c r="J23" i="9"/>
  <c r="J24" i="9"/>
  <c r="S10" i="9" s="1"/>
  <c r="J26" i="9"/>
  <c r="M23" i="9"/>
  <c r="M30" i="9" s="1"/>
  <c r="S87" i="9" l="1"/>
  <c r="N28" i="9"/>
  <c r="R86" i="9" s="1"/>
  <c r="T63" i="9"/>
  <c r="J32" i="9"/>
  <c r="S62" i="9" s="1"/>
  <c r="T75" i="9"/>
  <c r="J34" i="9"/>
  <c r="S74" i="9" s="1"/>
  <c r="S17" i="9"/>
  <c r="N24" i="9"/>
  <c r="R16" i="9" s="1"/>
  <c r="S24" i="9"/>
  <c r="N25" i="9"/>
  <c r="R23" i="9" s="1"/>
  <c r="N23" i="9"/>
  <c r="S4" i="9"/>
  <c r="T60" i="9"/>
  <c r="J31" i="9"/>
  <c r="T69" i="9"/>
  <c r="J33" i="9"/>
  <c r="S68" i="9" s="1"/>
  <c r="S43" i="9"/>
  <c r="N26" i="9"/>
  <c r="R42" i="9" s="1"/>
  <c r="E77" i="9"/>
  <c r="D77" i="7"/>
  <c r="E67" i="7" s="1"/>
  <c r="T81" i="7" s="1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I59" i="7"/>
  <c r="A59" i="7"/>
  <c r="I58" i="7"/>
  <c r="A58" i="7"/>
  <c r="I57" i="7"/>
  <c r="A57" i="7"/>
  <c r="I56" i="7"/>
  <c r="I60" i="7" s="1"/>
  <c r="A56" i="7"/>
  <c r="M55" i="7"/>
  <c r="A55" i="7"/>
  <c r="M54" i="7"/>
  <c r="A54" i="7"/>
  <c r="M53" i="7"/>
  <c r="A53" i="7"/>
  <c r="M52" i="7"/>
  <c r="A52" i="7"/>
  <c r="M51" i="7"/>
  <c r="A51" i="7"/>
  <c r="M50" i="7"/>
  <c r="A50" i="7"/>
  <c r="M49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I36" i="7"/>
  <c r="M28" i="7" s="1"/>
  <c r="A36" i="7"/>
  <c r="I35" i="7"/>
  <c r="A35" i="7"/>
  <c r="I34" i="7"/>
  <c r="A34" i="7"/>
  <c r="I33" i="7"/>
  <c r="A33" i="7"/>
  <c r="I32" i="7"/>
  <c r="A32" i="7"/>
  <c r="I31" i="7"/>
  <c r="A31" i="7"/>
  <c r="I30" i="7"/>
  <c r="A30" i="7"/>
  <c r="I29" i="7"/>
  <c r="M26" i="7" s="1"/>
  <c r="A29" i="7"/>
  <c r="I28" i="7"/>
  <c r="A28" i="7"/>
  <c r="I27" i="7"/>
  <c r="A27" i="7"/>
  <c r="I26" i="7"/>
  <c r="A26" i="7"/>
  <c r="I25" i="7"/>
  <c r="M24" i="7" s="1"/>
  <c r="A25" i="7"/>
  <c r="I24" i="7"/>
  <c r="A24" i="7"/>
  <c r="I23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77" i="7" s="1"/>
  <c r="AD2" i="7"/>
  <c r="T92" i="9" l="1"/>
  <c r="R3" i="9"/>
  <c r="S56" i="9"/>
  <c r="N27" i="9"/>
  <c r="R49" i="9" s="1"/>
  <c r="S92" i="9"/>
  <c r="J38" i="9"/>
  <c r="M25" i="7"/>
  <c r="M27" i="7"/>
  <c r="E8" i="7"/>
  <c r="T6" i="7" s="1"/>
  <c r="E9" i="7"/>
  <c r="T7" i="7" s="1"/>
  <c r="E16" i="7"/>
  <c r="T15" i="7" s="1"/>
  <c r="M56" i="7"/>
  <c r="M23" i="7"/>
  <c r="E25" i="7"/>
  <c r="T28" i="7" s="1"/>
  <c r="E26" i="7"/>
  <c r="T29" i="7" s="1"/>
  <c r="E30" i="7"/>
  <c r="T34" i="7" s="1"/>
  <c r="E58" i="7"/>
  <c r="T70" i="7" s="1"/>
  <c r="E12" i="7"/>
  <c r="T11" i="7" s="1"/>
  <c r="E14" i="7"/>
  <c r="T13" i="7" s="1"/>
  <c r="E17" i="7"/>
  <c r="T18" i="7" s="1"/>
  <c r="E18" i="7"/>
  <c r="T19" i="7" s="1"/>
  <c r="E19" i="7"/>
  <c r="T20" i="7" s="1"/>
  <c r="E20" i="7"/>
  <c r="T21" i="7" s="1"/>
  <c r="E21" i="7"/>
  <c r="T22" i="7" s="1"/>
  <c r="E55" i="7"/>
  <c r="T66" i="7" s="1"/>
  <c r="I62" i="7"/>
  <c r="E57" i="7"/>
  <c r="T69" i="7" s="1"/>
  <c r="E68" i="7"/>
  <c r="T82" i="7" s="1"/>
  <c r="E69" i="7"/>
  <c r="T83" i="7" s="1"/>
  <c r="E70" i="7"/>
  <c r="T84" i="7" s="1"/>
  <c r="E71" i="7"/>
  <c r="T85" i="7" s="1"/>
  <c r="E72" i="7"/>
  <c r="T88" i="7" s="1"/>
  <c r="E73" i="7"/>
  <c r="T89" i="7" s="1"/>
  <c r="E74" i="7"/>
  <c r="T90" i="7" s="1"/>
  <c r="E75" i="7"/>
  <c r="T91" i="7" s="1"/>
  <c r="E7" i="7"/>
  <c r="E10" i="7"/>
  <c r="T8" i="7" s="1"/>
  <c r="E11" i="7"/>
  <c r="T9" i="7" s="1"/>
  <c r="E13" i="7"/>
  <c r="T12" i="7" s="1"/>
  <c r="E15" i="7"/>
  <c r="T14" i="7" s="1"/>
  <c r="E22" i="7"/>
  <c r="T25" i="7" s="1"/>
  <c r="E23" i="7"/>
  <c r="T26" i="7" s="1"/>
  <c r="E24" i="7"/>
  <c r="T27" i="7" s="1"/>
  <c r="E27" i="7"/>
  <c r="E28" i="7"/>
  <c r="T32" i="7" s="1"/>
  <c r="E29" i="7"/>
  <c r="T33" i="7" s="1"/>
  <c r="E31" i="7"/>
  <c r="T35" i="7" s="1"/>
  <c r="E32" i="7"/>
  <c r="T37" i="7" s="1"/>
  <c r="E33" i="7"/>
  <c r="T38" i="7" s="1"/>
  <c r="E34" i="7"/>
  <c r="T39" i="7" s="1"/>
  <c r="E35" i="7"/>
  <c r="T40" i="7" s="1"/>
  <c r="E36" i="7"/>
  <c r="T41" i="7" s="1"/>
  <c r="E37" i="7"/>
  <c r="T44" i="7" s="1"/>
  <c r="E38" i="7"/>
  <c r="T45" i="7" s="1"/>
  <c r="E39" i="7"/>
  <c r="T46" i="7" s="1"/>
  <c r="E40" i="7"/>
  <c r="T47" i="7" s="1"/>
  <c r="E41" i="7"/>
  <c r="T48" i="7" s="1"/>
  <c r="E42" i="7"/>
  <c r="T51" i="7" s="1"/>
  <c r="E43" i="7"/>
  <c r="T52" i="7" s="1"/>
  <c r="E44" i="7"/>
  <c r="T53" i="7" s="1"/>
  <c r="E45" i="7"/>
  <c r="T54" i="7" s="1"/>
  <c r="E46" i="7"/>
  <c r="T55" i="7" s="1"/>
  <c r="E47" i="7"/>
  <c r="T57" i="7" s="1"/>
  <c r="E48" i="7"/>
  <c r="T58" i="7" s="1"/>
  <c r="E49" i="7"/>
  <c r="T59" i="7" s="1"/>
  <c r="E50" i="7"/>
  <c r="T60" i="7" s="1"/>
  <c r="E51" i="7"/>
  <c r="T61" i="7" s="1"/>
  <c r="E52" i="7"/>
  <c r="E53" i="7"/>
  <c r="T64" i="7" s="1"/>
  <c r="E54" i="7"/>
  <c r="T65" i="7" s="1"/>
  <c r="E56" i="7"/>
  <c r="T67" i="7" s="1"/>
  <c r="E59" i="7"/>
  <c r="T71" i="7" s="1"/>
  <c r="E60" i="7"/>
  <c r="T72" i="7" s="1"/>
  <c r="E61" i="7"/>
  <c r="T73" i="7" s="1"/>
  <c r="E62" i="7"/>
  <c r="E63" i="7"/>
  <c r="T76" i="7" s="1"/>
  <c r="E64" i="7"/>
  <c r="T77" i="7" s="1"/>
  <c r="E65" i="7"/>
  <c r="T78" i="7" s="1"/>
  <c r="E66" i="7"/>
  <c r="T79" i="7" s="1"/>
  <c r="I38" i="7"/>
  <c r="R92" i="9" l="1"/>
  <c r="N30" i="9"/>
  <c r="M30" i="7"/>
  <c r="J25" i="7"/>
  <c r="S17" i="7" s="1"/>
  <c r="J35" i="7"/>
  <c r="S80" i="7" s="1"/>
  <c r="J29" i="7"/>
  <c r="S43" i="7" s="1"/>
  <c r="J36" i="7"/>
  <c r="J26" i="7"/>
  <c r="S24" i="7" s="1"/>
  <c r="J30" i="7"/>
  <c r="S50" i="7" s="1"/>
  <c r="J28" i="7"/>
  <c r="S36" i="7" s="1"/>
  <c r="E77" i="7"/>
  <c r="T75" i="7"/>
  <c r="J34" i="7"/>
  <c r="S74" i="7" s="1"/>
  <c r="T63" i="7"/>
  <c r="J32" i="7"/>
  <c r="S62" i="7" s="1"/>
  <c r="J31" i="7"/>
  <c r="S56" i="7" s="1"/>
  <c r="J23" i="7"/>
  <c r="T5" i="7"/>
  <c r="J33" i="7"/>
  <c r="S68" i="7" s="1"/>
  <c r="J27" i="7"/>
  <c r="T31" i="7"/>
  <c r="J24" i="7"/>
  <c r="S10" i="7" s="1"/>
  <c r="N24" i="7" l="1"/>
  <c r="R16" i="7" s="1"/>
  <c r="N26" i="7"/>
  <c r="R42" i="7" s="1"/>
  <c r="S87" i="7"/>
  <c r="N28" i="7"/>
  <c r="R86" i="7" s="1"/>
  <c r="J38" i="7"/>
  <c r="N27" i="7"/>
  <c r="R49" i="7" s="1"/>
  <c r="N23" i="7"/>
  <c r="R3" i="7" s="1"/>
  <c r="S4" i="7"/>
  <c r="S30" i="7"/>
  <c r="N25" i="7"/>
  <c r="R23" i="7" s="1"/>
  <c r="T92" i="7"/>
  <c r="N30" i="7" l="1"/>
  <c r="R92" i="7"/>
  <c r="S92" i="7"/>
</calcChain>
</file>

<file path=xl/sharedStrings.xml><?xml version="1.0" encoding="utf-8"?>
<sst xmlns="http://schemas.openxmlformats.org/spreadsheetml/2006/main" count="751" uniqueCount="100">
  <si>
    <t>令和</t>
    <rPh sb="0" eb="1">
      <t>レイ</t>
    </rPh>
    <rPh sb="1" eb="2">
      <t>カズ</t>
    </rPh>
    <phoneticPr fontId="4"/>
  </si>
  <si>
    <t>年　用材供給国・地域・製品別数値及び比率</t>
    <rPh sb="0" eb="1">
      <t>ネン</t>
    </rPh>
    <rPh sb="2" eb="4">
      <t>ヨウザイ</t>
    </rPh>
    <rPh sb="4" eb="6">
      <t>キョウキュウ</t>
    </rPh>
    <rPh sb="6" eb="7">
      <t>クニ</t>
    </rPh>
    <rPh sb="8" eb="10">
      <t>チイキ</t>
    </rPh>
    <rPh sb="11" eb="13">
      <t>セイヒン</t>
    </rPh>
    <rPh sb="13" eb="14">
      <t>ベツ</t>
    </rPh>
    <rPh sb="14" eb="16">
      <t>スウチ</t>
    </rPh>
    <rPh sb="16" eb="17">
      <t>オヨ</t>
    </rPh>
    <rPh sb="18" eb="20">
      <t>ヒリツ</t>
    </rPh>
    <phoneticPr fontId="4"/>
  </si>
  <si>
    <t>（グラフ作成用）</t>
    <rPh sb="4" eb="6">
      <t>サクセイ</t>
    </rPh>
    <rPh sb="6" eb="7">
      <t>ヨウ</t>
    </rPh>
    <phoneticPr fontId="4"/>
  </si>
  <si>
    <t>地域別</t>
    <rPh sb="0" eb="2">
      <t>チイキ</t>
    </rPh>
    <rPh sb="2" eb="3">
      <t>ベツ</t>
    </rPh>
    <phoneticPr fontId="4"/>
  </si>
  <si>
    <t>国別</t>
    <rPh sb="0" eb="1">
      <t>クニ</t>
    </rPh>
    <rPh sb="1" eb="2">
      <t>ベツ</t>
    </rPh>
    <phoneticPr fontId="4"/>
  </si>
  <si>
    <t>形態別</t>
    <rPh sb="0" eb="2">
      <t>ケイタイ</t>
    </rPh>
    <rPh sb="2" eb="3">
      <t>ベツ</t>
    </rPh>
    <phoneticPr fontId="4"/>
  </si>
  <si>
    <t>　</t>
    <phoneticPr fontId="4"/>
  </si>
  <si>
    <t>米材</t>
    <rPh sb="0" eb="1">
      <t>ベイ</t>
    </rPh>
    <rPh sb="1" eb="2">
      <t>ザイ</t>
    </rPh>
    <phoneticPr fontId="4"/>
  </si>
  <si>
    <r>
      <t>単位：千m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、％</t>
    </r>
    <r>
      <rPr>
        <vertAlign val="superscript"/>
        <sz val="10"/>
        <rFont val="ＭＳ Ｐゴシック"/>
        <family val="3"/>
        <charset val="128"/>
      </rPr>
      <t xml:space="preserve">   </t>
    </r>
    <rPh sb="0" eb="2">
      <t>タンイ</t>
    </rPh>
    <rPh sb="3" eb="4">
      <t>セン</t>
    </rPh>
    <phoneticPr fontId="4"/>
  </si>
  <si>
    <t>アメリカ</t>
    <phoneticPr fontId="4"/>
  </si>
  <si>
    <t>各国・州輸入形態別</t>
    <rPh sb="0" eb="2">
      <t>カッコク</t>
    </rPh>
    <rPh sb="3" eb="4">
      <t>シュウ</t>
    </rPh>
    <rPh sb="4" eb="6">
      <t>ユニュウ</t>
    </rPh>
    <rPh sb="6" eb="8">
      <t>ケイタイ</t>
    </rPh>
    <rPh sb="8" eb="9">
      <t>ベツ</t>
    </rPh>
    <phoneticPr fontId="4"/>
  </si>
  <si>
    <t>丸太</t>
    <rPh sb="0" eb="2">
      <t>マルタ</t>
    </rPh>
    <phoneticPr fontId="4"/>
  </si>
  <si>
    <t>【参考】修正前</t>
    <rPh sb="1" eb="3">
      <t>サンコウ</t>
    </rPh>
    <rPh sb="4" eb="6">
      <t>シュウセイ</t>
    </rPh>
    <rPh sb="6" eb="7">
      <t>マエ</t>
    </rPh>
    <phoneticPr fontId="4"/>
  </si>
  <si>
    <t>①外円</t>
    <rPh sb="1" eb="3">
      <t>ガイエン</t>
    </rPh>
    <phoneticPr fontId="4"/>
  </si>
  <si>
    <t>入力表抽出</t>
    <rPh sb="0" eb="2">
      <t>ニュウリョク</t>
    </rPh>
    <rPh sb="2" eb="3">
      <t>ヒョウ</t>
    </rPh>
    <rPh sb="3" eb="5">
      <t>チュウシュツ</t>
    </rPh>
    <phoneticPr fontId="4"/>
  </si>
  <si>
    <t>抽出÷計</t>
    <rPh sb="0" eb="2">
      <t>チュウシュツ</t>
    </rPh>
    <rPh sb="3" eb="4">
      <t>ケイ</t>
    </rPh>
    <phoneticPr fontId="4"/>
  </si>
  <si>
    <t>製材品等</t>
    <phoneticPr fontId="4"/>
  </si>
  <si>
    <t>合板等</t>
    <phoneticPr fontId="4"/>
  </si>
  <si>
    <t>パルプ・チップ等</t>
    <rPh sb="7" eb="8">
      <t>トウ</t>
    </rPh>
    <phoneticPr fontId="4"/>
  </si>
  <si>
    <t>合板等</t>
    <rPh sb="0" eb="2">
      <t>ゴウハン</t>
    </rPh>
    <rPh sb="2" eb="3">
      <t>トウ</t>
    </rPh>
    <phoneticPr fontId="4"/>
  </si>
  <si>
    <t>丸太（合板用材）</t>
    <rPh sb="0" eb="2">
      <t>マルタ</t>
    </rPh>
    <rPh sb="3" eb="5">
      <t>ゴウハン</t>
    </rPh>
    <rPh sb="5" eb="6">
      <t>ヨウ</t>
    </rPh>
    <rPh sb="6" eb="7">
      <t>ザイ</t>
    </rPh>
    <phoneticPr fontId="4"/>
  </si>
  <si>
    <t>その他</t>
    <rPh sb="2" eb="3">
      <t>タ</t>
    </rPh>
    <phoneticPr fontId="4"/>
  </si>
  <si>
    <t>パルプ・チップ等</t>
  </si>
  <si>
    <t>丸太（パルプ・チップ用材）</t>
    <rPh sb="0" eb="2">
      <t>マルタ</t>
    </rPh>
    <rPh sb="10" eb="11">
      <t>ヨウ</t>
    </rPh>
    <rPh sb="11" eb="12">
      <t>ザイ</t>
    </rPh>
    <phoneticPr fontId="4"/>
  </si>
  <si>
    <t>カナダ</t>
    <phoneticPr fontId="4"/>
  </si>
  <si>
    <t>北洋材</t>
    <rPh sb="0" eb="2">
      <t>ホクヨウ</t>
    </rPh>
    <rPh sb="2" eb="3">
      <t>ザイ</t>
    </rPh>
    <phoneticPr fontId="4"/>
  </si>
  <si>
    <t>ロシア</t>
    <phoneticPr fontId="4"/>
  </si>
  <si>
    <r>
      <t>単位：千m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、％ </t>
    </r>
    <rPh sb="0" eb="2">
      <t>タンイ</t>
    </rPh>
    <rPh sb="3" eb="4">
      <t>セン</t>
    </rPh>
    <phoneticPr fontId="4"/>
  </si>
  <si>
    <r>
      <t>単位：千m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、％  </t>
    </r>
    <r>
      <rPr>
        <vertAlign val="superscript"/>
        <sz val="10"/>
        <rFont val="ＭＳ Ｐゴシック"/>
        <family val="3"/>
        <charset val="128"/>
      </rPr>
      <t xml:space="preserve">  </t>
    </r>
    <rPh sb="0" eb="2">
      <t>タンイ</t>
    </rPh>
    <rPh sb="3" eb="4">
      <t>セン</t>
    </rPh>
    <phoneticPr fontId="4"/>
  </si>
  <si>
    <t>国・州別</t>
    <rPh sb="0" eb="4">
      <t>クニベツ</t>
    </rPh>
    <phoneticPr fontId="4"/>
  </si>
  <si>
    <t>マレーシア</t>
    <phoneticPr fontId="4"/>
  </si>
  <si>
    <t>②中円</t>
    <rPh sb="1" eb="2">
      <t>チュウ</t>
    </rPh>
    <rPh sb="2" eb="3">
      <t>エン</t>
    </rPh>
    <phoneticPr fontId="4"/>
  </si>
  <si>
    <t>集計①</t>
    <rPh sb="0" eb="2">
      <t>シュウケイ</t>
    </rPh>
    <phoneticPr fontId="4"/>
  </si>
  <si>
    <t>①÷計</t>
    <rPh sb="2" eb="3">
      <t>ケイ</t>
    </rPh>
    <phoneticPr fontId="4"/>
  </si>
  <si>
    <t>③内円</t>
    <rPh sb="1" eb="2">
      <t>ナイ</t>
    </rPh>
    <rPh sb="2" eb="3">
      <t>エン</t>
    </rPh>
    <phoneticPr fontId="4"/>
  </si>
  <si>
    <t>集計②</t>
    <rPh sb="0" eb="2">
      <t>シュウケイ</t>
    </rPh>
    <phoneticPr fontId="4"/>
  </si>
  <si>
    <t>②÷計</t>
    <rPh sb="2" eb="3">
      <t>ケイ</t>
    </rPh>
    <phoneticPr fontId="4"/>
  </si>
  <si>
    <t>ｱﾒﾘｶ</t>
    <phoneticPr fontId="4"/>
  </si>
  <si>
    <t>米　材</t>
    <rPh sb="0" eb="1">
      <t>ベイ</t>
    </rPh>
    <rPh sb="2" eb="3">
      <t>ザイ</t>
    </rPh>
    <phoneticPr fontId="4"/>
  </si>
  <si>
    <t>南洋材</t>
    <rPh sb="0" eb="2">
      <t>ナンヨウ</t>
    </rPh>
    <rPh sb="2" eb="3">
      <t>ザイ</t>
    </rPh>
    <phoneticPr fontId="4"/>
  </si>
  <si>
    <t>ｶﾅﾀﾞ</t>
    <phoneticPr fontId="4"/>
  </si>
  <si>
    <t>ﾛｼｱ</t>
    <phoneticPr fontId="4"/>
  </si>
  <si>
    <t>ﾏﾚｰｼｱ</t>
    <phoneticPr fontId="4"/>
  </si>
  <si>
    <t>欧州材</t>
    <rPh sb="0" eb="2">
      <t>オウシュウ</t>
    </rPh>
    <rPh sb="2" eb="3">
      <t>ザイ</t>
    </rPh>
    <phoneticPr fontId="4"/>
  </si>
  <si>
    <t>インドネシア</t>
    <phoneticPr fontId="4"/>
  </si>
  <si>
    <t>ｲﾝﾄﾞﾈｼｱ</t>
    <phoneticPr fontId="4"/>
  </si>
  <si>
    <t>国産材</t>
    <rPh sb="0" eb="3">
      <t>コクサンザイ</t>
    </rPh>
    <phoneticPr fontId="4"/>
  </si>
  <si>
    <t>欧州</t>
    <rPh sb="0" eb="2">
      <t>オウシュウシュウ</t>
    </rPh>
    <phoneticPr fontId="4"/>
  </si>
  <si>
    <t>ｵｰｽﾄﾗﾘｱ</t>
    <phoneticPr fontId="4"/>
  </si>
  <si>
    <t>計</t>
    <rPh sb="0" eb="1">
      <t>ケイ</t>
    </rPh>
    <phoneticPr fontId="4"/>
  </si>
  <si>
    <t>ﾆｭｰｼﾞｰﾗﾝﾄﾞ</t>
    <phoneticPr fontId="4"/>
  </si>
  <si>
    <t>その他南洋材</t>
    <rPh sb="2" eb="3">
      <t>タ</t>
    </rPh>
    <rPh sb="3" eb="5">
      <t>ナンヨウ</t>
    </rPh>
    <rPh sb="5" eb="6">
      <t>ザイ</t>
    </rPh>
    <phoneticPr fontId="4"/>
  </si>
  <si>
    <t>ﾁﾘ</t>
    <phoneticPr fontId="4"/>
  </si>
  <si>
    <t>中国</t>
    <rPh sb="0" eb="2">
      <t>チュウゴク</t>
    </rPh>
    <phoneticPr fontId="4"/>
  </si>
  <si>
    <t>ベトナム</t>
    <phoneticPr fontId="4"/>
  </si>
  <si>
    <t>日本</t>
    <rPh sb="0" eb="2">
      <t>ニホン</t>
    </rPh>
    <phoneticPr fontId="4"/>
  </si>
  <si>
    <t>ヨーロッパ</t>
    <phoneticPr fontId="4"/>
  </si>
  <si>
    <t xml:space="preserve"> </t>
    <phoneticPr fontId="4"/>
  </si>
  <si>
    <t>注：南洋材のその他の主な国は、フィリピン・シンガポール・パプアニューギニア・ソロモン等である。</t>
    <rPh sb="0" eb="1">
      <t>チュウ</t>
    </rPh>
    <rPh sb="2" eb="4">
      <t>ナンヨウ</t>
    </rPh>
    <rPh sb="4" eb="5">
      <t>ザイ</t>
    </rPh>
    <rPh sb="8" eb="9">
      <t>タ</t>
    </rPh>
    <rPh sb="10" eb="11">
      <t>オモ</t>
    </rPh>
    <rPh sb="12" eb="13">
      <t>クニ</t>
    </rPh>
    <rPh sb="42" eb="43">
      <t>トウ</t>
    </rPh>
    <phoneticPr fontId="4"/>
  </si>
  <si>
    <t>オーストラリア</t>
    <phoneticPr fontId="4"/>
  </si>
  <si>
    <t>国・州別の「その他」とは、アフリカ州等である。</t>
    <rPh sb="0" eb="1">
      <t>クニ</t>
    </rPh>
    <rPh sb="2" eb="3">
      <t>シュウ</t>
    </rPh>
    <rPh sb="3" eb="4">
      <t>ベツ</t>
    </rPh>
    <rPh sb="8" eb="9">
      <t>タ</t>
    </rPh>
    <rPh sb="17" eb="18">
      <t>シュウ</t>
    </rPh>
    <rPh sb="18" eb="19">
      <t>トウ</t>
    </rPh>
    <phoneticPr fontId="4"/>
  </si>
  <si>
    <t>欧州</t>
    <phoneticPr fontId="4"/>
  </si>
  <si>
    <t>（参考）木材需給表</t>
    <rPh sb="1" eb="3">
      <t>サンコウ</t>
    </rPh>
    <rPh sb="4" eb="6">
      <t>モクザイ</t>
    </rPh>
    <rPh sb="6" eb="9">
      <t>ジュキュウヒョウ</t>
    </rPh>
    <phoneticPr fontId="4"/>
  </si>
  <si>
    <t>ニュージーランド</t>
    <phoneticPr fontId="4"/>
  </si>
  <si>
    <t>製品名</t>
    <rPh sb="0" eb="2">
      <t>セイヒン</t>
    </rPh>
    <rPh sb="2" eb="3">
      <t>メイ</t>
    </rPh>
    <phoneticPr fontId="4"/>
  </si>
  <si>
    <t>数量</t>
    <rPh sb="0" eb="2">
      <t>スウリョウ</t>
    </rPh>
    <phoneticPr fontId="4"/>
  </si>
  <si>
    <t>チリ</t>
    <phoneticPr fontId="4"/>
  </si>
  <si>
    <t>NZ</t>
    <phoneticPr fontId="4"/>
  </si>
  <si>
    <t>輸入計</t>
    <rPh sb="0" eb="2">
      <t>ユニュウ</t>
    </rPh>
    <rPh sb="2" eb="3">
      <t>ケイ</t>
    </rPh>
    <phoneticPr fontId="4"/>
  </si>
  <si>
    <t>丸太（製材用材）</t>
    <rPh sb="0" eb="2">
      <t>マルタ</t>
    </rPh>
    <rPh sb="5" eb="6">
      <t>ヨウ</t>
    </rPh>
    <rPh sb="6" eb="7">
      <t>ザイ</t>
    </rPh>
    <phoneticPr fontId="4"/>
  </si>
  <si>
    <t>丸太（合板用材）</t>
    <rPh sb="0" eb="2">
      <t>マルタ</t>
    </rPh>
    <rPh sb="5" eb="6">
      <t>ヨウ</t>
    </rPh>
    <rPh sb="6" eb="7">
      <t>ザイ</t>
    </rPh>
    <phoneticPr fontId="4"/>
  </si>
  <si>
    <t>丸太（その他用材）</t>
    <rPh sb="0" eb="2">
      <t>マルタ</t>
    </rPh>
    <rPh sb="5" eb="6">
      <t>タ</t>
    </rPh>
    <rPh sb="6" eb="7">
      <t>ヨウ</t>
    </rPh>
    <rPh sb="7" eb="8">
      <t>ザイ</t>
    </rPh>
    <phoneticPr fontId="4"/>
  </si>
  <si>
    <t>国産計</t>
    <rPh sb="0" eb="2">
      <t>コクサン</t>
    </rPh>
    <rPh sb="2" eb="3">
      <t>ケイ</t>
    </rPh>
    <phoneticPr fontId="4"/>
  </si>
  <si>
    <t>合計</t>
    <rPh sb="0" eb="2">
      <t>ゴウケイ</t>
    </rPh>
    <phoneticPr fontId="4"/>
  </si>
  <si>
    <t>丸太(製材用材)</t>
    <rPh sb="0" eb="2">
      <t>マルタ</t>
    </rPh>
    <rPh sb="5" eb="6">
      <t>ヨウ</t>
    </rPh>
    <rPh sb="6" eb="7">
      <t>ザイ</t>
    </rPh>
    <phoneticPr fontId="4"/>
  </si>
  <si>
    <t>丸太(合板用材)</t>
    <rPh sb="0" eb="2">
      <t>マルタ</t>
    </rPh>
    <phoneticPr fontId="4"/>
  </si>
  <si>
    <t>丸太(パルプ・チップ用材)</t>
    <rPh sb="0" eb="2">
      <t>マルタ</t>
    </rPh>
    <phoneticPr fontId="4"/>
  </si>
  <si>
    <t>丸太(その他用材)</t>
    <rPh sb="0" eb="2">
      <t>マルタ</t>
    </rPh>
    <rPh sb="5" eb="6">
      <t>タ</t>
    </rPh>
    <rPh sb="6" eb="7">
      <t>ヨウ</t>
    </rPh>
    <rPh sb="7" eb="8">
      <t>ザイ</t>
    </rPh>
    <phoneticPr fontId="4"/>
  </si>
  <si>
    <t>○我が国の木材（用材）供給状況（令和元(2019)年）</t>
    <rPh sb="1" eb="2">
      <t>ワ</t>
    </rPh>
    <rPh sb="11" eb="13">
      <t>キョウキュウ</t>
    </rPh>
    <rPh sb="16" eb="18">
      <t>レイワ</t>
    </rPh>
    <rPh sb="18" eb="19">
      <t>モト</t>
    </rPh>
    <rPh sb="25" eb="26">
      <t>ネン</t>
    </rPh>
    <phoneticPr fontId="4"/>
  </si>
  <si>
    <t>元</t>
    <rPh sb="0" eb="1">
      <t>モト</t>
    </rPh>
    <phoneticPr fontId="4"/>
  </si>
  <si>
    <t>○我が国の木材（用材）供給状況</t>
    <rPh sb="1" eb="2">
      <t>ワ</t>
    </rPh>
    <rPh sb="11" eb="13">
      <t>キョウキュウ</t>
    </rPh>
    <phoneticPr fontId="4"/>
  </si>
  <si>
    <t>（令和</t>
    <rPh sb="1" eb="3">
      <t>レイワ</t>
    </rPh>
    <phoneticPr fontId="4"/>
  </si>
  <si>
    <t>年  ＝</t>
    <rPh sb="0" eb="1">
      <t>ネン</t>
    </rPh>
    <phoneticPr fontId="4"/>
  </si>
  <si>
    <t>年）</t>
    <rPh sb="0" eb="1">
      <t>ネン</t>
    </rPh>
    <phoneticPr fontId="4"/>
  </si>
  <si>
    <t>製材</t>
    <rPh sb="0" eb="2">
      <t>セイザイ</t>
    </rPh>
    <phoneticPr fontId="4"/>
  </si>
  <si>
    <t>ﾊﾟﾙﾌﾟ･ﾁｯﾌﾟ</t>
  </si>
  <si>
    <t>ﾊﾟﾙﾌﾟ･ﾁｯﾌﾟ</t>
    <phoneticPr fontId="4"/>
  </si>
  <si>
    <t>ﾖｰﾛｯﾊﾟ州</t>
    <rPh sb="6" eb="7">
      <t>オウシュウ</t>
    </rPh>
    <phoneticPr fontId="4"/>
  </si>
  <si>
    <t>欧州</t>
    <rPh sb="0" eb="2">
      <t>オウシュウ</t>
    </rPh>
    <phoneticPr fontId="4"/>
  </si>
  <si>
    <r>
      <rPr>
        <b/>
        <sz val="11"/>
        <rFont val="ＭＳ Ｐゴシック"/>
        <family val="3"/>
        <charset val="128"/>
      </rPr>
      <t xml:space="preserve">輸入製材品 </t>
    </r>
    <r>
      <rPr>
        <sz val="11"/>
        <rFont val="ＭＳ Ｐゴシック"/>
        <family val="3"/>
        <charset val="128"/>
      </rPr>
      <t>地域別</t>
    </r>
    <rPh sb="0" eb="2">
      <t>ユニュウ</t>
    </rPh>
    <rPh sb="2" eb="4">
      <t>セイザイ</t>
    </rPh>
    <rPh sb="4" eb="5">
      <t>ヒン</t>
    </rPh>
    <rPh sb="6" eb="8">
      <t>チイキ</t>
    </rPh>
    <rPh sb="8" eb="9">
      <t>ベツ</t>
    </rPh>
    <phoneticPr fontId="4"/>
  </si>
  <si>
    <t>丸太（製材用材）</t>
    <rPh sb="0" eb="2">
      <t>マルタ</t>
    </rPh>
    <rPh sb="3" eb="5">
      <t>セイザイ</t>
    </rPh>
    <rPh sb="5" eb="6">
      <t>ヨウ</t>
    </rPh>
    <rPh sb="6" eb="7">
      <t>ザイ</t>
    </rPh>
    <phoneticPr fontId="4"/>
  </si>
  <si>
    <t>丸太（ﾊﾟﾙﾌﾟ･ﾁｯﾌﾟ用材）</t>
    <rPh sb="0" eb="2">
      <t>マルタ</t>
    </rPh>
    <rPh sb="13" eb="14">
      <t>ヨウ</t>
    </rPh>
    <rPh sb="14" eb="15">
      <t>ザイ</t>
    </rPh>
    <phoneticPr fontId="4"/>
  </si>
  <si>
    <t>丸太(製材用材)</t>
    <rPh sb="0" eb="2">
      <t>マルタ</t>
    </rPh>
    <rPh sb="3" eb="5">
      <t>セイザイ</t>
    </rPh>
    <rPh sb="5" eb="6">
      <t>ヨウ</t>
    </rPh>
    <rPh sb="6" eb="7">
      <t>ザイ</t>
    </rPh>
    <phoneticPr fontId="4"/>
  </si>
  <si>
    <t>丸太(ﾊﾟﾙﾌﾟ･ﾁｯﾌﾟ用材)</t>
    <rPh sb="0" eb="2">
      <t>マルタ</t>
    </rPh>
    <rPh sb="13" eb="14">
      <t>ヨウ</t>
    </rPh>
    <rPh sb="14" eb="15">
      <t>ザイ</t>
    </rPh>
    <phoneticPr fontId="4"/>
  </si>
  <si>
    <t>丸太(合板用材)</t>
    <rPh sb="0" eb="2">
      <t>マルタ</t>
    </rPh>
    <rPh sb="3" eb="5">
      <t>ゴウハン</t>
    </rPh>
    <rPh sb="5" eb="6">
      <t>ヨウ</t>
    </rPh>
    <rPh sb="6" eb="7">
      <t>ザイ</t>
    </rPh>
    <phoneticPr fontId="4"/>
  </si>
  <si>
    <t>令和</t>
    <rPh sb="0" eb="2">
      <t>レイワ</t>
    </rPh>
    <phoneticPr fontId="4"/>
  </si>
  <si>
    <t>○我が国の木材（用材）供給状況（令和６(2024)年）</t>
    <rPh sb="1" eb="2">
      <t>ワ</t>
    </rPh>
    <rPh sb="11" eb="13">
      <t>キョウキュウ</t>
    </rPh>
    <rPh sb="16" eb="18">
      <t>レイワ</t>
    </rPh>
    <rPh sb="25" eb="26">
      <t>ネン</t>
    </rPh>
    <phoneticPr fontId="4"/>
  </si>
  <si>
    <r>
      <t>単位：千m</t>
    </r>
    <r>
      <rPr>
        <vertAlign val="superscript"/>
        <sz val="10"/>
        <color theme="1"/>
        <rFont val="ＭＳ Ｐゴシック"/>
        <family val="3"/>
        <charset val="128"/>
      </rPr>
      <t>3</t>
    </r>
    <r>
      <rPr>
        <sz val="10"/>
        <color theme="1"/>
        <rFont val="ＭＳ Ｐゴシック"/>
        <family val="3"/>
        <charset val="128"/>
      </rPr>
      <t>、％</t>
    </r>
    <r>
      <rPr>
        <vertAlign val="superscript"/>
        <sz val="10"/>
        <color theme="1"/>
        <rFont val="ＭＳ Ｐゴシック"/>
        <family val="3"/>
        <charset val="128"/>
      </rPr>
      <t xml:space="preserve">   </t>
    </r>
    <rPh sb="0" eb="2">
      <t>タンイ</t>
    </rPh>
    <rPh sb="3" eb="4">
      <t>セン</t>
    </rPh>
    <phoneticPr fontId="4"/>
  </si>
  <si>
    <r>
      <t>単位：千m</t>
    </r>
    <r>
      <rPr>
        <vertAlign val="superscript"/>
        <sz val="10"/>
        <color theme="1"/>
        <rFont val="ＭＳ Ｐゴシック"/>
        <family val="3"/>
        <charset val="128"/>
      </rPr>
      <t>3</t>
    </r>
    <r>
      <rPr>
        <sz val="10"/>
        <color theme="1"/>
        <rFont val="ＭＳ Ｐゴシック"/>
        <family val="3"/>
        <charset val="128"/>
      </rPr>
      <t xml:space="preserve">、％ </t>
    </r>
    <rPh sb="0" eb="2">
      <t>タンイ</t>
    </rPh>
    <rPh sb="3" eb="4">
      <t>セン</t>
    </rPh>
    <phoneticPr fontId="4"/>
  </si>
  <si>
    <r>
      <t>単位：千m</t>
    </r>
    <r>
      <rPr>
        <vertAlign val="superscript"/>
        <sz val="10"/>
        <color theme="1"/>
        <rFont val="ＭＳ Ｐゴシック"/>
        <family val="3"/>
        <charset val="128"/>
      </rPr>
      <t>3</t>
    </r>
    <r>
      <rPr>
        <sz val="10"/>
        <color theme="1"/>
        <rFont val="ＭＳ Ｐゴシック"/>
        <family val="3"/>
        <charset val="128"/>
      </rPr>
      <t xml:space="preserve">、％  </t>
    </r>
    <r>
      <rPr>
        <vertAlign val="superscript"/>
        <sz val="10"/>
        <color theme="1"/>
        <rFont val="ＭＳ Ｐゴシック"/>
        <family val="3"/>
        <charset val="128"/>
      </rPr>
      <t xml:space="preserve">  </t>
    </r>
    <rPh sb="0" eb="2">
      <t>タンイ</t>
    </rPh>
    <rPh sb="3" eb="4">
      <t>セン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</si>
</sst>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_);[Red]\(#,##0.0\)"/>
    <numFmt numFmtId="177" formatCode="#,##0.0_ "/>
    <numFmt numFmtId="178" formatCode="0.0%"/>
    <numFmt numFmtId="179" formatCode="#,##0.0;[Red]\-#,##0.0"/>
    <numFmt numFmtId="180" formatCode="#,##0.0_ ;[Red]\-#,##0.0\ "/>
    <numFmt numFmtId="181" formatCode="#,##0_ ;[Red]\-#,##0\ 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6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vertAlign val="superscript"/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D86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0F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/>
    <xf numFmtId="38" fontId="17" fillId="0" borderId="0" applyFont="0" applyFill="0" applyBorder="0" applyAlignment="0" applyProtection="0"/>
  </cellStyleXfs>
  <cellXfs count="198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1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right" vertical="center"/>
    </xf>
    <xf numFmtId="0" fontId="3" fillId="5" borderId="1" xfId="0" applyFont="1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178" fontId="3" fillId="0" borderId="0" xfId="0" applyNumberFormat="1" applyFont="1">
      <alignment vertical="center"/>
    </xf>
    <xf numFmtId="0" fontId="3" fillId="6" borderId="1" xfId="0" applyFont="1" applyFill="1" applyBorder="1" applyAlignment="1">
      <alignment horizontal="center" vertical="center"/>
    </xf>
    <xf numFmtId="177" fontId="10" fillId="0" borderId="0" xfId="0" applyNumberFormat="1" applyFont="1">
      <alignment vertical="center"/>
    </xf>
    <xf numFmtId="0" fontId="0" fillId="0" borderId="6" xfId="0" applyBorder="1">
      <alignment vertical="center"/>
    </xf>
    <xf numFmtId="178" fontId="3" fillId="0" borderId="0" xfId="0" applyNumberFormat="1" applyFont="1" applyAlignment="1">
      <alignment horizontal="center" vertical="center"/>
    </xf>
    <xf numFmtId="0" fontId="3" fillId="6" borderId="1" xfId="0" applyFont="1" applyFill="1" applyBorder="1">
      <alignment vertical="center"/>
    </xf>
    <xf numFmtId="0" fontId="10" fillId="0" borderId="1" xfId="0" applyFont="1" applyBorder="1" applyAlignment="1">
      <alignment horizontal="center" vertical="center"/>
    </xf>
    <xf numFmtId="178" fontId="10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178" fontId="15" fillId="0" borderId="1" xfId="0" applyNumberFormat="1" applyFont="1" applyBorder="1">
      <alignment vertical="center"/>
    </xf>
    <xf numFmtId="178" fontId="15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78" fontId="15" fillId="0" borderId="1" xfId="2" applyNumberFormat="1" applyFont="1" applyBorder="1">
      <alignment vertical="center"/>
    </xf>
    <xf numFmtId="178" fontId="15" fillId="0" borderId="1" xfId="2" applyNumberFormat="1" applyFont="1" applyFill="1" applyBorder="1">
      <alignment vertical="center"/>
    </xf>
    <xf numFmtId="38" fontId="0" fillId="0" borderId="0" xfId="1" applyFont="1" applyBorder="1">
      <alignment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center" vertical="center" shrinkToFit="1"/>
    </xf>
    <xf numFmtId="179" fontId="0" fillId="0" borderId="0" xfId="1" applyNumberFormat="1" applyFont="1" applyBorder="1">
      <alignment vertical="center"/>
    </xf>
    <xf numFmtId="179" fontId="3" fillId="0" borderId="0" xfId="1" applyNumberFormat="1" applyFont="1" applyBorder="1" applyAlignment="1">
      <alignment horizontal="center" vertical="center"/>
    </xf>
    <xf numFmtId="38" fontId="16" fillId="0" borderId="0" xfId="1" applyFont="1" applyBorder="1">
      <alignment vertical="center"/>
    </xf>
    <xf numFmtId="0" fontId="20" fillId="0" borderId="0" xfId="0" applyFont="1">
      <alignment vertical="center"/>
    </xf>
    <xf numFmtId="38" fontId="16" fillId="0" borderId="0" xfId="0" applyNumberFormat="1" applyFont="1">
      <alignment vertical="center"/>
    </xf>
    <xf numFmtId="0" fontId="18" fillId="0" borderId="0" xfId="0" applyFont="1">
      <alignment vertical="center"/>
    </xf>
    <xf numFmtId="178" fontId="15" fillId="0" borderId="1" xfId="2" applyNumberFormat="1" applyFont="1" applyFill="1" applyBorder="1" applyAlignment="1">
      <alignment horizontal="right" vertical="center"/>
    </xf>
    <xf numFmtId="0" fontId="20" fillId="0" borderId="1" xfId="0" applyFont="1" applyBorder="1">
      <alignment vertical="center"/>
    </xf>
    <xf numFmtId="178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2"/>
    </xf>
    <xf numFmtId="0" fontId="0" fillId="0" borderId="1" xfId="0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178" fontId="20" fillId="0" borderId="1" xfId="0" applyNumberFormat="1" applyFont="1" applyBorder="1">
      <alignment vertical="center"/>
    </xf>
    <xf numFmtId="0" fontId="3" fillId="7" borderId="1" xfId="0" applyFont="1" applyFill="1" applyBorder="1">
      <alignment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>
      <alignment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>
      <alignment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>
      <alignment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>
      <alignment vertical="center"/>
    </xf>
    <xf numFmtId="0" fontId="3" fillId="12" borderId="1" xfId="0" applyFont="1" applyFill="1" applyBorder="1" applyAlignment="1">
      <alignment horizontal="center" vertical="center"/>
    </xf>
    <xf numFmtId="0" fontId="3" fillId="13" borderId="1" xfId="0" applyFont="1" applyFill="1" applyBorder="1">
      <alignment vertical="center"/>
    </xf>
    <xf numFmtId="0" fontId="3" fillId="13" borderId="1" xfId="0" applyFont="1" applyFill="1" applyBorder="1" applyAlignment="1">
      <alignment horizontal="center" vertical="center"/>
    </xf>
    <xf numFmtId="0" fontId="3" fillId="14" borderId="1" xfId="0" applyFont="1" applyFill="1" applyBorder="1">
      <alignment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>
      <alignment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>
      <alignment vertical="center"/>
    </xf>
    <xf numFmtId="0" fontId="3" fillId="16" borderId="1" xfId="0" applyFont="1" applyFill="1" applyBorder="1" applyAlignment="1">
      <alignment horizontal="center" vertical="center"/>
    </xf>
    <xf numFmtId="0" fontId="3" fillId="17" borderId="1" xfId="0" applyFont="1" applyFill="1" applyBorder="1">
      <alignment vertical="center"/>
    </xf>
    <xf numFmtId="0" fontId="3" fillId="17" borderId="1" xfId="0" applyFont="1" applyFill="1" applyBorder="1" applyAlignment="1">
      <alignment horizontal="center" vertical="center"/>
    </xf>
    <xf numFmtId="0" fontId="3" fillId="18" borderId="1" xfId="0" applyFont="1" applyFill="1" applyBorder="1">
      <alignment vertical="center"/>
    </xf>
    <xf numFmtId="0" fontId="3" fillId="18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38" fontId="0" fillId="0" borderId="0" xfId="1" applyFont="1">
      <alignment vertical="center"/>
    </xf>
    <xf numFmtId="0" fontId="0" fillId="0" borderId="0" xfId="0" applyAlignment="1">
      <alignment horizontal="right" vertical="center"/>
    </xf>
    <xf numFmtId="38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38" fontId="3" fillId="0" borderId="1" xfId="1" applyFont="1" applyBorder="1">
      <alignment vertical="center"/>
    </xf>
    <xf numFmtId="0" fontId="10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17" fillId="0" borderId="1" xfId="1" applyFont="1" applyFill="1" applyBorder="1">
      <alignment vertical="center"/>
    </xf>
    <xf numFmtId="38" fontId="20" fillId="0" borderId="1" xfId="1" applyFont="1" applyFill="1" applyBorder="1">
      <alignment vertical="center"/>
    </xf>
    <xf numFmtId="38" fontId="17" fillId="0" borderId="1" xfId="1" applyFont="1" applyBorder="1">
      <alignment vertical="center"/>
    </xf>
    <xf numFmtId="180" fontId="3" fillId="0" borderId="1" xfId="1" applyNumberFormat="1" applyFont="1" applyFill="1" applyBorder="1">
      <alignment vertical="center"/>
    </xf>
    <xf numFmtId="180" fontId="3" fillId="0" borderId="1" xfId="1" applyNumberFormat="1" applyFont="1" applyBorder="1">
      <alignment vertical="center"/>
    </xf>
    <xf numFmtId="180" fontId="3" fillId="0" borderId="1" xfId="1" applyNumberFormat="1" applyFont="1" applyBorder="1" applyAlignment="1">
      <alignment vertical="center"/>
    </xf>
    <xf numFmtId="180" fontId="17" fillId="0" borderId="0" xfId="1" applyNumberFormat="1" applyFont="1">
      <alignment vertical="center"/>
    </xf>
    <xf numFmtId="180" fontId="3" fillId="0" borderId="1" xfId="1" applyNumberFormat="1" applyFont="1" applyBorder="1" applyAlignment="1">
      <alignment horizontal="right" vertical="center"/>
    </xf>
    <xf numFmtId="181" fontId="3" fillId="0" borderId="1" xfId="1" applyNumberFormat="1" applyFont="1" applyFill="1" applyBorder="1" applyAlignment="1">
      <alignment horizontal="right" vertical="center"/>
    </xf>
    <xf numFmtId="181" fontId="3" fillId="0" borderId="1" xfId="1" applyNumberFormat="1" applyFont="1" applyFill="1" applyBorder="1" applyAlignment="1">
      <alignment vertical="center"/>
    </xf>
    <xf numFmtId="38" fontId="17" fillId="22" borderId="1" xfId="1" applyFont="1" applyFill="1" applyBorder="1">
      <alignment vertical="center"/>
    </xf>
    <xf numFmtId="180" fontId="3" fillId="23" borderId="1" xfId="1" applyNumberFormat="1" applyFont="1" applyFill="1" applyBorder="1" applyAlignment="1">
      <alignment vertical="center"/>
    </xf>
    <xf numFmtId="180" fontId="3" fillId="22" borderId="1" xfId="1" applyNumberFormat="1" applyFont="1" applyFill="1" applyBorder="1" applyAlignment="1">
      <alignment vertical="center"/>
    </xf>
    <xf numFmtId="180" fontId="3" fillId="22" borderId="1" xfId="1" applyNumberFormat="1" applyFont="1" applyFill="1" applyBorder="1">
      <alignment vertical="center"/>
    </xf>
    <xf numFmtId="38" fontId="3" fillId="24" borderId="1" xfId="1" applyFont="1" applyFill="1" applyBorder="1">
      <alignment vertical="center"/>
    </xf>
    <xf numFmtId="180" fontId="3" fillId="23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4" fillId="0" borderId="0" xfId="0" applyFont="1" applyAlignment="1">
      <alignment vertical="center" shrinkToFit="1"/>
    </xf>
    <xf numFmtId="181" fontId="24" fillId="0" borderId="0" xfId="1" applyNumberFormat="1" applyFont="1" applyFill="1" applyBorder="1">
      <alignment vertical="center"/>
    </xf>
    <xf numFmtId="178" fontId="24" fillId="0" borderId="0" xfId="0" applyNumberFormat="1" applyFont="1">
      <alignment vertical="center"/>
    </xf>
    <xf numFmtId="181" fontId="24" fillId="0" borderId="1" xfId="1" applyNumberFormat="1" applyFont="1" applyFill="1" applyBorder="1" applyAlignment="1">
      <alignment vertical="center"/>
    </xf>
    <xf numFmtId="181" fontId="24" fillId="0" borderId="1" xfId="1" applyNumberFormat="1" applyFont="1" applyFill="1" applyBorder="1" applyAlignment="1">
      <alignment horizontal="right" vertical="center"/>
    </xf>
    <xf numFmtId="178" fontId="24" fillId="0" borderId="1" xfId="2" applyNumberFormat="1" applyFont="1" applyFill="1" applyBorder="1" applyAlignment="1">
      <alignment horizontal="right" vertical="center"/>
    </xf>
    <xf numFmtId="38" fontId="23" fillId="0" borderId="0" xfId="1" applyFont="1" applyFill="1" applyBorder="1">
      <alignment vertical="center"/>
    </xf>
    <xf numFmtId="38" fontId="23" fillId="0" borderId="1" xfId="1" applyFont="1" applyFill="1" applyBorder="1">
      <alignment vertical="center"/>
    </xf>
    <xf numFmtId="181" fontId="24" fillId="0" borderId="1" xfId="1" applyNumberFormat="1" applyFont="1" applyFill="1" applyBorder="1">
      <alignment vertical="center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176" fontId="25" fillId="0" borderId="0" xfId="0" applyNumberFormat="1" applyFont="1">
      <alignment vertical="center"/>
    </xf>
    <xf numFmtId="176" fontId="24" fillId="0" borderId="0" xfId="0" applyNumberFormat="1" applyFont="1">
      <alignment vertical="center"/>
    </xf>
    <xf numFmtId="177" fontId="24" fillId="0" borderId="0" xfId="0" applyNumberFormat="1" applyFont="1">
      <alignment vertical="center"/>
    </xf>
    <xf numFmtId="0" fontId="26" fillId="0" borderId="1" xfId="0" applyFont="1" applyBorder="1">
      <alignment vertical="center"/>
    </xf>
    <xf numFmtId="0" fontId="23" fillId="0" borderId="1" xfId="0" applyFont="1" applyBorder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178" fontId="23" fillId="0" borderId="1" xfId="0" applyNumberFormat="1" applyFont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23" fillId="0" borderId="1" xfId="0" applyFont="1" applyBorder="1" applyAlignment="1">
      <alignment horizontal="left" vertical="center" indent="1"/>
    </xf>
    <xf numFmtId="0" fontId="23" fillId="0" borderId="1" xfId="0" applyFont="1" applyBorder="1" applyAlignment="1">
      <alignment horizontal="left" vertical="center" indent="2"/>
    </xf>
    <xf numFmtId="0" fontId="24" fillId="0" borderId="1" xfId="0" applyFont="1" applyBorder="1" applyAlignment="1">
      <alignment horizontal="center" vertical="center"/>
    </xf>
    <xf numFmtId="176" fontId="30" fillId="0" borderId="1" xfId="0" applyNumberFormat="1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1" fontId="23" fillId="0" borderId="1" xfId="0" applyNumberFormat="1" applyFont="1" applyBorder="1">
      <alignment vertical="center"/>
    </xf>
    <xf numFmtId="178" fontId="24" fillId="0" borderId="1" xfId="0" applyNumberFormat="1" applyFont="1" applyBorder="1">
      <alignment vertical="center"/>
    </xf>
    <xf numFmtId="0" fontId="23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right" vertical="center"/>
    </xf>
    <xf numFmtId="0" fontId="26" fillId="0" borderId="0" xfId="0" applyFont="1">
      <alignment vertical="center"/>
    </xf>
    <xf numFmtId="0" fontId="23" fillId="0" borderId="1" xfId="0" applyFont="1" applyBorder="1" applyAlignment="1">
      <alignment horizontal="left" vertical="center"/>
    </xf>
    <xf numFmtId="0" fontId="23" fillId="0" borderId="4" xfId="0" applyFont="1" applyBorder="1">
      <alignment vertical="center"/>
    </xf>
    <xf numFmtId="178" fontId="24" fillId="0" borderId="1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178" fontId="24" fillId="0" borderId="0" xfId="0" applyNumberFormat="1" applyFont="1" applyAlignment="1">
      <alignment horizontal="right" vertical="center"/>
    </xf>
    <xf numFmtId="177" fontId="29" fillId="0" borderId="0" xfId="0" applyNumberFormat="1" applyFont="1">
      <alignment vertical="center"/>
    </xf>
    <xf numFmtId="0" fontId="23" fillId="0" borderId="6" xfId="0" applyFont="1" applyBorder="1">
      <alignment vertical="center"/>
    </xf>
    <xf numFmtId="180" fontId="23" fillId="0" borderId="0" xfId="1" applyNumberFormat="1" applyFont="1" applyFill="1">
      <alignment vertical="center"/>
    </xf>
    <xf numFmtId="0" fontId="29" fillId="0" borderId="1" xfId="0" applyFont="1" applyBorder="1" applyAlignment="1">
      <alignment horizontal="center" vertical="center"/>
    </xf>
    <xf numFmtId="179" fontId="24" fillId="0" borderId="0" xfId="1" applyNumberFormat="1" applyFont="1" applyFill="1" applyBorder="1" applyAlignment="1">
      <alignment horizontal="center" vertical="center"/>
    </xf>
    <xf numFmtId="178" fontId="24" fillId="0" borderId="0" xfId="0" applyNumberFormat="1" applyFont="1" applyAlignment="1">
      <alignment horizontal="center" vertical="center"/>
    </xf>
    <xf numFmtId="179" fontId="23" fillId="0" borderId="0" xfId="1" applyNumberFormat="1" applyFont="1" applyFill="1" applyBorder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38" fontId="23" fillId="0" borderId="0" xfId="1" applyFont="1" applyFill="1">
      <alignment vertical="center"/>
    </xf>
    <xf numFmtId="38" fontId="23" fillId="0" borderId="0" xfId="0" applyNumberFormat="1" applyFont="1">
      <alignment vertical="center"/>
    </xf>
    <xf numFmtId="0" fontId="24" fillId="0" borderId="1" xfId="0" applyFont="1" applyBorder="1" applyAlignment="1">
      <alignment vertical="center" shrinkToFit="1"/>
    </xf>
    <xf numFmtId="0" fontId="23" fillId="0" borderId="0" xfId="0" applyFont="1" applyAlignment="1">
      <alignment horizontal="right" vertical="center"/>
    </xf>
    <xf numFmtId="0" fontId="24" fillId="0" borderId="1" xfId="0" applyFont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38" fontId="24" fillId="0" borderId="1" xfId="1" applyFont="1" applyFill="1" applyBorder="1">
      <alignment vertical="center"/>
    </xf>
    <xf numFmtId="0" fontId="26" fillId="0" borderId="1" xfId="0" applyFont="1" applyBorder="1" applyAlignment="1">
      <alignment horizontal="left" vertical="center"/>
    </xf>
    <xf numFmtId="0" fontId="29" fillId="0" borderId="0" xfId="0" applyFont="1" applyAlignment="1">
      <alignment vertical="center" wrapText="1"/>
    </xf>
    <xf numFmtId="0" fontId="29" fillId="0" borderId="2" xfId="0" applyFont="1" applyBorder="1" applyAlignment="1">
      <alignment horizontal="center" vertical="center" textRotation="255" wrapText="1"/>
    </xf>
    <xf numFmtId="0" fontId="29" fillId="0" borderId="4" xfId="0" applyFont="1" applyBorder="1" applyAlignment="1">
      <alignment horizontal="center" vertical="center" textRotation="255" wrapText="1"/>
    </xf>
    <xf numFmtId="0" fontId="29" fillId="0" borderId="3" xfId="0" applyFont="1" applyBorder="1" applyAlignment="1">
      <alignment horizontal="center" vertical="center" textRotation="255" wrapText="1"/>
    </xf>
    <xf numFmtId="0" fontId="22" fillId="0" borderId="0" xfId="0" applyFont="1" applyAlignment="1">
      <alignment horizontal="left" vertical="center" shrinkToFit="1"/>
    </xf>
    <xf numFmtId="0" fontId="24" fillId="0" borderId="5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textRotation="255"/>
    </xf>
    <xf numFmtId="0" fontId="29" fillId="0" borderId="3" xfId="0" applyFont="1" applyBorder="1" applyAlignment="1">
      <alignment horizontal="center" vertical="center" textRotation="255"/>
    </xf>
    <xf numFmtId="0" fontId="13" fillId="7" borderId="1" xfId="0" applyFont="1" applyFill="1" applyBorder="1" applyAlignment="1">
      <alignment horizontal="center" vertical="center" textRotation="255" wrapText="1"/>
    </xf>
    <xf numFmtId="0" fontId="10" fillId="12" borderId="1" xfId="0" applyFont="1" applyFill="1" applyBorder="1" applyAlignment="1">
      <alignment horizontal="center" vertical="center" textRotation="255" wrapText="1"/>
    </xf>
    <xf numFmtId="0" fontId="10" fillId="13" borderId="1" xfId="0" applyFont="1" applyFill="1" applyBorder="1" applyAlignment="1">
      <alignment horizontal="center" vertical="center" textRotation="255" wrapText="1"/>
    </xf>
    <xf numFmtId="0" fontId="10" fillId="6" borderId="1" xfId="0" applyFont="1" applyFill="1" applyBorder="1" applyAlignment="1">
      <alignment horizontal="center" vertical="center" textRotation="255" wrapText="1"/>
    </xf>
    <xf numFmtId="0" fontId="10" fillId="14" borderId="1" xfId="0" applyFont="1" applyFill="1" applyBorder="1" applyAlignment="1">
      <alignment horizontal="center" vertical="center" textRotation="255" wrapText="1"/>
    </xf>
    <xf numFmtId="0" fontId="10" fillId="16" borderId="1" xfId="0" applyFont="1" applyFill="1" applyBorder="1" applyAlignment="1">
      <alignment horizontal="center" vertical="center" textRotation="255" wrapText="1"/>
    </xf>
    <xf numFmtId="0" fontId="10" fillId="20" borderId="1" xfId="0" applyFont="1" applyFill="1" applyBorder="1" applyAlignment="1">
      <alignment horizontal="center" vertical="center" textRotation="255" wrapText="1"/>
    </xf>
    <xf numFmtId="0" fontId="10" fillId="17" borderId="1" xfId="0" applyFont="1" applyFill="1" applyBorder="1" applyAlignment="1">
      <alignment horizontal="center" vertical="center" textRotation="255" wrapText="1"/>
    </xf>
    <xf numFmtId="0" fontId="10" fillId="21" borderId="1" xfId="0" applyFont="1" applyFill="1" applyBorder="1" applyAlignment="1">
      <alignment horizontal="center" vertical="center" textRotation="255" wrapText="1"/>
    </xf>
    <xf numFmtId="0" fontId="10" fillId="19" borderId="1" xfId="0" applyFont="1" applyFill="1" applyBorder="1" applyAlignment="1">
      <alignment horizontal="center" vertical="center" textRotation="255" wrapText="1"/>
    </xf>
    <xf numFmtId="0" fontId="10" fillId="0" borderId="0" xfId="0" applyFont="1" applyAlignment="1">
      <alignment vertical="center" wrapText="1"/>
    </xf>
    <xf numFmtId="0" fontId="10" fillId="15" borderId="1" xfId="0" applyFont="1" applyFill="1" applyBorder="1" applyAlignment="1">
      <alignment horizontal="center" vertical="center" textRotation="255" wrapText="1"/>
    </xf>
    <xf numFmtId="0" fontId="6" fillId="0" borderId="0" xfId="0" applyFont="1" applyAlignment="1">
      <alignment horizontal="right"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255"/>
    </xf>
    <xf numFmtId="0" fontId="10" fillId="8" borderId="1" xfId="0" applyFont="1" applyFill="1" applyBorder="1" applyAlignment="1">
      <alignment horizontal="center" vertical="center" textRotation="255" wrapText="1"/>
    </xf>
    <xf numFmtId="0" fontId="10" fillId="9" borderId="1" xfId="0" applyFont="1" applyFill="1" applyBorder="1" applyAlignment="1">
      <alignment horizontal="center" vertical="center" textRotation="255" wrapText="1"/>
    </xf>
    <xf numFmtId="0" fontId="10" fillId="3" borderId="1" xfId="0" applyFont="1" applyFill="1" applyBorder="1" applyAlignment="1">
      <alignment horizontal="center" vertical="center" textRotation="255" wrapText="1"/>
    </xf>
    <xf numFmtId="0" fontId="3" fillId="2" borderId="1" xfId="0" applyFont="1" applyFill="1" applyBorder="1" applyAlignment="1">
      <alignment horizontal="center" vertical="center"/>
    </xf>
  </cellXfs>
  <cellStyles count="9">
    <cellStyle name="パーセント" xfId="2" builtinId="5"/>
    <cellStyle name="桁区切り" xfId="1" builtinId="6"/>
    <cellStyle name="桁区切り 2" xfId="8" xr:uid="{97BEEC78-2E57-4D88-BF3D-82CEBDD4D87C}"/>
    <cellStyle name="標準" xfId="0" builtinId="0"/>
    <cellStyle name="標準 15" xfId="5" xr:uid="{B758FCC4-49AD-4A20-8282-61FBEBD303E1}"/>
    <cellStyle name="標準 2" xfId="3" xr:uid="{D9C3FB76-03B3-4943-9A0A-7A114202A8A0}"/>
    <cellStyle name="標準 2 2" xfId="7" xr:uid="{75F538E7-3C7E-46D1-A46E-068B402EE70F}"/>
    <cellStyle name="標準 3" xfId="4" xr:uid="{19D86B57-17B0-4EBA-ADE4-074F67CDA05A}"/>
    <cellStyle name="標準 4" xfId="6" xr:uid="{AFA26C3A-155D-4C07-94EE-0B1B04EE23BD}"/>
  </cellStyles>
  <dxfs count="0"/>
  <tableStyles count="0" defaultTableStyle="TableStyleMedium9" defaultPivotStyle="PivotStyleLight16"/>
  <colors>
    <mruColors>
      <color rgb="FF00FFFF"/>
      <color rgb="FFCCFFCC"/>
      <color rgb="FFFF99CC"/>
      <color rgb="FFF0F000"/>
      <color rgb="FFDA9694"/>
      <color rgb="FF323232"/>
      <color rgb="FF404040"/>
      <color rgb="FFFFCCCC"/>
      <color rgb="FFFFD86C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国産材（用材）及び外材（用材）の供給状況　（平成１６年＝200４年）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51-4FA3-BE29-14FF8F47F3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A51-4FA3-BE29-14FF8F47F3AF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A51-4FA3-BE29-14FF8F47F3AF}"/>
              </c:ext>
            </c:extLst>
          </c:dPt>
          <c:dLbls>
            <c:dLbl>
              <c:idx val="0"/>
              <c:tx>
                <c:rich>
                  <a:bodyPr rot="-2700000" vert="horz"/>
                  <a:lstStyle/>
                  <a:p>
                    <a:pPr algn="ctr"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ｱﾒﾘｶ</a:t>
                    </a:r>
                  </a:p>
                  <a:p>
                    <a:pPr algn="ctr"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10.0%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A51-4FA3-BE29-14FF8F47F3AF}"/>
                </c:ext>
              </c:extLst>
            </c:dLbl>
            <c:dLbl>
              <c:idx val="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ｶﾅﾀﾞ
12.6%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A51-4FA3-BE29-14FF8F47F3AF}"/>
                </c:ext>
              </c:extLst>
            </c:dLbl>
            <c:dLbl>
              <c:idx val="1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ﾛｼｱ
7.8%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A51-4FA3-BE29-14FF8F47F3AF}"/>
                </c:ext>
              </c:extLst>
            </c:dLbl>
            <c:dLbl>
              <c:idx val="1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ﾏﾚｰｼｱ
6.5%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A51-4FA3-BE29-14FF8F47F3AF}"/>
                </c:ext>
              </c:extLst>
            </c:dLbl>
            <c:dLbl>
              <c:idx val="2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ｲﾝﾄﾞﾈｼｱ
6.6%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A51-4FA3-BE29-14FF8F47F3AF}"/>
                </c:ext>
              </c:extLst>
            </c:dLbl>
            <c:dLbl>
              <c:idx val="3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ﾖｰﾛｯﾊﾟ州
6.0%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A51-4FA3-BE29-14FF8F47F3AF}"/>
                </c:ext>
              </c:extLst>
            </c:dLbl>
            <c:dLbl>
              <c:idx val="3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ｵｰｽﾄﾗﾘｱ
10.0%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7A51-4FA3-BE29-14FF8F47F3AF}"/>
                </c:ext>
              </c:extLst>
            </c:dLbl>
            <c:dLbl>
              <c:idx val="4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ﾆｭｰｼﾞｰﾗﾝﾄﾞ
4.5%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A51-4FA3-BE29-14FF8F47F3AF}"/>
                </c:ext>
              </c:extLst>
            </c:dLbl>
            <c:dLbl>
              <c:idx val="4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ﾁﾘ
4.1%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7A51-4FA3-BE29-14FF8F47F3AF}"/>
                </c:ext>
              </c:extLst>
            </c:dLbl>
            <c:dLbl>
              <c:idx val="5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中国
2.9%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7A51-4FA3-BE29-14FF8F47F3AF}"/>
                </c:ext>
              </c:extLst>
            </c:dLbl>
            <c:dLbl>
              <c:idx val="5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その他
9.9%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7A51-4FA3-BE29-14FF8F47F3AF}"/>
                </c:ext>
              </c:extLst>
            </c:dLbl>
            <c:dLbl>
              <c:idx val="6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日本
18.2%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7A51-4FA3-BE29-14FF8F47F3AF}"/>
                </c:ext>
              </c:extLst>
            </c:dLbl>
            <c:dLbl>
              <c:idx val="6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日本
18.2%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7A51-4FA3-BE29-14FF8F47F3AF}"/>
                </c:ext>
              </c:extLst>
            </c:dLbl>
            <c:numFmt formatCode="0.0_ " sourceLinked="0"/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7A51-4FA3-BE29-14FF8F47F3AF}"/>
            </c:ext>
          </c:extLst>
        </c:ser>
        <c:ser>
          <c:idx val="2"/>
          <c:order val="2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7A51-4FA3-BE29-14FF8F47F3AF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7A51-4FA3-BE29-14FF8F47F3AF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A51-4FA3-BE29-14FF8F47F3AF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A51-4FA3-BE29-14FF8F47F3AF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A51-4FA3-BE29-14FF8F47F3AF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A51-4FA3-BE29-14FF8F47F3AF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A51-4FA3-BE29-14FF8F47F3AF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A51-4FA3-BE29-14FF8F47F3AF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A51-4FA3-BE29-14FF8F47F3AF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A51-4FA3-BE29-14FF8F47F3AF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A51-4FA3-BE29-14FF8F47F3AF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A51-4FA3-BE29-14FF8F47F3AF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7A51-4FA3-BE29-14FF8F47F3AF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7A51-4FA3-BE29-14FF8F47F3AF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7A51-4FA3-BE29-14FF8F47F3AF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7A51-4FA3-BE29-14FF8F47F3AF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7A51-4FA3-BE29-14FF8F47F3AF}"/>
                </c:ext>
              </c:extLst>
            </c:dLbl>
            <c:dLbl>
              <c:idx val="2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7A51-4FA3-BE29-14FF8F47F3AF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7A51-4FA3-BE29-14FF8F47F3AF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7A51-4FA3-BE29-14FF8F47F3AF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7A51-4FA3-BE29-14FF8F47F3AF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7A51-4FA3-BE29-14FF8F47F3AF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7A51-4FA3-BE29-14FF8F47F3AF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7A51-4FA3-BE29-14FF8F47F3AF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7A51-4FA3-BE29-14FF8F47F3AF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7A51-4FA3-BE29-14FF8F47F3AF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7A51-4FA3-BE29-14FF8F47F3AF}"/>
                </c:ext>
              </c:extLst>
            </c:dLbl>
            <c:dLbl>
              <c:idx val="3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7A51-4FA3-BE29-14FF8F47F3AF}"/>
                </c:ext>
              </c:extLst>
            </c:dLbl>
            <c:dLbl>
              <c:idx val="4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7A51-4FA3-BE29-14FF8F47F3AF}"/>
                </c:ext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7A51-4FA3-BE29-14FF8F47F3AF}"/>
                </c:ext>
              </c:extLst>
            </c:dLbl>
            <c:dLbl>
              <c:idx val="4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7A51-4FA3-BE29-14FF8F47F3AF}"/>
                </c:ext>
              </c:extLst>
            </c:dLbl>
            <c:dLbl>
              <c:idx val="4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7A51-4FA3-BE29-14FF8F47F3AF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7A51-4FA3-BE29-14FF8F47F3AF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7A51-4FA3-BE29-14FF8F47F3AF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7A51-4FA3-BE29-14FF8F47F3AF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7A51-4FA3-BE29-14FF8F47F3AF}"/>
                </c:ext>
              </c:extLst>
            </c:dLbl>
            <c:dLbl>
              <c:idx val="5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7A51-4FA3-BE29-14FF8F47F3AF}"/>
                </c:ext>
              </c:extLst>
            </c:dLbl>
            <c:dLbl>
              <c:idx val="5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7A51-4FA3-BE29-14FF8F47F3AF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7A51-4FA3-BE29-14FF8F47F3AF}"/>
                </c:ext>
              </c:extLst>
            </c:dLbl>
            <c:dLbl>
              <c:idx val="5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7A51-4FA3-BE29-14FF8F47F3AF}"/>
                </c:ext>
              </c:extLst>
            </c:dLbl>
            <c:dLbl>
              <c:idx val="5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7A51-4FA3-BE29-14FF8F47F3AF}"/>
                </c:ext>
              </c:extLst>
            </c:dLbl>
            <c:dLbl>
              <c:idx val="5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7A51-4FA3-BE29-14FF8F47F3AF}"/>
                </c:ext>
              </c:extLst>
            </c:dLbl>
            <c:dLbl>
              <c:idx val="5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7A51-4FA3-BE29-14FF8F47F3AF}"/>
                </c:ext>
              </c:extLst>
            </c:dLbl>
            <c:dLbl>
              <c:idx val="6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7A51-4FA3-BE29-14FF8F47F3AF}"/>
                </c:ext>
              </c:extLst>
            </c:dLbl>
            <c:dLbl>
              <c:idx val="6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7A51-4FA3-BE29-14FF8F47F3AF}"/>
                </c:ext>
              </c:extLst>
            </c:dLbl>
            <c:dLbl>
              <c:idx val="6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7A51-4FA3-BE29-14FF8F47F3A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7A51-4FA3-BE29-14FF8F47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2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62000000000000433" t="0.98399999999999999" header="0.51200000000000001" footer="0.51200000000000001"/>
    <c:pageSetup paperSize="9" orientation="portrait" horizontalDpi="-4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国産材（用材）及び外材（用材）の供給状況（平成１６年＝２００４年）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4"/>
          <c:order val="0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67-4FBF-824C-8A5A69E0CD7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米材　</a:t>
                    </a:r>
                  </a:p>
                  <a:p>
                    <a:pPr>
                      <a:defRPr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 </a:t>
                    </a:r>
                    <a:r>
                      <a:rPr lang="en-US" altLang="ja-JP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20.1%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467-4FBF-824C-8A5A69E0CD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67-4FBF-824C-8A5A69E0CD7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7-4FBF-824C-8A5A69E0CD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67-4FBF-824C-8A5A69E0CD7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67-4FBF-824C-8A5A69E0CD7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67-4FBF-824C-8A5A69E0CD7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67-4FBF-824C-8A5A69E0CD7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
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467-4FBF-824C-8A5A69E0CD7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北洋材 　
 9.5%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467-4FBF-824C-8A5A69E0CD7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67-4FBF-824C-8A5A69E0CD7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67-4FBF-824C-8A5A69E0CD7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67-4FBF-824C-8A5A69E0CD7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その他　
  32.1%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8467-4FBF-824C-8A5A69E0CD70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　　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8467-4FBF-824C-8A5A69E0CD70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67-4FBF-824C-8A5A69E0CD7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8467-4FBF-824C-8A5A69E0CD70}"/>
            </c:ext>
          </c:extLst>
        </c:ser>
        <c:ser>
          <c:idx val="2"/>
          <c:order val="1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8467-4FBF-824C-8A5A69E0CD70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8467-4FBF-824C-8A5A69E0CD70}"/>
            </c:ext>
          </c:extLst>
        </c:ser>
        <c:ser>
          <c:idx val="0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467-4FBF-824C-8A5A69E0CD70}"/>
              </c:ext>
            </c:extLst>
          </c:dPt>
          <c:dLbls>
            <c:dLbl>
              <c:idx val="6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67-4FBF-824C-8A5A69E0CD7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8467-4FBF-824C-8A5A69E0CD70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8467-4FBF-824C-8A5A69E0CD7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8467-4FBF-824C-8A5A69E0C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2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89859508885709E-2"/>
          <c:y val="7.6485685109314833E-2"/>
          <c:w val="0.8090623785158827"/>
          <c:h val="0.86318310734623127"/>
        </c:manualLayout>
      </c:layout>
      <c:doughnutChart>
        <c:varyColors val="1"/>
        <c:ser>
          <c:idx val="0"/>
          <c:order val="0"/>
          <c:tx>
            <c:strRef>
              <c:f>'R7白書'!$P$3:$P$91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製材品等</c:v>
                </c:pt>
                <c:pt idx="4">
                  <c:v>合板等</c:v>
                </c:pt>
                <c:pt idx="5">
                  <c:v>パルプ・チップ等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製材品等</c:v>
                </c:pt>
                <c:pt idx="10">
                  <c:v>合板等</c:v>
                </c:pt>
                <c:pt idx="11">
                  <c:v>パルプ・チップ等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製材品等</c:v>
                </c:pt>
                <c:pt idx="17">
                  <c:v>合板等</c:v>
                </c:pt>
                <c:pt idx="18">
                  <c:v>パルプ・チップ等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製材品等</c:v>
                </c:pt>
                <c:pt idx="24">
                  <c:v>合板等</c:v>
                </c:pt>
                <c:pt idx="25">
                  <c:v>パルプ・チップ等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製材品等</c:v>
                </c:pt>
                <c:pt idx="30">
                  <c:v>合板等</c:v>
                </c:pt>
                <c:pt idx="31">
                  <c:v>パルプ・チップ等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製材品等</c:v>
                </c:pt>
                <c:pt idx="36">
                  <c:v>合板等</c:v>
                </c:pt>
                <c:pt idx="37">
                  <c:v>パルプ・チップ等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製材品等</c:v>
                </c:pt>
                <c:pt idx="43">
                  <c:v>合板等</c:v>
                </c:pt>
                <c:pt idx="44">
                  <c:v>パルプ・チップ等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製材品等</c:v>
                </c:pt>
                <c:pt idx="50">
                  <c:v>合板等</c:v>
                </c:pt>
                <c:pt idx="51">
                  <c:v>パルプ・チップ等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製材品等</c:v>
                </c:pt>
                <c:pt idx="56">
                  <c:v>合板等</c:v>
                </c:pt>
                <c:pt idx="57">
                  <c:v>パルプ・チップ等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製材品等</c:v>
                </c:pt>
                <c:pt idx="62">
                  <c:v>合板等</c:v>
                </c:pt>
                <c:pt idx="63">
                  <c:v>パルプ・チップ等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製材品等</c:v>
                </c:pt>
                <c:pt idx="68">
                  <c:v>合板等</c:v>
                </c:pt>
                <c:pt idx="69">
                  <c:v>パルプ・チップ等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製材品等</c:v>
                </c:pt>
                <c:pt idx="74">
                  <c:v>合板等</c:v>
                </c:pt>
                <c:pt idx="75">
                  <c:v>パルプ・チップ等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製材品等</c:v>
                </c:pt>
                <c:pt idx="80">
                  <c:v>合板等</c:v>
                </c:pt>
                <c:pt idx="81">
                  <c:v>パルプ・チップ等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丸太(合板用材)</c:v>
                </c:pt>
                <c:pt idx="87">
                  <c:v>丸太(パルプ・チップ用材)</c:v>
                </c:pt>
                <c:pt idx="88">
                  <c:v>丸太(その他用材)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99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0A-4CB4-AF49-1A0C65A9B9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0A-4CB4-AF49-1A0C65A9B9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0A-4CB4-AF49-1A0C65A9B9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0A-4CB4-AF49-1A0C65A9B9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0A-4CB4-AF49-1A0C65A9B9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0A-4CB4-AF49-1A0C65A9B9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0A-4CB4-AF49-1A0C65A9B9F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0A-4CB4-AF49-1A0C65A9B9F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0A-4CB4-AF49-1A0C65A9B9F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0A-4CB4-AF49-1A0C65A9B9F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0A-4CB4-AF49-1A0C65A9B9F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0A-4CB4-AF49-1A0C65A9B9F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0A-4CB4-AF49-1A0C65A9B9F5}"/>
              </c:ext>
            </c:extLst>
          </c:dPt>
          <c:dPt>
            <c:idx val="13"/>
            <c:bubble3D val="0"/>
            <c:spPr>
              <a:solidFill>
                <a:srgbClr val="CC00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0A-4CB4-AF49-1A0C65A9B9F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0A-4CB4-AF49-1A0C65A9B9F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0A-4CB4-AF49-1A0C65A9B9F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0A-4CB4-AF49-1A0C65A9B9F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0A-4CB4-AF49-1A0C65A9B9F5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0A-4CB4-AF49-1A0C65A9B9F5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0A-4CB4-AF49-1A0C65A9B9F5}"/>
              </c:ext>
            </c:extLst>
          </c:dPt>
          <c:dPt>
            <c:idx val="20"/>
            <c:bubble3D val="0"/>
            <c:spPr>
              <a:solidFill>
                <a:srgbClr val="CCFF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0A-4CB4-AF49-1A0C65A9B9F5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0A-4CB4-AF49-1A0C65A9B9F5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0A-4CB4-AF49-1A0C65A9B9F5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0A-4CB4-AF49-1A0C65A9B9F5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0A-4CB4-AF49-1A0C65A9B9F5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0A-4CB4-AF49-1A0C65A9B9F5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0A-4CB4-AF49-1A0C65A9B9F5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0A-4CB4-AF49-1A0C65A9B9F5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340A-4CB4-AF49-1A0C65A9B9F5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340A-4CB4-AF49-1A0C65A9B9F5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340A-4CB4-AF49-1A0C65A9B9F5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340A-4CB4-AF49-1A0C65A9B9F5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340A-4CB4-AF49-1A0C65A9B9F5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340A-4CB4-AF49-1A0C65A9B9F5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340A-4CB4-AF49-1A0C65A9B9F5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340A-4CB4-AF49-1A0C65A9B9F5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340A-4CB4-AF49-1A0C65A9B9F5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340A-4CB4-AF49-1A0C65A9B9F5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340A-4CB4-AF49-1A0C65A9B9F5}"/>
              </c:ext>
            </c:extLst>
          </c:dPt>
          <c:dPt>
            <c:idx val="39"/>
            <c:bubble3D val="0"/>
            <c:spPr>
              <a:solidFill>
                <a:srgbClr val="CC99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340A-4CB4-AF49-1A0C65A9B9F5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340A-4CB4-AF49-1A0C65A9B9F5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340A-4CB4-AF49-1A0C65A9B9F5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340A-4CB4-AF49-1A0C65A9B9F5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340A-4CB4-AF49-1A0C65A9B9F5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340A-4CB4-AF49-1A0C65A9B9F5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340A-4CB4-AF49-1A0C65A9B9F5}"/>
              </c:ext>
            </c:extLst>
          </c:dPt>
          <c:dPt>
            <c:idx val="4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340A-4CB4-AF49-1A0C65A9B9F5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340A-4CB4-AF49-1A0C65A9B9F5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340A-4CB4-AF49-1A0C65A9B9F5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340A-4CB4-AF49-1A0C65A9B9F5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340A-4CB4-AF49-1A0C65A9B9F5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340A-4CB4-AF49-1A0C65A9B9F5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340A-4CB4-AF49-1A0C65A9B9F5}"/>
              </c:ext>
            </c:extLst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340A-4CB4-AF49-1A0C65A9B9F5}"/>
              </c:ext>
            </c:extLst>
          </c:dPt>
          <c:dPt>
            <c:idx val="54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340A-4CB4-AF49-1A0C65A9B9F5}"/>
              </c:ext>
            </c:extLst>
          </c:dPt>
          <c:dPt>
            <c:idx val="55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340A-4CB4-AF49-1A0C65A9B9F5}"/>
              </c:ext>
            </c:extLst>
          </c:dPt>
          <c:dPt>
            <c:idx val="56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340A-4CB4-AF49-1A0C65A9B9F5}"/>
              </c:ext>
            </c:extLst>
          </c:dPt>
          <c:dPt>
            <c:idx val="57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340A-4CB4-AF49-1A0C65A9B9F5}"/>
              </c:ext>
            </c:extLst>
          </c:dPt>
          <c:dPt>
            <c:idx val="58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340A-4CB4-AF49-1A0C65A9B9F5}"/>
              </c:ext>
            </c:extLst>
          </c:dPt>
          <c:dPt>
            <c:idx val="59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340A-4CB4-AF49-1A0C65A9B9F5}"/>
              </c:ext>
            </c:extLst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340A-4CB4-AF49-1A0C65A9B9F5}"/>
              </c:ext>
            </c:extLst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340A-4CB4-AF49-1A0C65A9B9F5}"/>
              </c:ext>
            </c:extLst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340A-4CB4-AF49-1A0C65A9B9F5}"/>
              </c:ext>
            </c:extLst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340A-4CB4-AF49-1A0C65A9B9F5}"/>
              </c:ext>
            </c:extLst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340A-4CB4-AF49-1A0C65A9B9F5}"/>
              </c:ext>
            </c:extLst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340A-4CB4-AF49-1A0C65A9B9F5}"/>
              </c:ext>
            </c:extLst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340A-4CB4-AF49-1A0C65A9B9F5}"/>
              </c:ext>
            </c:extLst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340A-4CB4-AF49-1A0C65A9B9F5}"/>
              </c:ext>
            </c:extLst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340A-4CB4-AF49-1A0C65A9B9F5}"/>
              </c:ext>
            </c:extLst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340A-4CB4-AF49-1A0C65A9B9F5}"/>
              </c:ext>
            </c:extLst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340A-4CB4-AF49-1A0C65A9B9F5}"/>
              </c:ext>
            </c:extLst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340A-4CB4-AF49-1A0C65A9B9F5}"/>
              </c:ext>
            </c:extLst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340A-4CB4-AF49-1A0C65A9B9F5}"/>
              </c:ext>
            </c:extLst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340A-4CB4-AF49-1A0C65A9B9F5}"/>
              </c:ext>
            </c:extLst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340A-4CB4-AF49-1A0C65A9B9F5}"/>
              </c:ext>
            </c:extLst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340A-4CB4-AF49-1A0C65A9B9F5}"/>
              </c:ext>
            </c:extLst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340A-4CB4-AF49-1A0C65A9B9F5}"/>
              </c:ext>
            </c:extLst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340A-4CB4-AF49-1A0C65A9B9F5}"/>
              </c:ext>
            </c:extLst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340A-4CB4-AF49-1A0C65A9B9F5}"/>
              </c:ext>
            </c:extLst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340A-4CB4-AF49-1A0C65A9B9F5}"/>
              </c:ext>
            </c:extLst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340A-4CB4-AF49-1A0C65A9B9F5}"/>
              </c:ext>
            </c:extLst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340A-4CB4-AF49-1A0C65A9B9F5}"/>
              </c:ext>
            </c:extLst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340A-4CB4-AF49-1A0C65A9B9F5}"/>
              </c:ext>
            </c:extLst>
          </c:dPt>
          <c:dPt>
            <c:idx val="83"/>
            <c:bubble3D val="0"/>
            <c:spPr>
              <a:solidFill>
                <a:srgbClr val="FFCC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340A-4CB4-AF49-1A0C65A9B9F5}"/>
              </c:ext>
            </c:extLst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340A-4CB4-AF49-1A0C65A9B9F5}"/>
              </c:ext>
            </c:extLst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340A-4CB4-AF49-1A0C65A9B9F5}"/>
              </c:ext>
            </c:extLst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340A-4CB4-AF49-1A0C65A9B9F5}"/>
              </c:ext>
            </c:extLst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340A-4CB4-AF49-1A0C65A9B9F5}"/>
              </c:ext>
            </c:extLst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340A-4CB4-AF49-1A0C65A9B9F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A5AE588-1C22-4851-9994-EE6F7BABD308}" type="CATEGORYNAME">
                      <a:rPr lang="ja-JP" altLang="en-US">
                        <a:solidFill>
                          <a:schemeClr val="bg1"/>
                        </a:solidFill>
                      </a:rPr>
                      <a:pPr/>
                      <a:t>[分類名]</a:t>
                    </a:fld>
                    <a:r>
                      <a:rPr lang="ja-JP" altLang="en-US" baseline="0">
                        <a:solidFill>
                          <a:schemeClr val="bg1"/>
                        </a:solidFill>
                      </a:rPr>
                      <a:t> </a:t>
                    </a:r>
                    <a:fld id="{8DF11A2A-D7B4-4405-8B37-E1D0A06F2011}" type="VALUE">
                      <a:rPr lang="en-US" altLang="ja-JP" baseline="0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 baseline="0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40A-4CB4-AF49-1A0C65A9B9F5}"/>
                </c:ext>
              </c:extLst>
            </c:dLbl>
            <c:dLbl>
              <c:idx val="13"/>
              <c:layout>
                <c:manualLayout>
                  <c:x val="-7.2899654056701388E-3"/>
                  <c:y val="-1.47097154639920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bg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0671D490-FEE8-4CE0-AD39-D1A0C2B1B8BE}" type="CATEGORYNAME">
                      <a:rPr lang="ja-JP" altLang="en-US" sz="700" baseline="0">
                        <a:solidFill>
                          <a:schemeClr val="bg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700">
                          <a:solidFill>
                            <a:schemeClr val="bg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bg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AC7C77AE-C30A-47EF-84BE-8D6A13578B58}" type="VALUE">
                      <a:rPr lang="en-US" altLang="ja-JP" sz="700" baseline="0">
                        <a:solidFill>
                          <a:schemeClr val="bg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700">
                          <a:solidFill>
                            <a:schemeClr val="bg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340A-4CB4-AF49-1A0C65A9B9F5}"/>
                </c:ext>
              </c:extLst>
            </c:dLbl>
            <c:dLbl>
              <c:idx val="2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6BBFC1ED-AFAC-4F66-9577-0B333B7672E0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D8BFBB7D-4FB3-488B-AD4D-E860DC39E24E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9-340A-4CB4-AF49-1A0C65A9B9F5}"/>
                </c:ext>
              </c:extLst>
            </c:dLbl>
            <c:dLbl>
              <c:idx val="39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F700C2D6-B49E-43B9-8F20-E84BF2FCD948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3ED8907D-D486-4747-876A-23A6199C690B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4F-340A-4CB4-AF49-1A0C65A9B9F5}"/>
                </c:ext>
              </c:extLst>
            </c:dLbl>
            <c:dLbl>
              <c:idx val="46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22AA40E4-5081-4079-9604-B241FB0328AA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5E449764-91E8-44A6-A043-24965D5B8FB1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5D-340A-4CB4-AF49-1A0C65A9B9F5}"/>
                </c:ext>
              </c:extLst>
            </c:dLbl>
            <c:dLbl>
              <c:idx val="83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D76C9C92-AFD8-4872-94A5-D7D2294C7446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6C3C281F-F6F0-4D17-BDC7-6E3B46897DCE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A7-340A-4CB4-AF49-1A0C65A9B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'R7白書'!$P$3:$P$91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製材品等</c:v>
                </c:pt>
                <c:pt idx="4">
                  <c:v>合板等</c:v>
                </c:pt>
                <c:pt idx="5">
                  <c:v>パルプ・チップ等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製材品等</c:v>
                </c:pt>
                <c:pt idx="10">
                  <c:v>合板等</c:v>
                </c:pt>
                <c:pt idx="11">
                  <c:v>パルプ・チップ等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製材品等</c:v>
                </c:pt>
                <c:pt idx="17">
                  <c:v>合板等</c:v>
                </c:pt>
                <c:pt idx="18">
                  <c:v>パルプ・チップ等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製材品等</c:v>
                </c:pt>
                <c:pt idx="24">
                  <c:v>合板等</c:v>
                </c:pt>
                <c:pt idx="25">
                  <c:v>パルプ・チップ等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製材品等</c:v>
                </c:pt>
                <c:pt idx="30">
                  <c:v>合板等</c:v>
                </c:pt>
                <c:pt idx="31">
                  <c:v>パルプ・チップ等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製材品等</c:v>
                </c:pt>
                <c:pt idx="36">
                  <c:v>合板等</c:v>
                </c:pt>
                <c:pt idx="37">
                  <c:v>パルプ・チップ等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製材品等</c:v>
                </c:pt>
                <c:pt idx="43">
                  <c:v>合板等</c:v>
                </c:pt>
                <c:pt idx="44">
                  <c:v>パルプ・チップ等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製材品等</c:v>
                </c:pt>
                <c:pt idx="50">
                  <c:v>合板等</c:v>
                </c:pt>
                <c:pt idx="51">
                  <c:v>パルプ・チップ等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製材品等</c:v>
                </c:pt>
                <c:pt idx="56">
                  <c:v>合板等</c:v>
                </c:pt>
                <c:pt idx="57">
                  <c:v>パルプ・チップ等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製材品等</c:v>
                </c:pt>
                <c:pt idx="62">
                  <c:v>合板等</c:v>
                </c:pt>
                <c:pt idx="63">
                  <c:v>パルプ・チップ等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製材品等</c:v>
                </c:pt>
                <c:pt idx="68">
                  <c:v>合板等</c:v>
                </c:pt>
                <c:pt idx="69">
                  <c:v>パルプ・チップ等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製材品等</c:v>
                </c:pt>
                <c:pt idx="74">
                  <c:v>合板等</c:v>
                </c:pt>
                <c:pt idx="75">
                  <c:v>パルプ・チップ等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製材品等</c:v>
                </c:pt>
                <c:pt idx="80">
                  <c:v>合板等</c:v>
                </c:pt>
                <c:pt idx="81">
                  <c:v>パルプ・チップ等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丸太(合板用材)</c:v>
                </c:pt>
                <c:pt idx="87">
                  <c:v>丸太(パルプ・チップ用材)</c:v>
                </c:pt>
                <c:pt idx="88">
                  <c:v>丸太(その他用材)</c:v>
                </c:pt>
              </c:strCache>
            </c:strRef>
          </c:cat>
          <c:val>
            <c:numRef>
              <c:f>'R7白書'!$Q$3:$Q$91</c:f>
              <c:numCache>
                <c:formatCode>General</c:formatCode>
                <c:ptCount val="89"/>
                <c:pt idx="0" formatCode="0.0%">
                  <c:v>0.13341847709500945</c:v>
                </c:pt>
                <c:pt idx="13" formatCode="0.0%">
                  <c:v>1.544160979137995E-2</c:v>
                </c:pt>
                <c:pt idx="20" formatCode="0.0%">
                  <c:v>6.1636753797197547E-2</c:v>
                </c:pt>
                <c:pt idx="39" formatCode="0.0%">
                  <c:v>8.7293476278233889E-2</c:v>
                </c:pt>
                <c:pt idx="46" formatCode="0.0%">
                  <c:v>0.32389467849298409</c:v>
                </c:pt>
                <c:pt idx="83" formatCode="0.0%">
                  <c:v>0.37831500454519529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2-340A-4CB4-AF49-1A0C65A9B9F5}"/>
            </c:ext>
          </c:extLst>
        </c:ser>
        <c:ser>
          <c:idx val="1"/>
          <c:order val="1"/>
          <c:tx>
            <c:strRef>
              <c:f>'R7白書'!$P$3:$P$91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製材品等</c:v>
                </c:pt>
                <c:pt idx="4">
                  <c:v>合板等</c:v>
                </c:pt>
                <c:pt idx="5">
                  <c:v>パルプ・チップ等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製材品等</c:v>
                </c:pt>
                <c:pt idx="10">
                  <c:v>合板等</c:v>
                </c:pt>
                <c:pt idx="11">
                  <c:v>パルプ・チップ等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製材品等</c:v>
                </c:pt>
                <c:pt idx="17">
                  <c:v>合板等</c:v>
                </c:pt>
                <c:pt idx="18">
                  <c:v>パルプ・チップ等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製材品等</c:v>
                </c:pt>
                <c:pt idx="24">
                  <c:v>合板等</c:v>
                </c:pt>
                <c:pt idx="25">
                  <c:v>パルプ・チップ等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製材品等</c:v>
                </c:pt>
                <c:pt idx="30">
                  <c:v>合板等</c:v>
                </c:pt>
                <c:pt idx="31">
                  <c:v>パルプ・チップ等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製材品等</c:v>
                </c:pt>
                <c:pt idx="36">
                  <c:v>合板等</c:v>
                </c:pt>
                <c:pt idx="37">
                  <c:v>パルプ・チップ等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製材品等</c:v>
                </c:pt>
                <c:pt idx="43">
                  <c:v>合板等</c:v>
                </c:pt>
                <c:pt idx="44">
                  <c:v>パルプ・チップ等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製材品等</c:v>
                </c:pt>
                <c:pt idx="50">
                  <c:v>合板等</c:v>
                </c:pt>
                <c:pt idx="51">
                  <c:v>パルプ・チップ等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製材品等</c:v>
                </c:pt>
                <c:pt idx="56">
                  <c:v>合板等</c:v>
                </c:pt>
                <c:pt idx="57">
                  <c:v>パルプ・チップ等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製材品等</c:v>
                </c:pt>
                <c:pt idx="62">
                  <c:v>合板等</c:v>
                </c:pt>
                <c:pt idx="63">
                  <c:v>パルプ・チップ等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製材品等</c:v>
                </c:pt>
                <c:pt idx="68">
                  <c:v>合板等</c:v>
                </c:pt>
                <c:pt idx="69">
                  <c:v>パルプ・チップ等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製材品等</c:v>
                </c:pt>
                <c:pt idx="74">
                  <c:v>合板等</c:v>
                </c:pt>
                <c:pt idx="75">
                  <c:v>パルプ・チップ等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製材品等</c:v>
                </c:pt>
                <c:pt idx="80">
                  <c:v>合板等</c:v>
                </c:pt>
                <c:pt idx="81">
                  <c:v>パルプ・チップ等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丸太(合板用材)</c:v>
                </c:pt>
                <c:pt idx="87">
                  <c:v>丸太(パルプ・チップ用材)</c:v>
                </c:pt>
                <c:pt idx="88">
                  <c:v>丸太(その他用材)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4-340A-4CB4-AF49-1A0C65A9B9F5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6-340A-4CB4-AF49-1A0C65A9B9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8-340A-4CB4-AF49-1A0C65A9B9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A-340A-4CB4-AF49-1A0C65A9B9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C-340A-4CB4-AF49-1A0C65A9B9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E-340A-4CB4-AF49-1A0C65A9B9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0-340A-4CB4-AF49-1A0C65A9B9F5}"/>
              </c:ext>
            </c:extLst>
          </c:dPt>
          <c:dPt>
            <c:idx val="7"/>
            <c:bubble3D val="0"/>
            <c:spPr>
              <a:solidFill>
                <a:srgbClr val="0099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2-340A-4CB4-AF49-1A0C65A9B9F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4-340A-4CB4-AF49-1A0C65A9B9F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6-340A-4CB4-AF49-1A0C65A9B9F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8-340A-4CB4-AF49-1A0C65A9B9F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A-340A-4CB4-AF49-1A0C65A9B9F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C-340A-4CB4-AF49-1A0C65A9B9F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E-340A-4CB4-AF49-1A0C65A9B9F5}"/>
              </c:ext>
            </c:extLst>
          </c:dPt>
          <c:dPt>
            <c:idx val="14"/>
            <c:bubble3D val="0"/>
            <c:spPr>
              <a:solidFill>
                <a:srgbClr val="CC00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0-340A-4CB4-AF49-1A0C65A9B9F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2-340A-4CB4-AF49-1A0C65A9B9F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4-340A-4CB4-AF49-1A0C65A9B9F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6-340A-4CB4-AF49-1A0C65A9B9F5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8-340A-4CB4-AF49-1A0C65A9B9F5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A-340A-4CB4-AF49-1A0C65A9B9F5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C-340A-4CB4-AF49-1A0C65A9B9F5}"/>
              </c:ext>
            </c:extLst>
          </c:dPt>
          <c:dPt>
            <c:idx val="21"/>
            <c:bubble3D val="0"/>
            <c:spPr>
              <a:solidFill>
                <a:srgbClr val="CCFF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E-340A-4CB4-AF49-1A0C65A9B9F5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0-340A-4CB4-AF49-1A0C65A9B9F5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2-340A-4CB4-AF49-1A0C65A9B9F5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4-340A-4CB4-AF49-1A0C65A9B9F5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6-340A-4CB4-AF49-1A0C65A9B9F5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8-340A-4CB4-AF49-1A0C65A9B9F5}"/>
              </c:ext>
            </c:extLst>
          </c:dPt>
          <c:dPt>
            <c:idx val="2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A-340A-4CB4-AF49-1A0C65A9B9F5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C-340A-4CB4-AF49-1A0C65A9B9F5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E-340A-4CB4-AF49-1A0C65A9B9F5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0-340A-4CB4-AF49-1A0C65A9B9F5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2-340A-4CB4-AF49-1A0C65A9B9F5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4-340A-4CB4-AF49-1A0C65A9B9F5}"/>
              </c:ext>
            </c:extLst>
          </c:dPt>
          <c:dPt>
            <c:idx val="33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6-340A-4CB4-AF49-1A0C65A9B9F5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8-340A-4CB4-AF49-1A0C65A9B9F5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A-340A-4CB4-AF49-1A0C65A9B9F5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C-340A-4CB4-AF49-1A0C65A9B9F5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E-340A-4CB4-AF49-1A0C65A9B9F5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0-340A-4CB4-AF49-1A0C65A9B9F5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2-340A-4CB4-AF49-1A0C65A9B9F5}"/>
              </c:ext>
            </c:extLst>
          </c:dPt>
          <c:dPt>
            <c:idx val="40"/>
            <c:bubble3D val="0"/>
            <c:spPr>
              <a:solidFill>
                <a:srgbClr val="CC99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4-340A-4CB4-AF49-1A0C65A9B9F5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6-340A-4CB4-AF49-1A0C65A9B9F5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8-340A-4CB4-AF49-1A0C65A9B9F5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A-340A-4CB4-AF49-1A0C65A9B9F5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C-340A-4CB4-AF49-1A0C65A9B9F5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E-340A-4CB4-AF49-1A0C65A9B9F5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0-340A-4CB4-AF49-1A0C65A9B9F5}"/>
              </c:ext>
            </c:extLst>
          </c:dPt>
          <c:dPt>
            <c:idx val="47"/>
            <c:bubble3D val="0"/>
            <c:spPr>
              <a:solidFill>
                <a:srgbClr val="99CC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2-340A-4CB4-AF49-1A0C65A9B9F5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4-340A-4CB4-AF49-1A0C65A9B9F5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6-340A-4CB4-AF49-1A0C65A9B9F5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8-340A-4CB4-AF49-1A0C65A9B9F5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A-340A-4CB4-AF49-1A0C65A9B9F5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C-340A-4CB4-AF49-1A0C65A9B9F5}"/>
              </c:ext>
            </c:extLst>
          </c:dPt>
          <c:dPt>
            <c:idx val="53"/>
            <c:bubble3D val="0"/>
            <c:spPr>
              <a:solidFill>
                <a:srgbClr val="CCCC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E-340A-4CB4-AF49-1A0C65A9B9F5}"/>
              </c:ext>
            </c:extLst>
          </c:dPt>
          <c:dPt>
            <c:idx val="54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0-340A-4CB4-AF49-1A0C65A9B9F5}"/>
              </c:ext>
            </c:extLst>
          </c:dPt>
          <c:dPt>
            <c:idx val="55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2-340A-4CB4-AF49-1A0C65A9B9F5}"/>
              </c:ext>
            </c:extLst>
          </c:dPt>
          <c:dPt>
            <c:idx val="56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4-340A-4CB4-AF49-1A0C65A9B9F5}"/>
              </c:ext>
            </c:extLst>
          </c:dPt>
          <c:dPt>
            <c:idx val="57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6-340A-4CB4-AF49-1A0C65A9B9F5}"/>
              </c:ext>
            </c:extLst>
          </c:dPt>
          <c:dPt>
            <c:idx val="58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8-340A-4CB4-AF49-1A0C65A9B9F5}"/>
              </c:ext>
            </c:extLst>
          </c:dPt>
          <c:dPt>
            <c:idx val="5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A-340A-4CB4-AF49-1A0C65A9B9F5}"/>
              </c:ext>
            </c:extLst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C-340A-4CB4-AF49-1A0C65A9B9F5}"/>
              </c:ext>
            </c:extLst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E-340A-4CB4-AF49-1A0C65A9B9F5}"/>
              </c:ext>
            </c:extLst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0-340A-4CB4-AF49-1A0C65A9B9F5}"/>
              </c:ext>
            </c:extLst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2-340A-4CB4-AF49-1A0C65A9B9F5}"/>
              </c:ext>
            </c:extLst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4-340A-4CB4-AF49-1A0C65A9B9F5}"/>
              </c:ext>
            </c:extLst>
          </c:dPt>
          <c:dPt>
            <c:idx val="65"/>
            <c:bubble3D val="0"/>
            <c:spPr>
              <a:solidFill>
                <a:srgbClr val="FFD86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6-340A-4CB4-AF49-1A0C65A9B9F5}"/>
              </c:ext>
            </c:extLst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8-340A-4CB4-AF49-1A0C65A9B9F5}"/>
              </c:ext>
            </c:extLst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A-340A-4CB4-AF49-1A0C65A9B9F5}"/>
              </c:ext>
            </c:extLst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C-340A-4CB4-AF49-1A0C65A9B9F5}"/>
              </c:ext>
            </c:extLst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E-340A-4CB4-AF49-1A0C65A9B9F5}"/>
              </c:ext>
            </c:extLst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0-340A-4CB4-AF49-1A0C65A9B9F5}"/>
              </c:ext>
            </c:extLst>
          </c:dPt>
          <c:dPt>
            <c:idx val="7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2-340A-4CB4-AF49-1A0C65A9B9F5}"/>
              </c:ext>
            </c:extLst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4-340A-4CB4-AF49-1A0C65A9B9F5}"/>
              </c:ext>
            </c:extLst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6-340A-4CB4-AF49-1A0C65A9B9F5}"/>
              </c:ext>
            </c:extLst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8-340A-4CB4-AF49-1A0C65A9B9F5}"/>
              </c:ext>
            </c:extLst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A-340A-4CB4-AF49-1A0C65A9B9F5}"/>
              </c:ext>
            </c:extLst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C-340A-4CB4-AF49-1A0C65A9B9F5}"/>
              </c:ext>
            </c:extLst>
          </c:dPt>
          <c:dPt>
            <c:idx val="77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E-340A-4CB4-AF49-1A0C65A9B9F5}"/>
              </c:ext>
            </c:extLst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0-340A-4CB4-AF49-1A0C65A9B9F5}"/>
              </c:ext>
            </c:extLst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2-340A-4CB4-AF49-1A0C65A9B9F5}"/>
              </c:ext>
            </c:extLst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4-340A-4CB4-AF49-1A0C65A9B9F5}"/>
              </c:ext>
            </c:extLst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6-340A-4CB4-AF49-1A0C65A9B9F5}"/>
              </c:ext>
            </c:extLst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8-340A-4CB4-AF49-1A0C65A9B9F5}"/>
              </c:ext>
            </c:extLst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A-340A-4CB4-AF49-1A0C65A9B9F5}"/>
              </c:ext>
            </c:extLst>
          </c:dPt>
          <c:dPt>
            <c:idx val="84"/>
            <c:bubble3D val="0"/>
            <c:spPr>
              <a:solidFill>
                <a:srgbClr val="FFCC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C-340A-4CB4-AF49-1A0C65A9B9F5}"/>
              </c:ext>
            </c:extLst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E-340A-4CB4-AF49-1A0C65A9B9F5}"/>
              </c:ext>
            </c:extLst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0-340A-4CB4-AF49-1A0C65A9B9F5}"/>
              </c:ext>
            </c:extLst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2-340A-4CB4-AF49-1A0C65A9B9F5}"/>
              </c:ext>
            </c:extLst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4-340A-4CB4-AF49-1A0C65A9B9F5}"/>
              </c:ext>
            </c:extLst>
          </c:dPt>
          <c:dLbls>
            <c:dLbl>
              <c:idx val="1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0AB93CC1-069C-43C0-96CF-D999BCE82FA3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686A3039-E7A6-43F6-927A-9E27D29E7620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B6-340A-4CB4-AF49-1A0C65A9B9F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8F7E534-829C-40F1-BB79-E55DBC238DA9}" type="CATEGORYNAME">
                      <a:rPr lang="ja-JP" altLang="en-US">
                        <a:solidFill>
                          <a:schemeClr val="bg1"/>
                        </a:solidFill>
                      </a:rPr>
                      <a:pPr/>
                      <a:t>[分類名]</a:t>
                    </a:fld>
                    <a:r>
                      <a:rPr lang="ja-JP" altLang="en-US" baseline="0">
                        <a:solidFill>
                          <a:schemeClr val="bg1"/>
                        </a:solidFill>
                      </a:rPr>
                      <a:t> </a:t>
                    </a:r>
                    <a:fld id="{C8109987-82BF-4A4F-8C82-8358A1D319CD}" type="VALUE">
                      <a:rPr lang="en-US" altLang="ja-JP" baseline="0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 baseline="0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C2-340A-4CB4-AF49-1A0C65A9B9F5}"/>
                </c:ext>
              </c:extLst>
            </c:dLbl>
            <c:dLbl>
              <c:idx val="14"/>
              <c:layout>
                <c:manualLayout>
                  <c:x val="-9.1124567570877238E-3"/>
                  <c:y val="-6.1453119495833179E-3"/>
                </c:manualLayout>
              </c:layout>
              <c:tx>
                <c:rich>
                  <a:bodyPr/>
                  <a:lstStyle/>
                  <a:p>
                    <a:fld id="{8B7FB61E-5CF4-4D4F-8B8D-95948E25A527}" type="CATEGORYNAME">
                      <a:rPr lang="ja-JP" altLang="en-US">
                        <a:solidFill>
                          <a:schemeClr val="bg1"/>
                        </a:solidFill>
                      </a:rPr>
                      <a:pPr/>
                      <a:t>[分類名]</a:t>
                    </a:fld>
                    <a:r>
                      <a:rPr lang="ja-JP" altLang="en-US" baseline="0">
                        <a:solidFill>
                          <a:schemeClr val="bg1"/>
                        </a:solidFill>
                      </a:rPr>
                      <a:t> </a:t>
                    </a:r>
                    <a:fld id="{2C8FCDA4-50CD-4BA9-AE40-6BF25A479FEB}" type="VALUE">
                      <a:rPr lang="en-US" altLang="ja-JP" baseline="0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 baseline="0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D0-340A-4CB4-AF49-1A0C65A9B9F5}"/>
                </c:ext>
              </c:extLst>
            </c:dLbl>
            <c:dLbl>
              <c:idx val="21"/>
              <c:layout>
                <c:manualLayout>
                  <c:x val="6.7973372192623215E-3"/>
                  <c:y val="-8.8186184761253296E-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40DE1FA1-ED50-4006-905C-53A5BFBE4C16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885EF515-DB4B-4177-9863-E73DEC013BDF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DE-340A-4CB4-AF49-1A0C65A9B9F5}"/>
                </c:ext>
              </c:extLst>
            </c:dLbl>
            <c:dLbl>
              <c:idx val="27"/>
              <c:layout>
                <c:manualLayout>
                  <c:x val="-5.3179040910983409E-4"/>
                  <c:y val="-4.5497171043530696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4B615F0E-9A0E-449B-9398-84F706DD4845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268FF0C4-2D41-4341-9692-9471A6F78EA2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838848859812189"/>
                      <c:h val="1.519407456967882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EA-340A-4CB4-AF49-1A0C65A9B9F5}"/>
                </c:ext>
              </c:extLst>
            </c:dLbl>
            <c:dLbl>
              <c:idx val="33"/>
              <c:layout>
                <c:manualLayout>
                  <c:x val="0.20776401406159706"/>
                  <c:y val="2.278330049381848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FA10ABE3-A4AE-4248-9FCA-8F1005135ED4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 </a:t>
                    </a:r>
                    <a:fld id="{50B6C551-B188-41DE-9AC7-AA6C272D125B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F6-340A-4CB4-AF49-1A0C65A9B9F5}"/>
                </c:ext>
              </c:extLst>
            </c:dLbl>
            <c:dLbl>
              <c:idx val="4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DACB8A70-1159-4B44-927E-10A584E63E69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F5FFCEF6-A4BC-4688-9AB5-861DF6167125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04-340A-4CB4-AF49-1A0C65A9B9F5}"/>
                </c:ext>
              </c:extLst>
            </c:dLbl>
            <c:dLbl>
              <c:idx val="47"/>
              <c:layout>
                <c:manualLayout>
                  <c:x val="3.6594554903118079E-3"/>
                  <c:y val="-2.8318164162404449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0B408FFF-36CB-4F42-968E-EB10D694F183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A691E282-D03D-44FE-9B05-D22755BF3C31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12-340A-4CB4-AF49-1A0C65A9B9F5}"/>
                </c:ext>
              </c:extLst>
            </c:dLbl>
            <c:dLbl>
              <c:idx val="53"/>
              <c:layout>
                <c:manualLayout>
                  <c:x val="8.5003035822707948E-3"/>
                  <c:y val="-1.0186583705377392E-1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5501E179-70EF-4893-A472-0E6BEDB9D2B1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</a:p>
                  <a:p>
                    <a:pPr>
                      <a:defRPr sz="70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7F23CC42-D643-4B8C-AB5B-348EA5423EDD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1E-340A-4CB4-AF49-1A0C65A9B9F5}"/>
                </c:ext>
              </c:extLst>
            </c:dLbl>
            <c:dLbl>
              <c:idx val="59"/>
              <c:layout>
                <c:manualLayout>
                  <c:x val="3.6594554903118079E-3"/>
                  <c:y val="2.504708173513984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7A7940A4-BF9C-44D3-A1E7-653079EE6D0D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C115F19E-629D-4537-99D8-BD4FE2F820C8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2A-340A-4CB4-AF49-1A0C65A9B9F5}"/>
                </c:ext>
              </c:extLst>
            </c:dLbl>
            <c:dLbl>
              <c:idx val="65"/>
              <c:layout>
                <c:manualLayout>
                  <c:x val="4.3887956628372276E-5"/>
                  <c:y val="9.80821839296072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F2800C03-B95D-452A-8050-2FFF13FB2441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endParaRPr lang="ja-JP" altLang="en-US">
                      <a:solidFill>
                        <a:schemeClr val="tx1"/>
                      </a:solidFill>
                    </a:endParaRPr>
                  </a:p>
                  <a:p>
                    <a:pPr>
                      <a:defRPr sz="70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 </a:t>
                    </a:r>
                    <a:fld id="{E72809DC-1646-4553-B9F3-77F39774D088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36-340A-4CB4-AF49-1A0C65A9B9F5}"/>
                </c:ext>
              </c:extLst>
            </c:dLbl>
            <c:dLbl>
              <c:idx val="71"/>
              <c:layout>
                <c:manualLayout>
                  <c:x val="2.4526578986369873E-3"/>
                  <c:y val="1.3890956429538561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2291E14E-6B06-4D8C-B211-4645FAA59804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AA62A6D2-9D80-429F-A328-D5E72FAE195A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42-340A-4CB4-AF49-1A0C65A9B9F5}"/>
                </c:ext>
              </c:extLst>
            </c:dLbl>
            <c:dLbl>
              <c:idx val="77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6147F672-B75B-406A-A41C-1D027900382D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6D2FEE59-A77B-4B9B-A9F3-B0B2B572E72C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4E-340A-4CB4-AF49-1A0C65A9B9F5}"/>
                </c:ext>
              </c:extLst>
            </c:dLbl>
            <c:dLbl>
              <c:idx val="84"/>
              <c:layout>
                <c:manualLayout>
                  <c:x val="5.8933681086857552E-3"/>
                  <c:y val="-1.3506887355224002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2A1A12CE-241C-48D8-99F4-40C00A83EE2E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36DA8477-583B-42A9-A556-20B0C4E4D82A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5C-340A-4CB4-AF49-1A0C65A9B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'R7白書'!$R$3:$R$91</c:f>
              <c:numCache>
                <c:formatCode>0.0%</c:formatCode>
                <c:ptCount val="89"/>
                <c:pt idx="1">
                  <c:v>8.6797223558397321E-2</c:v>
                </c:pt>
                <c:pt idx="7">
                  <c:v>4.6621253536612131E-2</c:v>
                </c:pt>
                <c:pt idx="14">
                  <c:v>1.544160979137995E-2</c:v>
                </c:pt>
                <c:pt idx="21">
                  <c:v>2.168250964492956E-2</c:v>
                </c:pt>
                <c:pt idx="27">
                  <c:v>3.8584790272497588E-2</c:v>
                </c:pt>
                <c:pt idx="33">
                  <c:v>1.369453879770404E-3</c:v>
                </c:pt>
                <c:pt idx="40">
                  <c:v>8.7293476278233889E-2</c:v>
                </c:pt>
                <c:pt idx="47">
                  <c:v>4.9677445237017233E-2</c:v>
                </c:pt>
                <c:pt idx="53">
                  <c:v>1.6830337013098492E-2</c:v>
                </c:pt>
                <c:pt idx="59">
                  <c:v>3.0391433907320013E-2</c:v>
                </c:pt>
                <c:pt idx="65">
                  <c:v>1.9972681063788463E-2</c:v>
                </c:pt>
                <c:pt idx="71">
                  <c:v>0.1188499576639104</c:v>
                </c:pt>
                <c:pt idx="77">
                  <c:v>8.8172823607849463E-2</c:v>
                </c:pt>
                <c:pt idx="84">
                  <c:v>0.37831500454519529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65-340A-4CB4-AF49-1A0C65A9B9F5}"/>
            </c:ext>
          </c:extLst>
        </c:ser>
        <c:ser>
          <c:idx val="2"/>
          <c:order val="2"/>
          <c:tx>
            <c:strRef>
              <c:f>'R7白書'!$P$3:$P$91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製材品等</c:v>
                </c:pt>
                <c:pt idx="4">
                  <c:v>合板等</c:v>
                </c:pt>
                <c:pt idx="5">
                  <c:v>パルプ・チップ等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製材品等</c:v>
                </c:pt>
                <c:pt idx="10">
                  <c:v>合板等</c:v>
                </c:pt>
                <c:pt idx="11">
                  <c:v>パルプ・チップ等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製材品等</c:v>
                </c:pt>
                <c:pt idx="17">
                  <c:v>合板等</c:v>
                </c:pt>
                <c:pt idx="18">
                  <c:v>パルプ・チップ等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製材品等</c:v>
                </c:pt>
                <c:pt idx="24">
                  <c:v>合板等</c:v>
                </c:pt>
                <c:pt idx="25">
                  <c:v>パルプ・チップ等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製材品等</c:v>
                </c:pt>
                <c:pt idx="30">
                  <c:v>合板等</c:v>
                </c:pt>
                <c:pt idx="31">
                  <c:v>パルプ・チップ等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製材品等</c:v>
                </c:pt>
                <c:pt idx="36">
                  <c:v>合板等</c:v>
                </c:pt>
                <c:pt idx="37">
                  <c:v>パルプ・チップ等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製材品等</c:v>
                </c:pt>
                <c:pt idx="43">
                  <c:v>合板等</c:v>
                </c:pt>
                <c:pt idx="44">
                  <c:v>パルプ・チップ等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製材品等</c:v>
                </c:pt>
                <c:pt idx="50">
                  <c:v>合板等</c:v>
                </c:pt>
                <c:pt idx="51">
                  <c:v>パルプ・チップ等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製材品等</c:v>
                </c:pt>
                <c:pt idx="56">
                  <c:v>合板等</c:v>
                </c:pt>
                <c:pt idx="57">
                  <c:v>パルプ・チップ等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製材品等</c:v>
                </c:pt>
                <c:pt idx="62">
                  <c:v>合板等</c:v>
                </c:pt>
                <c:pt idx="63">
                  <c:v>パルプ・チップ等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製材品等</c:v>
                </c:pt>
                <c:pt idx="68">
                  <c:v>合板等</c:v>
                </c:pt>
                <c:pt idx="69">
                  <c:v>パルプ・チップ等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製材品等</c:v>
                </c:pt>
                <c:pt idx="74">
                  <c:v>合板等</c:v>
                </c:pt>
                <c:pt idx="75">
                  <c:v>パルプ・チップ等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製材品等</c:v>
                </c:pt>
                <c:pt idx="80">
                  <c:v>合板等</c:v>
                </c:pt>
                <c:pt idx="81">
                  <c:v>パルプ・チップ等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丸太(合板用材)</c:v>
                </c:pt>
                <c:pt idx="87">
                  <c:v>丸太(パルプ・チップ用材)</c:v>
                </c:pt>
                <c:pt idx="88">
                  <c:v>丸太(その他用材)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7-340A-4CB4-AF49-1A0C65A9B9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9-340A-4CB4-AF49-1A0C65A9B9F5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B-340A-4CB4-AF49-1A0C65A9B9F5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D-340A-4CB4-AF49-1A0C65A9B9F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F-340A-4CB4-AF49-1A0C65A9B9F5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1-340A-4CB4-AF49-1A0C65A9B9F5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3-340A-4CB4-AF49-1A0C65A9B9F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5-340A-4CB4-AF49-1A0C65A9B9F5}"/>
              </c:ext>
            </c:extLst>
          </c:dPt>
          <c:dPt>
            <c:idx val="8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7-340A-4CB4-AF49-1A0C65A9B9F5}"/>
              </c:ext>
            </c:extLst>
          </c:dPt>
          <c:dPt>
            <c:idx val="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9-340A-4CB4-AF49-1A0C65A9B9F5}"/>
              </c:ext>
            </c:extLst>
          </c:dPt>
          <c:dPt>
            <c:idx val="1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B-340A-4CB4-AF49-1A0C65A9B9F5}"/>
              </c:ext>
            </c:extLst>
          </c:dPt>
          <c:dPt>
            <c:idx val="11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D-340A-4CB4-AF49-1A0C65A9B9F5}"/>
              </c:ext>
            </c:extLst>
          </c:dPt>
          <c:dPt>
            <c:idx val="1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F-340A-4CB4-AF49-1A0C65A9B9F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1-340A-4CB4-AF49-1A0C65A9B9F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3-340A-4CB4-AF49-1A0C65A9B9F5}"/>
              </c:ext>
            </c:extLst>
          </c:dPt>
          <c:dPt>
            <c:idx val="15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5-340A-4CB4-AF49-1A0C65A9B9F5}"/>
              </c:ext>
            </c:extLst>
          </c:dPt>
          <c:dPt>
            <c:idx val="16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7-340A-4CB4-AF49-1A0C65A9B9F5}"/>
              </c:ext>
            </c:extLst>
          </c:dPt>
          <c:dPt>
            <c:idx val="17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9-340A-4CB4-AF49-1A0C65A9B9F5}"/>
              </c:ext>
            </c:extLst>
          </c:dPt>
          <c:dPt>
            <c:idx val="18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B-340A-4CB4-AF49-1A0C65A9B9F5}"/>
              </c:ext>
            </c:extLst>
          </c:dPt>
          <c:dPt>
            <c:idx val="19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D-340A-4CB4-AF49-1A0C65A9B9F5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F-340A-4CB4-AF49-1A0C65A9B9F5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1-340A-4CB4-AF49-1A0C65A9B9F5}"/>
              </c:ext>
            </c:extLst>
          </c:dPt>
          <c:dPt>
            <c:idx val="2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3-340A-4CB4-AF49-1A0C65A9B9F5}"/>
              </c:ext>
            </c:extLst>
          </c:dPt>
          <c:dPt>
            <c:idx val="23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5-340A-4CB4-AF49-1A0C65A9B9F5}"/>
              </c:ext>
            </c:extLst>
          </c:dPt>
          <c:dPt>
            <c:idx val="24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7-340A-4CB4-AF49-1A0C65A9B9F5}"/>
              </c:ext>
            </c:extLst>
          </c:dPt>
          <c:dPt>
            <c:idx val="25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9-340A-4CB4-AF49-1A0C65A9B9F5}"/>
              </c:ext>
            </c:extLst>
          </c:dPt>
          <c:dPt>
            <c:idx val="2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B-340A-4CB4-AF49-1A0C65A9B9F5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D-340A-4CB4-AF49-1A0C65A9B9F5}"/>
              </c:ext>
            </c:extLst>
          </c:dPt>
          <c:dPt>
            <c:idx val="28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F-340A-4CB4-AF49-1A0C65A9B9F5}"/>
              </c:ext>
            </c:extLst>
          </c:dPt>
          <c:dPt>
            <c:idx val="2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1-340A-4CB4-AF49-1A0C65A9B9F5}"/>
              </c:ext>
            </c:extLst>
          </c:dPt>
          <c:dPt>
            <c:idx val="30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3-340A-4CB4-AF49-1A0C65A9B9F5}"/>
              </c:ext>
            </c:extLst>
          </c:dPt>
          <c:dPt>
            <c:idx val="31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5-340A-4CB4-AF49-1A0C65A9B9F5}"/>
              </c:ext>
            </c:extLst>
          </c:dPt>
          <c:dPt>
            <c:idx val="3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7-340A-4CB4-AF49-1A0C65A9B9F5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9-340A-4CB4-AF49-1A0C65A9B9F5}"/>
              </c:ext>
            </c:extLst>
          </c:dPt>
          <c:dPt>
            <c:idx val="34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B-340A-4CB4-AF49-1A0C65A9B9F5}"/>
              </c:ext>
            </c:extLst>
          </c:dPt>
          <c:dPt>
            <c:idx val="35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D-340A-4CB4-AF49-1A0C65A9B9F5}"/>
              </c:ext>
            </c:extLst>
          </c:dPt>
          <c:dPt>
            <c:idx val="36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F-340A-4CB4-AF49-1A0C65A9B9F5}"/>
              </c:ext>
            </c:extLst>
          </c:dPt>
          <c:dPt>
            <c:idx val="37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1-340A-4CB4-AF49-1A0C65A9B9F5}"/>
              </c:ext>
            </c:extLst>
          </c:dPt>
          <c:dPt>
            <c:idx val="3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3-340A-4CB4-AF49-1A0C65A9B9F5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5-340A-4CB4-AF49-1A0C65A9B9F5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7-340A-4CB4-AF49-1A0C65A9B9F5}"/>
              </c:ext>
            </c:extLst>
          </c:dPt>
          <c:dPt>
            <c:idx val="41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9-340A-4CB4-AF49-1A0C65A9B9F5}"/>
              </c:ext>
            </c:extLst>
          </c:dPt>
          <c:dPt>
            <c:idx val="42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B-340A-4CB4-AF49-1A0C65A9B9F5}"/>
              </c:ext>
            </c:extLst>
          </c:dPt>
          <c:dPt>
            <c:idx val="43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D-340A-4CB4-AF49-1A0C65A9B9F5}"/>
              </c:ext>
            </c:extLst>
          </c:dPt>
          <c:dPt>
            <c:idx val="44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F-340A-4CB4-AF49-1A0C65A9B9F5}"/>
              </c:ext>
            </c:extLst>
          </c:dPt>
          <c:dPt>
            <c:idx val="45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1-340A-4CB4-AF49-1A0C65A9B9F5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3-340A-4CB4-AF49-1A0C65A9B9F5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5-340A-4CB4-AF49-1A0C65A9B9F5}"/>
              </c:ext>
            </c:extLst>
          </c:dPt>
          <c:dPt>
            <c:idx val="48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7-340A-4CB4-AF49-1A0C65A9B9F5}"/>
              </c:ext>
            </c:extLst>
          </c:dPt>
          <c:dPt>
            <c:idx val="4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9-340A-4CB4-AF49-1A0C65A9B9F5}"/>
              </c:ext>
            </c:extLst>
          </c:dPt>
          <c:dPt>
            <c:idx val="5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B-340A-4CB4-AF49-1A0C65A9B9F5}"/>
              </c:ext>
            </c:extLst>
          </c:dPt>
          <c:dPt>
            <c:idx val="51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D-340A-4CB4-AF49-1A0C65A9B9F5}"/>
              </c:ext>
            </c:extLst>
          </c:dPt>
          <c:dPt>
            <c:idx val="5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F-340A-4CB4-AF49-1A0C65A9B9F5}"/>
              </c:ext>
            </c:extLst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1-340A-4CB4-AF49-1A0C65A9B9F5}"/>
              </c:ext>
            </c:extLst>
          </c:dPt>
          <c:dPt>
            <c:idx val="54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3-340A-4CB4-AF49-1A0C65A9B9F5}"/>
              </c:ext>
            </c:extLst>
          </c:dPt>
          <c:dPt>
            <c:idx val="55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5-340A-4CB4-AF49-1A0C65A9B9F5}"/>
              </c:ext>
            </c:extLst>
          </c:dPt>
          <c:dPt>
            <c:idx val="56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7-340A-4CB4-AF49-1A0C65A9B9F5}"/>
              </c:ext>
            </c:extLst>
          </c:dPt>
          <c:dPt>
            <c:idx val="57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9-340A-4CB4-AF49-1A0C65A9B9F5}"/>
              </c:ext>
            </c:extLst>
          </c:dPt>
          <c:dPt>
            <c:idx val="5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B-340A-4CB4-AF49-1A0C65A9B9F5}"/>
              </c:ext>
            </c:extLst>
          </c:dPt>
          <c:dPt>
            <c:idx val="59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D-340A-4CB4-AF49-1A0C65A9B9F5}"/>
              </c:ext>
            </c:extLst>
          </c:dPt>
          <c:dPt>
            <c:idx val="6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F-340A-4CB4-AF49-1A0C65A9B9F5}"/>
              </c:ext>
            </c:extLst>
          </c:dPt>
          <c:dPt>
            <c:idx val="61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1-340A-4CB4-AF49-1A0C65A9B9F5}"/>
              </c:ext>
            </c:extLst>
          </c:dPt>
          <c:dPt>
            <c:idx val="62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3-340A-4CB4-AF49-1A0C65A9B9F5}"/>
              </c:ext>
            </c:extLst>
          </c:dPt>
          <c:dPt>
            <c:idx val="63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5-340A-4CB4-AF49-1A0C65A9B9F5}"/>
              </c:ext>
            </c:extLst>
          </c:dPt>
          <c:dPt>
            <c:idx val="64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7-340A-4CB4-AF49-1A0C65A9B9F5}"/>
              </c:ext>
            </c:extLst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9-340A-4CB4-AF49-1A0C65A9B9F5}"/>
              </c:ext>
            </c:extLst>
          </c:dPt>
          <c:dPt>
            <c:idx val="66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B-340A-4CB4-AF49-1A0C65A9B9F5}"/>
              </c:ext>
            </c:extLst>
          </c:dPt>
          <c:dPt>
            <c:idx val="67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D-340A-4CB4-AF49-1A0C65A9B9F5}"/>
              </c:ext>
            </c:extLst>
          </c:dPt>
          <c:dPt>
            <c:idx val="68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F-340A-4CB4-AF49-1A0C65A9B9F5}"/>
              </c:ext>
            </c:extLst>
          </c:dPt>
          <c:dPt>
            <c:idx val="69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1-340A-4CB4-AF49-1A0C65A9B9F5}"/>
              </c:ext>
            </c:extLst>
          </c:dPt>
          <c:dPt>
            <c:idx val="7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3-340A-4CB4-AF49-1A0C65A9B9F5}"/>
              </c:ext>
            </c:extLst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5-340A-4CB4-AF49-1A0C65A9B9F5}"/>
              </c:ext>
            </c:extLst>
          </c:dPt>
          <c:dPt>
            <c:idx val="7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7-340A-4CB4-AF49-1A0C65A9B9F5}"/>
              </c:ext>
            </c:extLst>
          </c:dPt>
          <c:dPt>
            <c:idx val="73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9-340A-4CB4-AF49-1A0C65A9B9F5}"/>
              </c:ext>
            </c:extLst>
          </c:dPt>
          <c:dPt>
            <c:idx val="74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B-340A-4CB4-AF49-1A0C65A9B9F5}"/>
              </c:ext>
            </c:extLst>
          </c:dPt>
          <c:dPt>
            <c:idx val="75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D-340A-4CB4-AF49-1A0C65A9B9F5}"/>
              </c:ext>
            </c:extLst>
          </c:dPt>
          <c:dPt>
            <c:idx val="7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F-340A-4CB4-AF49-1A0C65A9B9F5}"/>
              </c:ext>
            </c:extLst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1-340A-4CB4-AF49-1A0C65A9B9F5}"/>
              </c:ext>
            </c:extLst>
          </c:dPt>
          <c:dPt>
            <c:idx val="78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3-340A-4CB4-AF49-1A0C65A9B9F5}"/>
              </c:ext>
            </c:extLst>
          </c:dPt>
          <c:dPt>
            <c:idx val="7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5-340A-4CB4-AF49-1A0C65A9B9F5}"/>
              </c:ext>
            </c:extLst>
          </c:dPt>
          <c:dPt>
            <c:idx val="8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7-340A-4CB4-AF49-1A0C65A9B9F5}"/>
              </c:ext>
            </c:extLst>
          </c:dPt>
          <c:dPt>
            <c:idx val="81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9-340A-4CB4-AF49-1A0C65A9B9F5}"/>
              </c:ext>
            </c:extLst>
          </c:dPt>
          <c:dPt>
            <c:idx val="8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B-340A-4CB4-AF49-1A0C65A9B9F5}"/>
              </c:ext>
            </c:extLst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D-340A-4CB4-AF49-1A0C65A9B9F5}"/>
              </c:ext>
            </c:extLst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F-340A-4CB4-AF49-1A0C65A9B9F5}"/>
              </c:ext>
            </c:extLst>
          </c:dPt>
          <c:dPt>
            <c:idx val="85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1-340A-4CB4-AF49-1A0C65A9B9F5}"/>
              </c:ext>
            </c:extLst>
          </c:dPt>
          <c:dPt>
            <c:idx val="86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3-340A-4CB4-AF49-1A0C65A9B9F5}"/>
              </c:ext>
            </c:extLst>
          </c:dPt>
          <c:dPt>
            <c:idx val="87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5-340A-4CB4-AF49-1A0C65A9B9F5}"/>
              </c:ext>
            </c:extLst>
          </c:dPt>
          <c:dPt>
            <c:idx val="8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7-340A-4CB4-AF49-1A0C65A9B9F5}"/>
              </c:ext>
            </c:extLst>
          </c:dPt>
          <c:dLbls>
            <c:dLbl>
              <c:idx val="2"/>
              <c:layout>
                <c:manualLayout>
                  <c:x val="5.0932528762268108E-5"/>
                  <c:y val="-1.18509164111511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340A-4CB4-AF49-1A0C65A9B9F5}"/>
                </c:ext>
              </c:extLst>
            </c:dLbl>
            <c:dLbl>
              <c:idx val="3"/>
              <c:layout>
                <c:manualLayout>
                  <c:x val="7.6522555365913375E-2"/>
                  <c:y val="-7.1151998401965899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A64C5F76-D73E-4BAC-B013-54566654DE58}" type="CATEGORYNAME">
                      <a:rPr lang="ja-JP" altLang="en-US">
                        <a:solidFill>
                          <a:schemeClr val="tx1"/>
                        </a:solidFill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9EE75B6F-4E1B-4449-9196-DDAA7F4F1058}" type="VALUE">
                      <a:rPr lang="en-US" altLang="ja-JP" baseline="0">
                        <a:solidFill>
                          <a:schemeClr val="tx1"/>
                        </a:solidFill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148536280361931"/>
                      <c:h val="2.251639885702622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6D-340A-4CB4-AF49-1A0C65A9B9F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340A-4CB4-AF49-1A0C65A9B9F5}"/>
                </c:ext>
              </c:extLst>
            </c:dLbl>
            <c:dLbl>
              <c:idx val="5"/>
              <c:layout>
                <c:manualLayout>
                  <c:x val="3.0386681744813226E-3"/>
                  <c:y val="2.440564970982296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85029763685652"/>
                      <c:h val="5.07413106421501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71-340A-4CB4-AF49-1A0C65A9B9F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9.0845410628019319E-2"/>
                      <c:h val="2.945582779764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73-340A-4CB4-AF49-1A0C65A9B9F5}"/>
                </c:ext>
              </c:extLst>
            </c:dLbl>
            <c:dLbl>
              <c:idx val="8"/>
              <c:layout>
                <c:manualLayout>
                  <c:x val="1.1246148060027857E-2"/>
                  <c:y val="-1.2297696113450045E-2"/>
                </c:manualLayout>
              </c:layout>
              <c:tx>
                <c:rich>
                  <a:bodyPr/>
                  <a:lstStyle/>
                  <a:p>
                    <a:fld id="{25C0D157-AB18-498C-ABC0-B229FB830AD2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9FAB86DD-870A-4731-A856-1FA0167B1AB9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77-340A-4CB4-AF49-1A0C65A9B9F5}"/>
                </c:ext>
              </c:extLst>
            </c:dLbl>
            <c:dLbl>
              <c:idx val="9"/>
              <c:layout>
                <c:manualLayout>
                  <c:x val="3.2741702892866453E-3"/>
                  <c:y val="6.80710236767094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340A-4CB4-AF49-1A0C65A9B9F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3679176327208908"/>
                      <c:h val="2.64224460294541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7B-340A-4CB4-AF49-1A0C65A9B9F5}"/>
                </c:ext>
              </c:extLst>
            </c:dLbl>
            <c:dLbl>
              <c:idx val="11"/>
              <c:layout>
                <c:manualLayout>
                  <c:x val="0.14433251594108751"/>
                  <c:y val="-7.3368110664091171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F7C51941-91A5-4AD4-876F-CA636A9A0F9D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ECDB5ED6-2991-4748-B931-6C74EC815861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506230718365621"/>
                      <c:h val="2.854325684049494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7D-340A-4CB4-AF49-1A0C65A9B9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340A-4CB4-AF49-1A0C65A9B9F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7.6858999182479237E-2"/>
                      <c:h val="3.31939169861130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85-340A-4CB4-AF49-1A0C65A9B9F5}"/>
                </c:ext>
              </c:extLst>
            </c:dLbl>
            <c:dLbl>
              <c:idx val="16"/>
              <c:layout>
                <c:manualLayout>
                  <c:x val="-1.716729451732895E-2"/>
                  <c:y val="1.0427513706787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7-340A-4CB4-AF49-1A0C65A9B9F5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3739816673605826"/>
                      <c:h val="1.6796427482339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89-340A-4CB4-AF49-1A0C65A9B9F5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4977511820879533"/>
                      <c:h val="1.77959873702796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8B-340A-4CB4-AF49-1A0C65A9B9F5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9.9697878425887412E-2"/>
                      <c:h val="3.17665746432288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8D-340A-4CB4-AF49-1A0C65A9B9F5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7.9789165698549963E-2"/>
                      <c:h val="3.18518537153222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93-340A-4CB4-AF49-1A0C65A9B9F5}"/>
                </c:ext>
              </c:extLst>
            </c:dLbl>
            <c:dLbl>
              <c:idx val="23"/>
              <c:layout>
                <c:manualLayout>
                  <c:x val="0.13936563379273204"/>
                  <c:y val="-2.3015098431264182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1919751D-FBC1-46D4-B9A2-4DABB30DC7DF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E3A0EC29-DD43-482F-9169-5B90AB549EBB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158100120131426"/>
                      <c:h val="2.042170181539947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95-340A-4CB4-AF49-1A0C65A9B9F5}"/>
                </c:ext>
              </c:extLst>
            </c:dLbl>
            <c:dLbl>
              <c:idx val="24"/>
              <c:layout>
                <c:manualLayout>
                  <c:x val="1.0614577089446737E-2"/>
                  <c:y val="6.9154921217423016E-3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D2F5C6DD-3938-4110-8555-A8409BC80111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</a:p>
                  <a:p>
                    <a:pPr algn="l">
                      <a:defRPr sz="70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1559EBAF-7F3C-4658-B2F2-E45DA680A9EC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3950781360978176E-2"/>
                      <c:h val="4.946690580970357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97-340A-4CB4-AF49-1A0C65A9B9F5}"/>
                </c:ext>
              </c:extLst>
            </c:dLbl>
            <c:dLbl>
              <c:idx val="25"/>
              <c:layout>
                <c:manualLayout>
                  <c:x val="0.13511653432028403"/>
                  <c:y val="-3.2273659456582594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C10D1902-3CB8-4D8D-B128-041EADC45392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91AD60C6-D425-4ED9-86FD-F554E09F94FB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99-340A-4CB4-AF49-1A0C65A9B9F5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9.4174958737011816E-2"/>
                      <c:h val="2.3202247045784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9B-340A-4CB4-AF49-1A0C65A9B9F5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F-340A-4CB4-AF49-1A0C65A9B9F5}"/>
                </c:ext>
              </c:extLst>
            </c:dLbl>
            <c:dLbl>
              <c:idx val="29"/>
              <c:layout>
                <c:manualLayout>
                  <c:x val="0.12265399879836647"/>
                  <c:y val="-1.5653332025535191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7503C760-265A-4822-B17E-9EC05DE8B629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E05D235D-2E0C-4D72-9BED-93DF289FCB8F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757563904350984"/>
                      <c:h val="1.76704282363494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1-340A-4CB4-AF49-1A0C65A9B9F5}"/>
                </c:ext>
              </c:extLst>
            </c:dLbl>
            <c:dLbl>
              <c:idx val="30"/>
              <c:layout>
                <c:manualLayout>
                  <c:x val="7.3294477677350719E-3"/>
                  <c:y val="2.3024753280595655E-4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ctr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2ED04A58-95F5-4B71-8F8B-C2AA73C81D0A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ctr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  <a:p>
                    <a:pPr algn="ctr">
                      <a:defRPr sz="70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F0D3F91E-0531-4617-B161-52EA783FD484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ctr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7556891082667284E-2"/>
                      <c:h val="5.546300374492517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3-340A-4CB4-AF49-1A0C65A9B9F5}"/>
                </c:ext>
              </c:extLst>
            </c:dLbl>
            <c:dLbl>
              <c:idx val="31"/>
              <c:layout>
                <c:manualLayout>
                  <c:x val="4.210184626984094E-2"/>
                  <c:y val="-5.7664316931640902E-3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2BA96504-E23B-4D09-A322-FC989BC0DD0D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F4121EDC-6297-4A52-82F6-4591C62755AA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570488297094217"/>
                      <c:h val="4.751051961273889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5-340A-4CB4-AF49-1A0C65A9B9F5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113410545009636"/>
                      <c:h val="2.74844108445067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A7-340A-4CB4-AF49-1A0C65A9B9F5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8.7431693989071038E-2"/>
                      <c:h val="3.9179497298318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AB-340A-4CB4-AF49-1A0C65A9B9F5}"/>
                </c:ext>
              </c:extLst>
            </c:dLbl>
            <c:dLbl>
              <c:idx val="35"/>
              <c:layout>
                <c:manualLayout>
                  <c:x val="0.12077294685990338"/>
                  <c:y val="-9.723669500677044E-3"/>
                </c:manualLayout>
              </c:layout>
              <c:tx>
                <c:rich>
                  <a:bodyPr/>
                  <a:lstStyle/>
                  <a:p>
                    <a:fld id="{3462C63D-B585-46B6-8319-877235835C26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 </a:t>
                    </a:r>
                    <a:fld id="{DB543CB6-E31D-4229-ACED-0C64A3F37FA6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D-340A-4CB4-AF49-1A0C65A9B9F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F-340A-4CB4-AF49-1A0C65A9B9F5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1-340A-4CB4-AF49-1A0C65A9B9F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3-340A-4CB4-AF49-1A0C65A9B9F5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9-340A-4CB4-AF49-1A0C65A9B9F5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D-340A-4CB4-AF49-1A0C65A9B9F5}"/>
                </c:ext>
              </c:extLst>
            </c:dLbl>
            <c:dLbl>
              <c:idx val="44"/>
              <c:layout>
                <c:manualLayout>
                  <c:x val="0.15042447857842031"/>
                  <c:y val="3.8996332724090636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55F72AA9-9FCD-48EB-ADB4-F176069EBF9C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20D98762-CC55-4EBF-80D8-C372785D1BA4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518930644652295"/>
                      <c:h val="2.329646007312345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BF-340A-4CB4-AF49-1A0C65A9B9F5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1-340A-4CB4-AF49-1A0C65A9B9F5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7-340A-4CB4-AF49-1A0C65A9B9F5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9-340A-4CB4-AF49-1A0C65A9B9F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B-340A-4CB4-AF49-1A0C65A9B9F5}"/>
                </c:ext>
              </c:extLst>
            </c:dLbl>
            <c:dLbl>
              <c:idx val="51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D-340A-4CB4-AF49-1A0C65A9B9F5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F-340A-4CB4-AF49-1A0C65A9B9F5}"/>
                </c:ext>
              </c:extLst>
            </c:dLbl>
            <c:dLbl>
              <c:idx val="54"/>
              <c:layout>
                <c:manualLayout>
                  <c:x val="0.14736442637515224"/>
                  <c:y val="2.0008393754169455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E27A07FC-B0CF-44E6-989A-2E34DC6FF571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6E036CEA-8687-49F0-9B82-F936FAAA83EF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8.8161352685189362E-2"/>
                      <c:h val="1.734190003287465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D3-340A-4CB4-AF49-1A0C65A9B9F5}"/>
                </c:ext>
              </c:extLst>
            </c:dLbl>
            <c:dLbl>
              <c:idx val="55"/>
              <c:layout>
                <c:manualLayout>
                  <c:x val="0.10015427474296383"/>
                  <c:y val="3.7847781058935166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C9AB91D7-CDD8-4E24-981B-D7475C583CA3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757DF745-1A82-4B27-A55F-3025391060ED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D5-340A-4CB4-AF49-1A0C65A9B9F5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7-340A-4CB4-AF49-1A0C65A9B9F5}"/>
                </c:ext>
              </c:extLst>
            </c:dLbl>
            <c:dLbl>
              <c:idx val="57"/>
              <c:layout>
                <c:manualLayout>
                  <c:x val="0.1526771341891924"/>
                  <c:y val="4.849246606982769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7D7DCD28-39CD-45EC-A5B4-5DD48C9188E0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A8935C0D-0DAA-4347-86B5-264E982A1659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44647389064063"/>
                      <c:h val="1.775002180907565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D9-340A-4CB4-AF49-1A0C65A9B9F5}"/>
                </c:ext>
              </c:extLst>
            </c:dLbl>
            <c:dLbl>
              <c:idx val="5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9.1335763060407291E-2"/>
                      <c:h val="2.5049301498263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DB-340A-4CB4-AF49-1A0C65A9B9F5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F-340A-4CB4-AF49-1A0C65A9B9F5}"/>
                </c:ext>
              </c:extLst>
            </c:dLbl>
            <c:dLbl>
              <c:idx val="61"/>
              <c:layout>
                <c:manualLayout>
                  <c:x val="0.12152616403452624"/>
                  <c:y val="7.6238259005897771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18600412-DCD9-4578-A765-01D5AE8538FD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C9F95C07-09F7-4215-8360-36B9BA7F1DD5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E1-340A-4CB4-AF49-1A0C65A9B9F5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157867056957231"/>
                      <c:h val="3.10169743981498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E3-340A-4CB4-AF49-1A0C65A9B9F5}"/>
                </c:ext>
              </c:extLst>
            </c:dLbl>
            <c:dLbl>
              <c:idx val="63"/>
              <c:layout>
                <c:manualLayout>
                  <c:x val="0.19066481183924822"/>
                  <c:y val="7.1480704043066709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0D7B98C5-ED1A-4475-A66E-81A3A5264A18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FACDF5AC-D8ED-440D-A39E-1DAC35658AAF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61612572165044"/>
                      <c:h val="2.026044021469083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E5-340A-4CB4-AF49-1A0C65A9B9F5}"/>
                </c:ext>
              </c:extLst>
            </c:dLbl>
            <c:dLbl>
              <c:idx val="6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7-340A-4CB4-AF49-1A0C65A9B9F5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B-340A-4CB4-AF49-1A0C65A9B9F5}"/>
                </c:ext>
              </c:extLst>
            </c:dLbl>
            <c:dLbl>
              <c:idx val="67"/>
              <c:layout>
                <c:manualLayout>
                  <c:x val="0.12712551641440456"/>
                  <c:y val="8.3960929364719911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ABECCDDA-1B49-4FC1-9BBF-8B46D66D72C4}" type="CATEGORYNAME">
                      <a:rPr lang="ja-JP" altLang="en-US">
                        <a:solidFill>
                          <a:schemeClr val="tx1"/>
                        </a:solidFill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>
                        <a:solidFill>
                          <a:schemeClr val="tx1"/>
                        </a:solidFill>
                      </a:rPr>
                      <a:t> </a:t>
                    </a:r>
                    <a:fld id="{37F27F18-5C1B-4065-BD34-39473811055E}" type="VALUE">
                      <a:rPr lang="en-US" altLang="ja-JP" baseline="0">
                        <a:solidFill>
                          <a:schemeClr val="tx1"/>
                        </a:solidFill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211824459607465"/>
                      <c:h val="1.454378743777589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ED-340A-4CB4-AF49-1A0C65A9B9F5}"/>
                </c:ext>
              </c:extLst>
            </c:dLbl>
            <c:dLbl>
              <c:idx val="68"/>
              <c:layout>
                <c:manualLayout>
                  <c:x val="1.2757439459922627E-2"/>
                  <c:y val="2.45812477983331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F-340A-4CB4-AF49-1A0C65A9B9F5}"/>
                </c:ext>
              </c:extLst>
            </c:dLbl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1-340A-4CB4-AF49-1A0C65A9B9F5}"/>
                </c:ext>
              </c:extLst>
            </c:dLbl>
            <c:dLbl>
              <c:idx val="7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3-340A-4CB4-AF49-1A0C65A9B9F5}"/>
                </c:ext>
              </c:extLst>
            </c:dLbl>
            <c:dLbl>
              <c:idx val="7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7-340A-4CB4-AF49-1A0C65A9B9F5}"/>
                </c:ext>
              </c:extLst>
            </c:dLbl>
            <c:dLbl>
              <c:idx val="73"/>
              <c:layout>
                <c:manualLayout>
                  <c:x val="9.097933633352516E-2"/>
                  <c:y val="8.9658993402249643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40EB008C-54EF-4E95-A016-766163EB12BC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CF3F5049-7FD6-4B88-BA66-5130D07A5A89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22826231081952"/>
                      <c:h val="1.408162064305710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F9-340A-4CB4-AF49-1A0C65A9B9F5}"/>
                </c:ext>
              </c:extLst>
            </c:dLbl>
            <c:dLbl>
              <c:idx val="74"/>
              <c:layout>
                <c:manualLayout>
                  <c:x val="-3.0311259997333709E-2"/>
                  <c:y val="0.10235621905569298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l"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944D7BA3-3F44-4CB9-A5B6-55698159FAAC}" type="CATEGORYNAME"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AFB50F12-AAF3-4216-A236-ACAF3AD49B18}" type="VALUE">
                      <a:rPr lang="en-US" altLang="ja-JP" sz="7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 sz="7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2058165622256938E-2"/>
                      <c:h val="1.908935563161648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FB-340A-4CB4-AF49-1A0C65A9B9F5}"/>
                </c:ext>
              </c:extLst>
            </c:dLbl>
            <c:dLbl>
              <c:idx val="75"/>
              <c:layout>
                <c:manualLayout>
                  <c:x val="6.6463489302580675E-3"/>
                  <c:y val="1.198091373437102E-2"/>
                </c:manualLayout>
              </c:layout>
              <c:tx>
                <c:rich>
                  <a:bodyPr/>
                  <a:lstStyle/>
                  <a:p>
                    <a:fld id="{1BB93E5B-8FD4-480E-A682-07B66E6A203F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r>
                      <a:rPr lang="ja-JP" altLang="en-US" baseline="0"/>
                      <a:t> </a:t>
                    </a:r>
                    <a:fld id="{6BEF3010-6CF7-427B-AEA3-7077521E2E87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294942164043959"/>
                      <c:h val="6.184967826867948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FD-340A-4CB4-AF49-1A0C65A9B9F5}"/>
                </c:ext>
              </c:extLst>
            </c:dLbl>
            <c:dLbl>
              <c:idx val="7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F-340A-4CB4-AF49-1A0C65A9B9F5}"/>
                </c:ext>
              </c:extLst>
            </c:dLbl>
            <c:dLbl>
              <c:idx val="7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3-340A-4CB4-AF49-1A0C65A9B9F5}"/>
                </c:ext>
              </c:extLst>
            </c:dLbl>
            <c:dLbl>
              <c:idx val="79"/>
              <c:layout>
                <c:manualLayout>
                  <c:x val="-8.8711292089093494E-2"/>
                  <c:y val="5.2378357492184391E-2"/>
                </c:manualLayout>
              </c:layout>
              <c:tx>
                <c:rich>
                  <a:bodyPr/>
                  <a:lstStyle/>
                  <a:p>
                    <a:fld id="{C350865F-622E-4E12-883D-25D2CF52BFFC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 </a:t>
                    </a:r>
                    <a:fld id="{675F7FCA-D79D-48F3-8965-481A0C2DDD2C}" type="VALUE">
                      <a:rPr lang="en-US" altLang="ja-JP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205-340A-4CB4-AF49-1A0C65A9B9F5}"/>
                </c:ext>
              </c:extLst>
            </c:dLbl>
            <c:dLbl>
              <c:idx val="8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7-340A-4CB4-AF49-1A0C65A9B9F5}"/>
                </c:ext>
              </c:extLst>
            </c:dLbl>
            <c:dLbl>
              <c:idx val="81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9-340A-4CB4-AF49-1A0C65A9B9F5}"/>
                </c:ext>
              </c:extLst>
            </c:dLbl>
            <c:dLbl>
              <c:idx val="8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B-340A-4CB4-AF49-1A0C65A9B9F5}"/>
                </c:ext>
              </c:extLst>
            </c:dLbl>
            <c:dLbl>
              <c:idx val="85"/>
              <c:layout>
                <c:manualLayout>
                  <c:x val="1.2320572239445044E-3"/>
                  <c:y val="-3.2132548627678481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baseline="0"/>
                      <a:t>丸太（製材用材）</a:t>
                    </a:r>
                  </a:p>
                  <a:p>
                    <a:r>
                      <a:rPr lang="ja-JP" altLang="en-US" baseline="0"/>
                      <a:t> </a:t>
                    </a:r>
                    <a:fld id="{2351D528-3138-4E5E-BD28-DDBE9CA2E4D3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419279366696398"/>
                      <c:h val="5.204684886028194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211-340A-4CB4-AF49-1A0C65A9B9F5}"/>
                </c:ext>
              </c:extLst>
            </c:dLbl>
            <c:dLbl>
              <c:idx val="87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5-340A-4CB4-AF49-1A0C65A9B9F5}"/>
                </c:ext>
              </c:extLst>
            </c:dLbl>
            <c:dLbl>
              <c:idx val="88"/>
              <c:layout>
                <c:manualLayout>
                  <c:x val="-3.2402131541767021E-2"/>
                  <c:y val="-8.506163702196514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tx1"/>
                        </a:solidFill>
                      </a:rPr>
                      <a:t>丸太（その他用材）</a:t>
                    </a:r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 </a:t>
                    </a:r>
                    <a:fld id="{9406D574-8CCC-457D-90ED-9F1F4D4330A9}" type="VALUE">
                      <a:rPr lang="en-US" altLang="ja-JP" baseline="0">
                        <a:solidFill>
                          <a:schemeClr val="tx1"/>
                        </a:solidFill>
                      </a:rPr>
                      <a:pPr/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06153125501927"/>
                      <c:h val="1.63177506632263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217-340A-4CB4-AF49-1A0C65A9B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'R7白書'!$S$3:$S$91</c:f>
              <c:numCache>
                <c:formatCode>General</c:formatCode>
                <c:ptCount val="89"/>
                <c:pt idx="2" formatCode="0.0%">
                  <c:v>2.5541146335987589E-2</c:v>
                </c:pt>
                <c:pt idx="3" formatCode="0.0%">
                  <c:v>2.8269222965502708E-3</c:v>
                </c:pt>
                <c:pt idx="4" formatCode="0.0%">
                  <c:v>2.4526906684976598E-5</c:v>
                </c:pt>
                <c:pt idx="5" formatCode="0.0%">
                  <c:v>5.8398622164888468E-2</c:v>
                </c:pt>
                <c:pt idx="6" formatCode="0.0%">
                  <c:v>6.0058542860236262E-6</c:v>
                </c:pt>
                <c:pt idx="8" formatCode="0.0%">
                  <c:v>1.0323002664204758E-2</c:v>
                </c:pt>
                <c:pt idx="9" formatCode="0.0%">
                  <c:v>2.2328863297430408E-2</c:v>
                </c:pt>
                <c:pt idx="10" formatCode="0.0%">
                  <c:v>2.2078795589689853E-5</c:v>
                </c:pt>
                <c:pt idx="11" formatCode="0.0%">
                  <c:v>1.3944923783100409E-2</c:v>
                </c:pt>
                <c:pt idx="12" formatCode="0.0%">
                  <c:v>2.3849962868685877E-6</c:v>
                </c:pt>
                <c:pt idx="15" formatCode="0.0%">
                  <c:v>0</c:v>
                </c:pt>
                <c:pt idx="16" formatCode="0.0%">
                  <c:v>1.5415946949659663E-2</c:v>
                </c:pt>
                <c:pt idx="17" formatCode="0.0%">
                  <c:v>2.5662841720286003E-5</c:v>
                </c:pt>
                <c:pt idx="18" formatCode="0.0%">
                  <c:v>0</c:v>
                </c:pt>
                <c:pt idx="19" formatCode="0.0%">
                  <c:v>0</c:v>
                </c:pt>
                <c:pt idx="22" formatCode="0.0%">
                  <c:v>3.7564959522877342E-4</c:v>
                </c:pt>
                <c:pt idx="23" formatCode="0.0%">
                  <c:v>1.0898096530178919E-3</c:v>
                </c:pt>
                <c:pt idx="24" formatCode="0.0%">
                  <c:v>1.6217213912338668E-2</c:v>
                </c:pt>
                <c:pt idx="25" formatCode="0.0%">
                  <c:v>3.8446841042115935E-3</c:v>
                </c:pt>
                <c:pt idx="26" formatCode="0.0%">
                  <c:v>1.5515238013263539E-4</c:v>
                </c:pt>
                <c:pt idx="28" formatCode="0.0%">
                  <c:v>5.2116848132883972E-6</c:v>
                </c:pt>
                <c:pt idx="29" formatCode="0.0%">
                  <c:v>4.7984721865854353E-3</c:v>
                </c:pt>
                <c:pt idx="30" formatCode="0.0%">
                  <c:v>2.0134487564857161E-2</c:v>
                </c:pt>
                <c:pt idx="31" formatCode="0.0%">
                  <c:v>1.3641501935117145E-2</c:v>
                </c:pt>
                <c:pt idx="32" formatCode="0.0%">
                  <c:v>5.1169011245544258E-6</c:v>
                </c:pt>
                <c:pt idx="34" formatCode="0.0%">
                  <c:v>3.2420522255566855E-4</c:v>
                </c:pt>
                <c:pt idx="35" formatCode="0.0%">
                  <c:v>9.0277235293664078E-4</c:v>
                </c:pt>
                <c:pt idx="36" formatCode="0.0%">
                  <c:v>1.4172915450467736E-4</c:v>
                </c:pt>
                <c:pt idx="37" formatCode="0.0%">
                  <c:v>2.397757228848808E-7</c:v>
                </c:pt>
                <c:pt idx="38" formatCode="0.0%">
                  <c:v>5.0737405053223728E-7</c:v>
                </c:pt>
                <c:pt idx="41" formatCode="0.0%">
                  <c:v>2.4199509759766774E-4</c:v>
                </c:pt>
                <c:pt idx="42" formatCode="0.0%">
                  <c:v>7.5984520406256972E-2</c:v>
                </c:pt>
                <c:pt idx="43" formatCode="0.0%">
                  <c:v>2.947037949244153E-4</c:v>
                </c:pt>
                <c:pt idx="44" formatCode="0.0%">
                  <c:v>1.0727873419636439E-2</c:v>
                </c:pt>
                <c:pt idx="45" formatCode="0.0%">
                  <c:v>4.4383559818409469E-5</c:v>
                </c:pt>
                <c:pt idx="48" formatCode="0.0%">
                  <c:v>1.9693924179246483E-6</c:v>
                </c:pt>
                <c:pt idx="49" formatCode="0.0%">
                  <c:v>1.7416696753681976E-5</c:v>
                </c:pt>
                <c:pt idx="50" formatCode="0.0%">
                  <c:v>0</c:v>
                </c:pt>
                <c:pt idx="51" formatCode="0.0%">
                  <c:v>4.9653661906074349E-2</c:v>
                </c:pt>
                <c:pt idx="52" formatCode="0.0%">
                  <c:v>4.3972417712794836E-6</c:v>
                </c:pt>
                <c:pt idx="54" formatCode="0.0%">
                  <c:v>5.6866926576995399E-3</c:v>
                </c:pt>
                <c:pt idx="55" formatCode="0.0%">
                  <c:v>1.3793418014399347E-3</c:v>
                </c:pt>
                <c:pt idx="56" formatCode="0.0%">
                  <c:v>1.5062108822155355E-4</c:v>
                </c:pt>
                <c:pt idx="57" formatCode="0.0%">
                  <c:v>9.3840063233120198E-3</c:v>
                </c:pt>
                <c:pt idx="58" formatCode="0.0%">
                  <c:v>2.2967514242544499E-4</c:v>
                </c:pt>
                <c:pt idx="60" formatCode="0.0%">
                  <c:v>9.3666224754952779E-7</c:v>
                </c:pt>
                <c:pt idx="61" formatCode="0.0%">
                  <c:v>4.5213164977869697E-3</c:v>
                </c:pt>
                <c:pt idx="62" formatCode="0.0%">
                  <c:v>1.6173574102727007E-5</c:v>
                </c:pt>
                <c:pt idx="63" formatCode="0.0%">
                  <c:v>2.5853007173182768E-2</c:v>
                </c:pt>
                <c:pt idx="64" formatCode="0.0%">
                  <c:v>0</c:v>
                </c:pt>
                <c:pt idx="66" formatCode="0.0%">
                  <c:v>2.0870756233859989E-5</c:v>
                </c:pt>
                <c:pt idx="67" formatCode="0.0%">
                  <c:v>5.9651762292225003E-3</c:v>
                </c:pt>
                <c:pt idx="68" formatCode="0.0%">
                  <c:v>1.3849888706493277E-2</c:v>
                </c:pt>
                <c:pt idx="69" formatCode="0.0%">
                  <c:v>1.1720480738080837E-4</c:v>
                </c:pt>
                <c:pt idx="70" formatCode="0.0%">
                  <c:v>1.9540564458021877E-5</c:v>
                </c:pt>
                <c:pt idx="72" formatCode="0.0%">
                  <c:v>2.4016980706398143E-7</c:v>
                </c:pt>
                <c:pt idx="73" formatCode="0.0%">
                  <c:v>9.6726458290706183E-4</c:v>
                </c:pt>
                <c:pt idx="74" formatCode="0.0%">
                  <c:v>8.927692041691514E-3</c:v>
                </c:pt>
                <c:pt idx="75" formatCode="0.0%">
                  <c:v>0.10878171854800023</c:v>
                </c:pt>
                <c:pt idx="76" formatCode="0.0%">
                  <c:v>1.7304232150452907E-4</c:v>
                </c:pt>
                <c:pt idx="78" formatCode="0.0%">
                  <c:v>9.4026479465554632E-5</c:v>
                </c:pt>
                <c:pt idx="79" formatCode="0.0%">
                  <c:v>5.4910601815537591E-4</c:v>
                </c:pt>
                <c:pt idx="80" formatCode="0.0%">
                  <c:v>1.9779482252811316E-4</c:v>
                </c:pt>
                <c:pt idx="81" formatCode="0.0%">
                  <c:v>8.733135424308977E-2</c:v>
                </c:pt>
                <c:pt idx="82" formatCode="0.0%">
                  <c:v>5.4204461065180011E-7</c:v>
                </c:pt>
                <c:pt idx="85" formatCode="0.0%">
                  <c:v>0.20223929654215411</c:v>
                </c:pt>
                <c:pt idx="86" formatCode="0.0%">
                  <c:v>6.6702775176639556E-2</c:v>
                </c:pt>
                <c:pt idx="87" formatCode="0.0%">
                  <c:v>7.2436101947653958E-2</c:v>
                </c:pt>
                <c:pt idx="88" formatCode="0.0%">
                  <c:v>3.6936830878747662E-2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18-340A-4CB4-AF49-1A0C65A9B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ja-JP"/>
    </a:p>
  </c:txPr>
  <c:printSettings>
    <c:headerFooter/>
    <c:pageMargins b="0.75" l="0.7" r="0.7" t="0.75" header="0.3" footer="0.3"/>
    <c:pageSetup paperSize="9" orientation="portrait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国産材（用材）及び外材（用材）の供給状況　（平成１６年＝200４年）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ED-40C3-8E50-DA4C831B97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1ED-40C3-8E50-DA4C831B9785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1ED-40C3-8E50-DA4C831B9785}"/>
              </c:ext>
            </c:extLst>
          </c:dPt>
          <c:dLbls>
            <c:dLbl>
              <c:idx val="0"/>
              <c:tx>
                <c:rich>
                  <a:bodyPr rot="-2700000" vert="horz"/>
                  <a:lstStyle/>
                  <a:p>
                    <a:pPr algn="ctr"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ｱﾒﾘｶ</a:t>
                    </a:r>
                  </a:p>
                  <a:p>
                    <a:pPr algn="ctr"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10.0%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1ED-40C3-8E50-DA4C831B9785}"/>
                </c:ext>
              </c:extLst>
            </c:dLbl>
            <c:dLbl>
              <c:idx val="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ｶﾅﾀﾞ
12.6%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1ED-40C3-8E50-DA4C831B9785}"/>
                </c:ext>
              </c:extLst>
            </c:dLbl>
            <c:dLbl>
              <c:idx val="1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ﾛｼｱ
7.8%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1ED-40C3-8E50-DA4C831B9785}"/>
                </c:ext>
              </c:extLst>
            </c:dLbl>
            <c:dLbl>
              <c:idx val="1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ﾏﾚｰｼｱ
6.5%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1ED-40C3-8E50-DA4C831B9785}"/>
                </c:ext>
              </c:extLst>
            </c:dLbl>
            <c:dLbl>
              <c:idx val="2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ｲﾝﾄﾞﾈｼｱ
6.6%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F1ED-40C3-8E50-DA4C831B9785}"/>
                </c:ext>
              </c:extLst>
            </c:dLbl>
            <c:dLbl>
              <c:idx val="3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ﾖｰﾛｯﾊﾟ州
6.0%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F1ED-40C3-8E50-DA4C831B9785}"/>
                </c:ext>
              </c:extLst>
            </c:dLbl>
            <c:dLbl>
              <c:idx val="3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ｵｰｽﾄﾗﾘｱ
10.0%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F1ED-40C3-8E50-DA4C831B9785}"/>
                </c:ext>
              </c:extLst>
            </c:dLbl>
            <c:dLbl>
              <c:idx val="4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ﾆｭｰｼﾞｰﾗﾝﾄﾞ
4.5%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F1ED-40C3-8E50-DA4C831B9785}"/>
                </c:ext>
              </c:extLst>
            </c:dLbl>
            <c:dLbl>
              <c:idx val="4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ﾁﾘ
4.1%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F1ED-40C3-8E50-DA4C831B9785}"/>
                </c:ext>
              </c:extLst>
            </c:dLbl>
            <c:dLbl>
              <c:idx val="5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中国
2.9%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F1ED-40C3-8E50-DA4C831B9785}"/>
                </c:ext>
              </c:extLst>
            </c:dLbl>
            <c:dLbl>
              <c:idx val="5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その他
9.9%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F1ED-40C3-8E50-DA4C831B9785}"/>
                </c:ext>
              </c:extLst>
            </c:dLbl>
            <c:dLbl>
              <c:idx val="6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日本
18.2%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F1ED-40C3-8E50-DA4C831B9785}"/>
                </c:ext>
              </c:extLst>
            </c:dLbl>
            <c:dLbl>
              <c:idx val="6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日本
18.2%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F1ED-40C3-8E50-DA4C831B9785}"/>
                </c:ext>
              </c:extLst>
            </c:dLbl>
            <c:numFmt formatCode="0.0_ " sourceLinked="0"/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F1ED-40C3-8E50-DA4C831B9785}"/>
            </c:ext>
          </c:extLst>
        </c:ser>
        <c:ser>
          <c:idx val="2"/>
          <c:order val="2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F1ED-40C3-8E50-DA4C831B9785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1ED-40C3-8E50-DA4C831B978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1ED-40C3-8E50-DA4C831B9785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F1ED-40C3-8E50-DA4C831B9785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F1ED-40C3-8E50-DA4C831B9785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1ED-40C3-8E50-DA4C831B9785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F1ED-40C3-8E50-DA4C831B9785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F1ED-40C3-8E50-DA4C831B9785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F1ED-40C3-8E50-DA4C831B9785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F1ED-40C3-8E50-DA4C831B9785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F1ED-40C3-8E50-DA4C831B9785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F1ED-40C3-8E50-DA4C831B9785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F1ED-40C3-8E50-DA4C831B9785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F1ED-40C3-8E50-DA4C831B9785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F1ED-40C3-8E50-DA4C831B9785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F1ED-40C3-8E50-DA4C831B9785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F1ED-40C3-8E50-DA4C831B9785}"/>
                </c:ext>
              </c:extLst>
            </c:dLbl>
            <c:dLbl>
              <c:idx val="2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F1ED-40C3-8E50-DA4C831B9785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F1ED-40C3-8E50-DA4C831B9785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F1ED-40C3-8E50-DA4C831B9785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F1ED-40C3-8E50-DA4C831B9785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F1ED-40C3-8E50-DA4C831B9785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F1ED-40C3-8E50-DA4C831B9785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F1ED-40C3-8E50-DA4C831B9785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F1ED-40C3-8E50-DA4C831B9785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F1ED-40C3-8E50-DA4C831B9785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F1ED-40C3-8E50-DA4C831B9785}"/>
                </c:ext>
              </c:extLst>
            </c:dLbl>
            <c:dLbl>
              <c:idx val="3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F1ED-40C3-8E50-DA4C831B9785}"/>
                </c:ext>
              </c:extLst>
            </c:dLbl>
            <c:dLbl>
              <c:idx val="4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F1ED-40C3-8E50-DA4C831B9785}"/>
                </c:ext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F1ED-40C3-8E50-DA4C831B9785}"/>
                </c:ext>
              </c:extLst>
            </c:dLbl>
            <c:dLbl>
              <c:idx val="4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F1ED-40C3-8E50-DA4C831B9785}"/>
                </c:ext>
              </c:extLst>
            </c:dLbl>
            <c:dLbl>
              <c:idx val="4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F1ED-40C3-8E50-DA4C831B9785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F1ED-40C3-8E50-DA4C831B9785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F1ED-40C3-8E50-DA4C831B9785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F1ED-40C3-8E50-DA4C831B9785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F1ED-40C3-8E50-DA4C831B9785}"/>
                </c:ext>
              </c:extLst>
            </c:dLbl>
            <c:dLbl>
              <c:idx val="5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F1ED-40C3-8E50-DA4C831B9785}"/>
                </c:ext>
              </c:extLst>
            </c:dLbl>
            <c:dLbl>
              <c:idx val="5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F1ED-40C3-8E50-DA4C831B9785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F1ED-40C3-8E50-DA4C831B9785}"/>
                </c:ext>
              </c:extLst>
            </c:dLbl>
            <c:dLbl>
              <c:idx val="5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F1ED-40C3-8E50-DA4C831B9785}"/>
                </c:ext>
              </c:extLst>
            </c:dLbl>
            <c:dLbl>
              <c:idx val="5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F1ED-40C3-8E50-DA4C831B9785}"/>
                </c:ext>
              </c:extLst>
            </c:dLbl>
            <c:dLbl>
              <c:idx val="5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F1ED-40C3-8E50-DA4C831B9785}"/>
                </c:ext>
              </c:extLst>
            </c:dLbl>
            <c:dLbl>
              <c:idx val="5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F1ED-40C3-8E50-DA4C831B9785}"/>
                </c:ext>
              </c:extLst>
            </c:dLbl>
            <c:dLbl>
              <c:idx val="6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F1ED-40C3-8E50-DA4C831B9785}"/>
                </c:ext>
              </c:extLst>
            </c:dLbl>
            <c:dLbl>
              <c:idx val="6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F1ED-40C3-8E50-DA4C831B9785}"/>
                </c:ext>
              </c:extLst>
            </c:dLbl>
            <c:dLbl>
              <c:idx val="6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F1ED-40C3-8E50-DA4C831B978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F1ED-40C3-8E50-DA4C831B9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2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62000000000000433" t="0.98399999999999999" header="0.51200000000000001" footer="0.51200000000000001"/>
    <c:pageSetup paperSize="9" orientation="portrait" horizontalDpi="-4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国産材（用材）及び外材（用材）の供給状況（平成１６年＝２００４年）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4"/>
          <c:order val="0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B3-4D27-B150-8AD36D1845E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米材　</a:t>
                    </a:r>
                  </a:p>
                  <a:p>
                    <a:pPr>
                      <a:defRPr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 </a:t>
                    </a:r>
                    <a:r>
                      <a:rPr lang="en-US" altLang="ja-JP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20.1%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2B3-4D27-B150-8AD36D1845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3-4D27-B150-8AD36D1845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B3-4D27-B150-8AD36D1845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3-4D27-B150-8AD36D1845E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B3-4D27-B150-8AD36D1845E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B3-4D27-B150-8AD36D1845E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B3-4D27-B150-8AD36D1845E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
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2B3-4D27-B150-8AD36D1845E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北洋材 　
 9.5%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2B3-4D27-B150-8AD36D1845E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B3-4D27-B150-8AD36D1845E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B3-4D27-B150-8AD36D1845E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B3-4D27-B150-8AD36D1845EE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その他　
  32.1%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32B3-4D27-B150-8AD36D1845EE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　　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32B3-4D27-B150-8AD36D1845EE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B3-4D27-B150-8AD36D1845E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32B3-4D27-B150-8AD36D1845EE}"/>
            </c:ext>
          </c:extLst>
        </c:ser>
        <c:ser>
          <c:idx val="2"/>
          <c:order val="1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2B3-4D27-B150-8AD36D1845EE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32B3-4D27-B150-8AD36D1845EE}"/>
            </c:ext>
          </c:extLst>
        </c:ser>
        <c:ser>
          <c:idx val="0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2B3-4D27-B150-8AD36D1845EE}"/>
              </c:ext>
            </c:extLst>
          </c:dPt>
          <c:dLbls>
            <c:dLbl>
              <c:idx val="6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B3-4D27-B150-8AD36D1845E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32B3-4D27-B150-8AD36D1845EE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32B3-4D27-B150-8AD36D1845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32B3-4D27-B150-8AD36D184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2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197379104590344E-2"/>
          <c:y val="9.4787887405091628E-2"/>
          <c:w val="0.8090623785158827"/>
          <c:h val="0.86318310734623127"/>
        </c:manualLayout>
      </c:layout>
      <c:doughnutChart>
        <c:varyColors val="1"/>
        <c:ser>
          <c:idx val="0"/>
          <c:order val="0"/>
          <c:tx>
            <c:strRef>
              <c:f>'我が国の木材（用材）供給状況 '!$Q$3:$Q$91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</c:v>
                </c:pt>
                <c:pt idx="4">
                  <c:v>ﾊﾟﾙﾌﾟ･ﾁｯﾌﾟ</c:v>
                </c:pt>
                <c:pt idx="5">
                  <c:v>合板等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</c:v>
                </c:pt>
                <c:pt idx="10">
                  <c:v>ﾊﾟﾙﾌﾟ･ﾁｯﾌﾟ</c:v>
                </c:pt>
                <c:pt idx="11">
                  <c:v>合板等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</c:v>
                </c:pt>
                <c:pt idx="17">
                  <c:v>ﾊﾟﾙﾌﾟ･ﾁｯﾌﾟ</c:v>
                </c:pt>
                <c:pt idx="18">
                  <c:v>合板等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</c:v>
                </c:pt>
                <c:pt idx="24">
                  <c:v>ﾊﾟﾙﾌﾟ･ﾁｯﾌﾟ</c:v>
                </c:pt>
                <c:pt idx="25">
                  <c:v>合板等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</c:v>
                </c:pt>
                <c:pt idx="30">
                  <c:v>ﾊﾟﾙﾌﾟ･ﾁｯﾌﾟ</c:v>
                </c:pt>
                <c:pt idx="31">
                  <c:v>合板等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</c:v>
                </c:pt>
                <c:pt idx="36">
                  <c:v>ﾊﾟﾙﾌﾟ･ﾁｯﾌﾟ</c:v>
                </c:pt>
                <c:pt idx="37">
                  <c:v>合板等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</c:v>
                </c:pt>
                <c:pt idx="43">
                  <c:v>ﾊﾟﾙﾌﾟ･ﾁｯﾌﾟ</c:v>
                </c:pt>
                <c:pt idx="44">
                  <c:v>合板等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</c:v>
                </c:pt>
                <c:pt idx="50">
                  <c:v>ﾊﾟﾙﾌﾟ･ﾁｯﾌﾟ</c:v>
                </c:pt>
                <c:pt idx="51">
                  <c:v>合板等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</c:v>
                </c:pt>
                <c:pt idx="56">
                  <c:v>ﾊﾟﾙﾌﾟ･ﾁｯﾌﾟ</c:v>
                </c:pt>
                <c:pt idx="57">
                  <c:v>合板等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</c:v>
                </c:pt>
                <c:pt idx="62">
                  <c:v>ﾊﾟﾙﾌﾟ･ﾁｯﾌﾟ</c:v>
                </c:pt>
                <c:pt idx="63">
                  <c:v>合板等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</c:v>
                </c:pt>
                <c:pt idx="68">
                  <c:v>ﾊﾟﾙﾌﾟ･ﾁｯﾌﾟ</c:v>
                </c:pt>
                <c:pt idx="69">
                  <c:v>合板等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</c:v>
                </c:pt>
                <c:pt idx="74">
                  <c:v>ﾊﾟﾙﾌﾟ･ﾁｯﾌﾟ</c:v>
                </c:pt>
                <c:pt idx="75">
                  <c:v>合板等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</c:v>
                </c:pt>
                <c:pt idx="80">
                  <c:v>ﾊﾟﾙﾌﾟ･ﾁｯﾌﾟ</c:v>
                </c:pt>
                <c:pt idx="81">
                  <c:v>合板等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丸太(ﾊﾟﾙﾌﾟ･ﾁｯﾌﾟ用材)</c:v>
                </c:pt>
                <c:pt idx="87">
                  <c:v>丸太(合板用材)</c:v>
                </c:pt>
                <c:pt idx="88">
                  <c:v>丸太(その他用材)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99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E4-4C21-91F8-C18D838D70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7E4-4C21-91F8-C18D838D70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7E4-4C21-91F8-C18D838D70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E4-4C21-91F8-C18D838D70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7E4-4C21-91F8-C18D838D70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7E4-4C21-91F8-C18D838D70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E4-4C21-91F8-C18D838D70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7E4-4C21-91F8-C18D838D70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7E4-4C21-91F8-C18D838D708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E4-4C21-91F8-C18D838D708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7E4-4C21-91F8-C18D838D708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7E4-4C21-91F8-C18D838D708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E4-4C21-91F8-C18D838D7083}"/>
              </c:ext>
            </c:extLst>
          </c:dPt>
          <c:dPt>
            <c:idx val="13"/>
            <c:bubble3D val="0"/>
            <c:spPr>
              <a:solidFill>
                <a:srgbClr val="CC00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E7E4-4C21-91F8-C18D838D708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7E4-4C21-91F8-C18D838D708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E7E4-4C21-91F8-C18D838D708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E7E4-4C21-91F8-C18D838D708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E7E4-4C21-91F8-C18D838D708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E7E4-4C21-91F8-C18D838D708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E7E4-4C21-91F8-C18D838D7083}"/>
              </c:ext>
            </c:extLst>
          </c:dPt>
          <c:dPt>
            <c:idx val="20"/>
            <c:bubble3D val="0"/>
            <c:spPr>
              <a:solidFill>
                <a:srgbClr val="CCFF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E7E4-4C21-91F8-C18D838D7083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E7E4-4C21-91F8-C18D838D7083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E7E4-4C21-91F8-C18D838D7083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E7E4-4C21-91F8-C18D838D7083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E7E4-4C21-91F8-C18D838D7083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E7E4-4C21-91F8-C18D838D7083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E7E4-4C21-91F8-C18D838D7083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E7E4-4C21-91F8-C18D838D7083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E7E4-4C21-91F8-C18D838D7083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E7E4-4C21-91F8-C18D838D7083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E7E4-4C21-91F8-C18D838D7083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E7E4-4C21-91F8-C18D838D7083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E7E4-4C21-91F8-C18D838D7083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E7E4-4C21-91F8-C18D838D7083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E7E4-4C21-91F8-C18D838D7083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E7E4-4C21-91F8-C18D838D7083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E7E4-4C21-91F8-C18D838D7083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E7E4-4C21-91F8-C18D838D7083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E7E4-4C21-91F8-C18D838D7083}"/>
              </c:ext>
            </c:extLst>
          </c:dPt>
          <c:dPt>
            <c:idx val="39"/>
            <c:bubble3D val="0"/>
            <c:spPr>
              <a:solidFill>
                <a:srgbClr val="CC99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E7E4-4C21-91F8-C18D838D7083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E7E4-4C21-91F8-C18D838D7083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E7E4-4C21-91F8-C18D838D7083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E7E4-4C21-91F8-C18D838D7083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E7E4-4C21-91F8-C18D838D7083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E7E4-4C21-91F8-C18D838D7083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E7E4-4C21-91F8-C18D838D7083}"/>
              </c:ext>
            </c:extLst>
          </c:dPt>
          <c:dPt>
            <c:idx val="4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E7E4-4C21-91F8-C18D838D7083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E7E4-4C21-91F8-C18D838D7083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E7E4-4C21-91F8-C18D838D7083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E7E4-4C21-91F8-C18D838D7083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E7E4-4C21-91F8-C18D838D7083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E7E4-4C21-91F8-C18D838D7083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E7E4-4C21-91F8-C18D838D7083}"/>
              </c:ext>
            </c:extLst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E7E4-4C21-91F8-C18D838D7083}"/>
              </c:ext>
            </c:extLst>
          </c:dPt>
          <c:dPt>
            <c:idx val="54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E7E4-4C21-91F8-C18D838D7083}"/>
              </c:ext>
            </c:extLst>
          </c:dPt>
          <c:dPt>
            <c:idx val="55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E7E4-4C21-91F8-C18D838D7083}"/>
              </c:ext>
            </c:extLst>
          </c:dPt>
          <c:dPt>
            <c:idx val="56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7E4-4C21-91F8-C18D838D7083}"/>
              </c:ext>
            </c:extLst>
          </c:dPt>
          <c:dPt>
            <c:idx val="57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E7E4-4C21-91F8-C18D838D7083}"/>
              </c:ext>
            </c:extLst>
          </c:dPt>
          <c:dPt>
            <c:idx val="58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E7E4-4C21-91F8-C18D838D7083}"/>
              </c:ext>
            </c:extLst>
          </c:dPt>
          <c:dPt>
            <c:idx val="59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E7E4-4C21-91F8-C18D838D7083}"/>
              </c:ext>
            </c:extLst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E7E4-4C21-91F8-C18D838D7083}"/>
              </c:ext>
            </c:extLst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E7E4-4C21-91F8-C18D838D7083}"/>
              </c:ext>
            </c:extLst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E7E4-4C21-91F8-C18D838D7083}"/>
              </c:ext>
            </c:extLst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E7E4-4C21-91F8-C18D838D7083}"/>
              </c:ext>
            </c:extLst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E7E4-4C21-91F8-C18D838D7083}"/>
              </c:ext>
            </c:extLst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E7E4-4C21-91F8-C18D838D7083}"/>
              </c:ext>
            </c:extLst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E7E4-4C21-91F8-C18D838D7083}"/>
              </c:ext>
            </c:extLst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E7E4-4C21-91F8-C18D838D7083}"/>
              </c:ext>
            </c:extLst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E7E4-4C21-91F8-C18D838D7083}"/>
              </c:ext>
            </c:extLst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E7E4-4C21-91F8-C18D838D7083}"/>
              </c:ext>
            </c:extLst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E7E4-4C21-91F8-C18D838D7083}"/>
              </c:ext>
            </c:extLst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E7E4-4C21-91F8-C18D838D7083}"/>
              </c:ext>
            </c:extLst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E7E4-4C21-91F8-C18D838D7083}"/>
              </c:ext>
            </c:extLst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E7E4-4C21-91F8-C18D838D7083}"/>
              </c:ext>
            </c:extLst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E7E4-4C21-91F8-C18D838D7083}"/>
              </c:ext>
            </c:extLst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E7E4-4C21-91F8-C18D838D7083}"/>
              </c:ext>
            </c:extLst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E7E4-4C21-91F8-C18D838D7083}"/>
              </c:ext>
            </c:extLst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E7E4-4C21-91F8-C18D838D7083}"/>
              </c:ext>
            </c:extLst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E7E4-4C21-91F8-C18D838D7083}"/>
              </c:ext>
            </c:extLst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E7E4-4C21-91F8-C18D838D7083}"/>
              </c:ext>
            </c:extLst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E7E4-4C21-91F8-C18D838D7083}"/>
              </c:ext>
            </c:extLst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E7E4-4C21-91F8-C18D838D7083}"/>
              </c:ext>
            </c:extLst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E7E4-4C21-91F8-C18D838D7083}"/>
              </c:ext>
            </c:extLst>
          </c:dPt>
          <c:dPt>
            <c:idx val="83"/>
            <c:bubble3D val="0"/>
            <c:spPr>
              <a:solidFill>
                <a:srgbClr val="FFCC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E7E4-4C21-91F8-C18D838D7083}"/>
              </c:ext>
            </c:extLst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E7E4-4C21-91F8-C18D838D7083}"/>
              </c:ext>
            </c:extLst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E7E4-4C21-91F8-C18D838D7083}"/>
              </c:ext>
            </c:extLst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E7E4-4C21-91F8-C18D838D7083}"/>
              </c:ext>
            </c:extLst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E7E4-4C21-91F8-C18D838D7083}"/>
              </c:ext>
            </c:extLst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E7E4-4C21-91F8-C18D838D708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7E4-4C21-91F8-C18D838D7083}"/>
                </c:ext>
              </c:extLst>
            </c:dLbl>
            <c:dLbl>
              <c:idx val="13"/>
              <c:layout>
                <c:manualLayout>
                  <c:x val="0"/>
                  <c:y val="-8.564327597444286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E4-4C21-91F8-C18D838D7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'我が国の木材（用材）供給状況 '!$Q$3:$Q$91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</c:v>
                </c:pt>
                <c:pt idx="4">
                  <c:v>ﾊﾟﾙﾌﾟ･ﾁｯﾌﾟ</c:v>
                </c:pt>
                <c:pt idx="5">
                  <c:v>合板等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</c:v>
                </c:pt>
                <c:pt idx="10">
                  <c:v>ﾊﾟﾙﾌﾟ･ﾁｯﾌﾟ</c:v>
                </c:pt>
                <c:pt idx="11">
                  <c:v>合板等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</c:v>
                </c:pt>
                <c:pt idx="17">
                  <c:v>ﾊﾟﾙﾌﾟ･ﾁｯﾌﾟ</c:v>
                </c:pt>
                <c:pt idx="18">
                  <c:v>合板等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</c:v>
                </c:pt>
                <c:pt idx="24">
                  <c:v>ﾊﾟﾙﾌﾟ･ﾁｯﾌﾟ</c:v>
                </c:pt>
                <c:pt idx="25">
                  <c:v>合板等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</c:v>
                </c:pt>
                <c:pt idx="30">
                  <c:v>ﾊﾟﾙﾌﾟ･ﾁｯﾌﾟ</c:v>
                </c:pt>
                <c:pt idx="31">
                  <c:v>合板等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</c:v>
                </c:pt>
                <c:pt idx="36">
                  <c:v>ﾊﾟﾙﾌﾟ･ﾁｯﾌﾟ</c:v>
                </c:pt>
                <c:pt idx="37">
                  <c:v>合板等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</c:v>
                </c:pt>
                <c:pt idx="43">
                  <c:v>ﾊﾟﾙﾌﾟ･ﾁｯﾌﾟ</c:v>
                </c:pt>
                <c:pt idx="44">
                  <c:v>合板等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</c:v>
                </c:pt>
                <c:pt idx="50">
                  <c:v>ﾊﾟﾙﾌﾟ･ﾁｯﾌﾟ</c:v>
                </c:pt>
                <c:pt idx="51">
                  <c:v>合板等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</c:v>
                </c:pt>
                <c:pt idx="56">
                  <c:v>ﾊﾟﾙﾌﾟ･ﾁｯﾌﾟ</c:v>
                </c:pt>
                <c:pt idx="57">
                  <c:v>合板等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</c:v>
                </c:pt>
                <c:pt idx="62">
                  <c:v>ﾊﾟﾙﾌﾟ･ﾁｯﾌﾟ</c:v>
                </c:pt>
                <c:pt idx="63">
                  <c:v>合板等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</c:v>
                </c:pt>
                <c:pt idx="68">
                  <c:v>ﾊﾟﾙﾌﾟ･ﾁｯﾌﾟ</c:v>
                </c:pt>
                <c:pt idx="69">
                  <c:v>合板等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</c:v>
                </c:pt>
                <c:pt idx="74">
                  <c:v>ﾊﾟﾙﾌﾟ･ﾁｯﾌﾟ</c:v>
                </c:pt>
                <c:pt idx="75">
                  <c:v>合板等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</c:v>
                </c:pt>
                <c:pt idx="80">
                  <c:v>ﾊﾟﾙﾌﾟ･ﾁｯﾌﾟ</c:v>
                </c:pt>
                <c:pt idx="81">
                  <c:v>合板等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丸太(ﾊﾟﾙﾌﾟ･ﾁｯﾌﾟ用材)</c:v>
                </c:pt>
                <c:pt idx="87">
                  <c:v>丸太(合板用材)</c:v>
                </c:pt>
                <c:pt idx="88">
                  <c:v>丸太(その他用材)</c:v>
                </c:pt>
              </c:strCache>
            </c:strRef>
          </c:cat>
          <c:val>
            <c:numRef>
              <c:f>'我が国の木材（用材）供給状況 '!$R$3:$R$91</c:f>
              <c:numCache>
                <c:formatCode>General</c:formatCode>
                <c:ptCount val="89"/>
                <c:pt idx="0" formatCode="0.0%">
                  <c:v>0.15283924286856837</c:v>
                </c:pt>
                <c:pt idx="13" formatCode="0.0%">
                  <c:v>3.450027361124753E-2</c:v>
                </c:pt>
                <c:pt idx="20" formatCode="0.0%">
                  <c:v>6.9442534622346327E-2</c:v>
                </c:pt>
                <c:pt idx="39" formatCode="0.0%">
                  <c:v>8.3824664300046314E-2</c:v>
                </c:pt>
                <c:pt idx="46" formatCode="0.0%">
                  <c:v>0.32537989869368167</c:v>
                </c:pt>
                <c:pt idx="83" formatCode="0.0%">
                  <c:v>0.33401619217331519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2-E7E4-4C21-91F8-C18D838D7083}"/>
            </c:ext>
          </c:extLst>
        </c:ser>
        <c:ser>
          <c:idx val="1"/>
          <c:order val="1"/>
          <c:tx>
            <c:strRef>
              <c:f>'我が国の木材（用材）供給状況 '!$Q$3:$Q$91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</c:v>
                </c:pt>
                <c:pt idx="4">
                  <c:v>ﾊﾟﾙﾌﾟ･ﾁｯﾌﾟ</c:v>
                </c:pt>
                <c:pt idx="5">
                  <c:v>合板等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</c:v>
                </c:pt>
                <c:pt idx="10">
                  <c:v>ﾊﾟﾙﾌﾟ･ﾁｯﾌﾟ</c:v>
                </c:pt>
                <c:pt idx="11">
                  <c:v>合板等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</c:v>
                </c:pt>
                <c:pt idx="17">
                  <c:v>ﾊﾟﾙﾌﾟ･ﾁｯﾌﾟ</c:v>
                </c:pt>
                <c:pt idx="18">
                  <c:v>合板等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</c:v>
                </c:pt>
                <c:pt idx="24">
                  <c:v>ﾊﾟﾙﾌﾟ･ﾁｯﾌﾟ</c:v>
                </c:pt>
                <c:pt idx="25">
                  <c:v>合板等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</c:v>
                </c:pt>
                <c:pt idx="30">
                  <c:v>ﾊﾟﾙﾌﾟ･ﾁｯﾌﾟ</c:v>
                </c:pt>
                <c:pt idx="31">
                  <c:v>合板等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</c:v>
                </c:pt>
                <c:pt idx="36">
                  <c:v>ﾊﾟﾙﾌﾟ･ﾁｯﾌﾟ</c:v>
                </c:pt>
                <c:pt idx="37">
                  <c:v>合板等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</c:v>
                </c:pt>
                <c:pt idx="43">
                  <c:v>ﾊﾟﾙﾌﾟ･ﾁｯﾌﾟ</c:v>
                </c:pt>
                <c:pt idx="44">
                  <c:v>合板等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</c:v>
                </c:pt>
                <c:pt idx="50">
                  <c:v>ﾊﾟﾙﾌﾟ･ﾁｯﾌﾟ</c:v>
                </c:pt>
                <c:pt idx="51">
                  <c:v>合板等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</c:v>
                </c:pt>
                <c:pt idx="56">
                  <c:v>ﾊﾟﾙﾌﾟ･ﾁｯﾌﾟ</c:v>
                </c:pt>
                <c:pt idx="57">
                  <c:v>合板等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</c:v>
                </c:pt>
                <c:pt idx="62">
                  <c:v>ﾊﾟﾙﾌﾟ･ﾁｯﾌﾟ</c:v>
                </c:pt>
                <c:pt idx="63">
                  <c:v>合板等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</c:v>
                </c:pt>
                <c:pt idx="68">
                  <c:v>ﾊﾟﾙﾌﾟ･ﾁｯﾌﾟ</c:v>
                </c:pt>
                <c:pt idx="69">
                  <c:v>合板等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</c:v>
                </c:pt>
                <c:pt idx="74">
                  <c:v>ﾊﾟﾙﾌﾟ･ﾁｯﾌﾟ</c:v>
                </c:pt>
                <c:pt idx="75">
                  <c:v>合板等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</c:v>
                </c:pt>
                <c:pt idx="80">
                  <c:v>ﾊﾟﾙﾌﾟ･ﾁｯﾌﾟ</c:v>
                </c:pt>
                <c:pt idx="81">
                  <c:v>合板等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丸太(ﾊﾟﾙﾌﾟ･ﾁｯﾌﾟ用材)</c:v>
                </c:pt>
                <c:pt idx="87">
                  <c:v>丸太(合板用材)</c:v>
                </c:pt>
                <c:pt idx="88">
                  <c:v>丸太(その他用材)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4-E7E4-4C21-91F8-C18D838D7083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6-E7E4-4C21-91F8-C18D838D70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8-E7E4-4C21-91F8-C18D838D70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A-E7E4-4C21-91F8-C18D838D70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C-E7E4-4C21-91F8-C18D838D70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E-E7E4-4C21-91F8-C18D838D70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0-E7E4-4C21-91F8-C18D838D7083}"/>
              </c:ext>
            </c:extLst>
          </c:dPt>
          <c:dPt>
            <c:idx val="7"/>
            <c:bubble3D val="0"/>
            <c:spPr>
              <a:solidFill>
                <a:srgbClr val="0099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2-E7E4-4C21-91F8-C18D838D70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4-E7E4-4C21-91F8-C18D838D708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6-E7E4-4C21-91F8-C18D838D708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8-E7E4-4C21-91F8-C18D838D708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A-E7E4-4C21-91F8-C18D838D708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C-E7E4-4C21-91F8-C18D838D708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E-E7E4-4C21-91F8-C18D838D7083}"/>
              </c:ext>
            </c:extLst>
          </c:dPt>
          <c:dPt>
            <c:idx val="14"/>
            <c:bubble3D val="0"/>
            <c:spPr>
              <a:solidFill>
                <a:srgbClr val="CC00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0-E7E4-4C21-91F8-C18D838D708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2-E7E4-4C21-91F8-C18D838D708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4-E7E4-4C21-91F8-C18D838D708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6-E7E4-4C21-91F8-C18D838D708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8-E7E4-4C21-91F8-C18D838D708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A-E7E4-4C21-91F8-C18D838D708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C-E7E4-4C21-91F8-C18D838D7083}"/>
              </c:ext>
            </c:extLst>
          </c:dPt>
          <c:dPt>
            <c:idx val="21"/>
            <c:bubble3D val="0"/>
            <c:spPr>
              <a:solidFill>
                <a:srgbClr val="CCFF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E-E7E4-4C21-91F8-C18D838D7083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0-E7E4-4C21-91F8-C18D838D7083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2-E7E4-4C21-91F8-C18D838D7083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4-E7E4-4C21-91F8-C18D838D7083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6-E7E4-4C21-91F8-C18D838D7083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8-E7E4-4C21-91F8-C18D838D7083}"/>
              </c:ext>
            </c:extLst>
          </c:dPt>
          <c:dPt>
            <c:idx val="2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A-E7E4-4C21-91F8-C18D838D7083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C-E7E4-4C21-91F8-C18D838D7083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E-E7E4-4C21-91F8-C18D838D7083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0-E7E4-4C21-91F8-C18D838D7083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2-E7E4-4C21-91F8-C18D838D7083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4-E7E4-4C21-91F8-C18D838D7083}"/>
              </c:ext>
            </c:extLst>
          </c:dPt>
          <c:dPt>
            <c:idx val="33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6-E7E4-4C21-91F8-C18D838D7083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8-E7E4-4C21-91F8-C18D838D7083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A-E7E4-4C21-91F8-C18D838D7083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C-E7E4-4C21-91F8-C18D838D7083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E-E7E4-4C21-91F8-C18D838D7083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0-E7E4-4C21-91F8-C18D838D7083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2-E7E4-4C21-91F8-C18D838D7083}"/>
              </c:ext>
            </c:extLst>
          </c:dPt>
          <c:dPt>
            <c:idx val="40"/>
            <c:bubble3D val="0"/>
            <c:spPr>
              <a:solidFill>
                <a:srgbClr val="CC99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4-E7E4-4C21-91F8-C18D838D7083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6-E7E4-4C21-91F8-C18D838D7083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8-E7E4-4C21-91F8-C18D838D7083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A-E7E4-4C21-91F8-C18D838D7083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C-E7E4-4C21-91F8-C18D838D7083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E-E7E4-4C21-91F8-C18D838D7083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0-E7E4-4C21-91F8-C18D838D7083}"/>
              </c:ext>
            </c:extLst>
          </c:dPt>
          <c:dPt>
            <c:idx val="47"/>
            <c:bubble3D val="0"/>
            <c:spPr>
              <a:solidFill>
                <a:srgbClr val="99CC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2-E7E4-4C21-91F8-C18D838D7083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4-E7E4-4C21-91F8-C18D838D7083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6-E7E4-4C21-91F8-C18D838D7083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8-E7E4-4C21-91F8-C18D838D7083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A-E7E4-4C21-91F8-C18D838D7083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C-E7E4-4C21-91F8-C18D838D7083}"/>
              </c:ext>
            </c:extLst>
          </c:dPt>
          <c:dPt>
            <c:idx val="53"/>
            <c:bubble3D val="0"/>
            <c:spPr>
              <a:solidFill>
                <a:srgbClr val="CCCC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E-E7E4-4C21-91F8-C18D838D7083}"/>
              </c:ext>
            </c:extLst>
          </c:dPt>
          <c:dPt>
            <c:idx val="54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0-E7E4-4C21-91F8-C18D838D7083}"/>
              </c:ext>
            </c:extLst>
          </c:dPt>
          <c:dPt>
            <c:idx val="55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2-E7E4-4C21-91F8-C18D838D7083}"/>
              </c:ext>
            </c:extLst>
          </c:dPt>
          <c:dPt>
            <c:idx val="56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4-E7E4-4C21-91F8-C18D838D7083}"/>
              </c:ext>
            </c:extLst>
          </c:dPt>
          <c:dPt>
            <c:idx val="57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6-E7E4-4C21-91F8-C18D838D7083}"/>
              </c:ext>
            </c:extLst>
          </c:dPt>
          <c:dPt>
            <c:idx val="58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8-E7E4-4C21-91F8-C18D838D7083}"/>
              </c:ext>
            </c:extLst>
          </c:dPt>
          <c:dPt>
            <c:idx val="5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A-E7E4-4C21-91F8-C18D838D7083}"/>
              </c:ext>
            </c:extLst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C-E7E4-4C21-91F8-C18D838D7083}"/>
              </c:ext>
            </c:extLst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E-E7E4-4C21-91F8-C18D838D7083}"/>
              </c:ext>
            </c:extLst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0-E7E4-4C21-91F8-C18D838D7083}"/>
              </c:ext>
            </c:extLst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2-E7E4-4C21-91F8-C18D838D7083}"/>
              </c:ext>
            </c:extLst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4-E7E4-4C21-91F8-C18D838D7083}"/>
              </c:ext>
            </c:extLst>
          </c:dPt>
          <c:dPt>
            <c:idx val="65"/>
            <c:bubble3D val="0"/>
            <c:spPr>
              <a:solidFill>
                <a:srgbClr val="FFD86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6-E7E4-4C21-91F8-C18D838D7083}"/>
              </c:ext>
            </c:extLst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8-E7E4-4C21-91F8-C18D838D7083}"/>
              </c:ext>
            </c:extLst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A-E7E4-4C21-91F8-C18D838D7083}"/>
              </c:ext>
            </c:extLst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C-E7E4-4C21-91F8-C18D838D7083}"/>
              </c:ext>
            </c:extLst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E-E7E4-4C21-91F8-C18D838D7083}"/>
              </c:ext>
            </c:extLst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0-E7E4-4C21-91F8-C18D838D7083}"/>
              </c:ext>
            </c:extLst>
          </c:dPt>
          <c:dPt>
            <c:idx val="7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2-E7E4-4C21-91F8-C18D838D7083}"/>
              </c:ext>
            </c:extLst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4-E7E4-4C21-91F8-C18D838D7083}"/>
              </c:ext>
            </c:extLst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6-E7E4-4C21-91F8-C18D838D7083}"/>
              </c:ext>
            </c:extLst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8-E7E4-4C21-91F8-C18D838D7083}"/>
              </c:ext>
            </c:extLst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A-E7E4-4C21-91F8-C18D838D7083}"/>
              </c:ext>
            </c:extLst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C-E7E4-4C21-91F8-C18D838D7083}"/>
              </c:ext>
            </c:extLst>
          </c:dPt>
          <c:dPt>
            <c:idx val="77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E-E7E4-4C21-91F8-C18D838D7083}"/>
              </c:ext>
            </c:extLst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0-E7E4-4C21-91F8-C18D838D7083}"/>
              </c:ext>
            </c:extLst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2-E7E4-4C21-91F8-C18D838D7083}"/>
              </c:ext>
            </c:extLst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4-E7E4-4C21-91F8-C18D838D7083}"/>
              </c:ext>
            </c:extLst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6-E7E4-4C21-91F8-C18D838D7083}"/>
              </c:ext>
            </c:extLst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8-E7E4-4C21-91F8-C18D838D7083}"/>
              </c:ext>
            </c:extLst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A-E7E4-4C21-91F8-C18D838D7083}"/>
              </c:ext>
            </c:extLst>
          </c:dPt>
          <c:dPt>
            <c:idx val="84"/>
            <c:bubble3D val="0"/>
            <c:spPr>
              <a:solidFill>
                <a:srgbClr val="FFCC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C-E7E4-4C21-91F8-C18D838D7083}"/>
              </c:ext>
            </c:extLst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E-E7E4-4C21-91F8-C18D838D7083}"/>
              </c:ext>
            </c:extLst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0-E7E4-4C21-91F8-C18D838D7083}"/>
              </c:ext>
            </c:extLst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2-E7E4-4C21-91F8-C18D838D7083}"/>
              </c:ext>
            </c:extLst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4-E7E4-4C21-91F8-C18D838D7083}"/>
              </c:ext>
            </c:extLst>
          </c:dPt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C2-E7E4-4C21-91F8-C18D838D708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D0-E7E4-4C21-91F8-C18D838D7083}"/>
                </c:ext>
              </c:extLst>
            </c:dLbl>
            <c:dLbl>
              <c:idx val="21"/>
              <c:layout>
                <c:manualLayout>
                  <c:x val="2.5873724611280395E-3"/>
                  <c:y val="1.8913452074776319E-3"/>
                </c:manualLayout>
              </c:layout>
              <c:tx>
                <c:rich>
                  <a:bodyPr/>
                  <a:lstStyle/>
                  <a:p>
                    <a:fld id="{40DE1FA1-ED50-4006-905C-53A5BFBE4C16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r>
                      <a:rPr lang="ja-JP" altLang="en-US" baseline="0"/>
                      <a:t> </a:t>
                    </a:r>
                    <a:fld id="{885EF515-DB4B-4177-9863-E73DEC013BDF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DE-E7E4-4C21-91F8-C18D838D7083}"/>
                </c:ext>
              </c:extLst>
            </c:dLbl>
            <c:dLbl>
              <c:idx val="27"/>
              <c:layout>
                <c:manualLayout>
                  <c:x val="-2.5873724611281341E-3"/>
                  <c:y val="-5.245594457059282E-3"/>
                </c:manualLayout>
              </c:layout>
              <c:tx>
                <c:rich>
                  <a:bodyPr/>
                  <a:lstStyle/>
                  <a:p>
                    <a:fld id="{4B615F0E-9A0E-449B-9398-84F706DD4845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268FF0C4-2D41-4341-9692-9471A6F78EA2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EA-E7E4-4C21-91F8-C18D838D7083}"/>
                </c:ext>
              </c:extLst>
            </c:dLbl>
            <c:dLbl>
              <c:idx val="33"/>
              <c:layout>
                <c:manualLayout>
                  <c:x val="-9.486922763728161E-17"/>
                  <c:y val="-9.991715530351606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E7E4-4C21-91F8-C18D838D7083}"/>
                </c:ext>
              </c:extLst>
            </c:dLbl>
            <c:dLbl>
              <c:idx val="59"/>
              <c:layout>
                <c:manualLayout>
                  <c:x val="0"/>
                  <c:y val="1.24160167267533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E7E4-4C21-91F8-C18D838D7083}"/>
                </c:ext>
              </c:extLst>
            </c:dLbl>
            <c:dLbl>
              <c:idx val="65"/>
              <c:layout>
                <c:manualLayout>
                  <c:x val="0"/>
                  <c:y val="-2.28382069265179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E7E4-4C21-91F8-C18D838D7083}"/>
                </c:ext>
              </c:extLst>
            </c:dLbl>
            <c:dLbl>
              <c:idx val="71"/>
              <c:layout>
                <c:manualLayout>
                  <c:x val="-1.9405293458460343E-2"/>
                  <c:y val="-1.0467390587798109E-1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E7E4-4C21-91F8-C18D838D7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'我が国の木材（用材）供給状況 '!$S$3:$S$91</c:f>
              <c:numCache>
                <c:formatCode>0.0%</c:formatCode>
                <c:ptCount val="89"/>
                <c:pt idx="1">
                  <c:v>8.0736365039498229E-2</c:v>
                </c:pt>
                <c:pt idx="7">
                  <c:v>7.2102877829070142E-2</c:v>
                </c:pt>
                <c:pt idx="14">
                  <c:v>3.450027361124753E-2</c:v>
                </c:pt>
                <c:pt idx="21">
                  <c:v>3.1056981296215747E-2</c:v>
                </c:pt>
                <c:pt idx="27">
                  <c:v>3.5756079080666213E-2</c:v>
                </c:pt>
                <c:pt idx="33">
                  <c:v>2.6294742454643673E-3</c:v>
                </c:pt>
                <c:pt idx="40">
                  <c:v>8.3824664300046314E-2</c:v>
                </c:pt>
                <c:pt idx="47">
                  <c:v>5.9930685150626495E-2</c:v>
                </c:pt>
                <c:pt idx="53">
                  <c:v>1.9538649342631442E-2</c:v>
                </c:pt>
                <c:pt idx="59">
                  <c:v>4.8820665366428602E-2</c:v>
                </c:pt>
                <c:pt idx="65">
                  <c:v>2.4942120697638528E-2</c:v>
                </c:pt>
                <c:pt idx="71">
                  <c:v>9.044044395178831E-2</c:v>
                </c:pt>
                <c:pt idx="77">
                  <c:v>8.1707334184568325E-2</c:v>
                </c:pt>
                <c:pt idx="84">
                  <c:v>0.33401619217331519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65-E7E4-4C21-91F8-C18D838D7083}"/>
            </c:ext>
          </c:extLst>
        </c:ser>
        <c:ser>
          <c:idx val="2"/>
          <c:order val="2"/>
          <c:tx>
            <c:strRef>
              <c:f>'我が国の木材（用材）供給状況 '!$Q$3:$Q$91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</c:v>
                </c:pt>
                <c:pt idx="4">
                  <c:v>ﾊﾟﾙﾌﾟ･ﾁｯﾌﾟ</c:v>
                </c:pt>
                <c:pt idx="5">
                  <c:v>合板等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</c:v>
                </c:pt>
                <c:pt idx="10">
                  <c:v>ﾊﾟﾙﾌﾟ･ﾁｯﾌﾟ</c:v>
                </c:pt>
                <c:pt idx="11">
                  <c:v>合板等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</c:v>
                </c:pt>
                <c:pt idx="17">
                  <c:v>ﾊﾟﾙﾌﾟ･ﾁｯﾌﾟ</c:v>
                </c:pt>
                <c:pt idx="18">
                  <c:v>合板等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</c:v>
                </c:pt>
                <c:pt idx="24">
                  <c:v>ﾊﾟﾙﾌﾟ･ﾁｯﾌﾟ</c:v>
                </c:pt>
                <c:pt idx="25">
                  <c:v>合板等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</c:v>
                </c:pt>
                <c:pt idx="30">
                  <c:v>ﾊﾟﾙﾌﾟ･ﾁｯﾌﾟ</c:v>
                </c:pt>
                <c:pt idx="31">
                  <c:v>合板等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</c:v>
                </c:pt>
                <c:pt idx="36">
                  <c:v>ﾊﾟﾙﾌﾟ･ﾁｯﾌﾟ</c:v>
                </c:pt>
                <c:pt idx="37">
                  <c:v>合板等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</c:v>
                </c:pt>
                <c:pt idx="43">
                  <c:v>ﾊﾟﾙﾌﾟ･ﾁｯﾌﾟ</c:v>
                </c:pt>
                <c:pt idx="44">
                  <c:v>合板等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</c:v>
                </c:pt>
                <c:pt idx="50">
                  <c:v>ﾊﾟﾙﾌﾟ･ﾁｯﾌﾟ</c:v>
                </c:pt>
                <c:pt idx="51">
                  <c:v>合板等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</c:v>
                </c:pt>
                <c:pt idx="56">
                  <c:v>ﾊﾟﾙﾌﾟ･ﾁｯﾌﾟ</c:v>
                </c:pt>
                <c:pt idx="57">
                  <c:v>合板等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</c:v>
                </c:pt>
                <c:pt idx="62">
                  <c:v>ﾊﾟﾙﾌﾟ･ﾁｯﾌﾟ</c:v>
                </c:pt>
                <c:pt idx="63">
                  <c:v>合板等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</c:v>
                </c:pt>
                <c:pt idx="68">
                  <c:v>ﾊﾟﾙﾌﾟ･ﾁｯﾌﾟ</c:v>
                </c:pt>
                <c:pt idx="69">
                  <c:v>合板等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</c:v>
                </c:pt>
                <c:pt idx="74">
                  <c:v>ﾊﾟﾙﾌﾟ･ﾁｯﾌﾟ</c:v>
                </c:pt>
                <c:pt idx="75">
                  <c:v>合板等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</c:v>
                </c:pt>
                <c:pt idx="80">
                  <c:v>ﾊﾟﾙﾌﾟ･ﾁｯﾌﾟ</c:v>
                </c:pt>
                <c:pt idx="81">
                  <c:v>合板等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丸太(ﾊﾟﾙﾌﾟ･ﾁｯﾌﾟ用材)</c:v>
                </c:pt>
                <c:pt idx="87">
                  <c:v>丸太(合板用材)</c:v>
                </c:pt>
                <c:pt idx="88">
                  <c:v>丸太(その他用材)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7-E7E4-4C21-91F8-C18D838D70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9-E7E4-4C21-91F8-C18D838D7083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B-E7E4-4C21-91F8-C18D838D7083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D-E7E4-4C21-91F8-C18D838D7083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F-E7E4-4C21-91F8-C18D838D7083}"/>
              </c:ext>
            </c:extLst>
          </c:dPt>
          <c:dPt>
            <c:idx val="5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1-E7E4-4C21-91F8-C18D838D7083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3-E7E4-4C21-91F8-C18D838D70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5-E7E4-4C21-91F8-C18D838D7083}"/>
              </c:ext>
            </c:extLst>
          </c:dPt>
          <c:dPt>
            <c:idx val="8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7-E7E4-4C21-91F8-C18D838D7083}"/>
              </c:ext>
            </c:extLst>
          </c:dPt>
          <c:dPt>
            <c:idx val="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9-E7E4-4C21-91F8-C18D838D7083}"/>
              </c:ext>
            </c:extLst>
          </c:dPt>
          <c:dPt>
            <c:idx val="1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B-E7E4-4C21-91F8-C18D838D7083}"/>
              </c:ext>
            </c:extLst>
          </c:dPt>
          <c:dPt>
            <c:idx val="11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D-E7E4-4C21-91F8-C18D838D7083}"/>
              </c:ext>
            </c:extLst>
          </c:dPt>
          <c:dPt>
            <c:idx val="1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F-E7E4-4C21-91F8-C18D838D708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1-E7E4-4C21-91F8-C18D838D708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3-E7E4-4C21-91F8-C18D838D7083}"/>
              </c:ext>
            </c:extLst>
          </c:dPt>
          <c:dPt>
            <c:idx val="15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5-E7E4-4C21-91F8-C18D838D7083}"/>
              </c:ext>
            </c:extLst>
          </c:dPt>
          <c:dPt>
            <c:idx val="16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7-E7E4-4C21-91F8-C18D838D7083}"/>
              </c:ext>
            </c:extLst>
          </c:dPt>
          <c:dPt>
            <c:idx val="17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9-E7E4-4C21-91F8-C18D838D7083}"/>
              </c:ext>
            </c:extLst>
          </c:dPt>
          <c:dPt>
            <c:idx val="18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B-E7E4-4C21-91F8-C18D838D7083}"/>
              </c:ext>
            </c:extLst>
          </c:dPt>
          <c:dPt>
            <c:idx val="19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D-E7E4-4C21-91F8-C18D838D708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F-E7E4-4C21-91F8-C18D838D7083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1-E7E4-4C21-91F8-C18D838D7083}"/>
              </c:ext>
            </c:extLst>
          </c:dPt>
          <c:dPt>
            <c:idx val="2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3-E7E4-4C21-91F8-C18D838D7083}"/>
              </c:ext>
            </c:extLst>
          </c:dPt>
          <c:dPt>
            <c:idx val="23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5-E7E4-4C21-91F8-C18D838D7083}"/>
              </c:ext>
            </c:extLst>
          </c:dPt>
          <c:dPt>
            <c:idx val="24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7-E7E4-4C21-91F8-C18D838D7083}"/>
              </c:ext>
            </c:extLst>
          </c:dPt>
          <c:dPt>
            <c:idx val="25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9-E7E4-4C21-91F8-C18D838D7083}"/>
              </c:ext>
            </c:extLst>
          </c:dPt>
          <c:dPt>
            <c:idx val="2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B-E7E4-4C21-91F8-C18D838D7083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D-E7E4-4C21-91F8-C18D838D7083}"/>
              </c:ext>
            </c:extLst>
          </c:dPt>
          <c:dPt>
            <c:idx val="28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F-E7E4-4C21-91F8-C18D838D7083}"/>
              </c:ext>
            </c:extLst>
          </c:dPt>
          <c:dPt>
            <c:idx val="29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1-E7E4-4C21-91F8-C18D838D7083}"/>
              </c:ext>
            </c:extLst>
          </c:dPt>
          <c:dPt>
            <c:idx val="3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3-E7E4-4C21-91F8-C18D838D7083}"/>
              </c:ext>
            </c:extLst>
          </c:dPt>
          <c:dPt>
            <c:idx val="31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5-E7E4-4C21-91F8-C18D838D7083}"/>
              </c:ext>
            </c:extLst>
          </c:dPt>
          <c:dPt>
            <c:idx val="3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7-E7E4-4C21-91F8-C18D838D7083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9-E7E4-4C21-91F8-C18D838D7083}"/>
              </c:ext>
            </c:extLst>
          </c:dPt>
          <c:dPt>
            <c:idx val="34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B-E7E4-4C21-91F8-C18D838D7083}"/>
              </c:ext>
            </c:extLst>
          </c:dPt>
          <c:dPt>
            <c:idx val="35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D-E7E4-4C21-91F8-C18D838D7083}"/>
              </c:ext>
            </c:extLst>
          </c:dPt>
          <c:dPt>
            <c:idx val="36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F-E7E4-4C21-91F8-C18D838D7083}"/>
              </c:ext>
            </c:extLst>
          </c:dPt>
          <c:dPt>
            <c:idx val="37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1-E7E4-4C21-91F8-C18D838D7083}"/>
              </c:ext>
            </c:extLst>
          </c:dPt>
          <c:dPt>
            <c:idx val="3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3-E7E4-4C21-91F8-C18D838D7083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5-E7E4-4C21-91F8-C18D838D7083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7-E7E4-4C21-91F8-C18D838D7083}"/>
              </c:ext>
            </c:extLst>
          </c:dPt>
          <c:dPt>
            <c:idx val="41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9-E7E4-4C21-91F8-C18D838D7083}"/>
              </c:ext>
            </c:extLst>
          </c:dPt>
          <c:dPt>
            <c:idx val="42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B-E7E4-4C21-91F8-C18D838D7083}"/>
              </c:ext>
            </c:extLst>
          </c:dPt>
          <c:dPt>
            <c:idx val="43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D-E7E4-4C21-91F8-C18D838D7083}"/>
              </c:ext>
            </c:extLst>
          </c:dPt>
          <c:dPt>
            <c:idx val="44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F-E7E4-4C21-91F8-C18D838D7083}"/>
              </c:ext>
            </c:extLst>
          </c:dPt>
          <c:dPt>
            <c:idx val="45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1-E7E4-4C21-91F8-C18D838D7083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3-E7E4-4C21-91F8-C18D838D7083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5-E7E4-4C21-91F8-C18D838D7083}"/>
              </c:ext>
            </c:extLst>
          </c:dPt>
          <c:dPt>
            <c:idx val="48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7-E7E4-4C21-91F8-C18D838D7083}"/>
              </c:ext>
            </c:extLst>
          </c:dPt>
          <c:dPt>
            <c:idx val="4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9-E7E4-4C21-91F8-C18D838D7083}"/>
              </c:ext>
            </c:extLst>
          </c:dPt>
          <c:dPt>
            <c:idx val="5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B-E7E4-4C21-91F8-C18D838D7083}"/>
              </c:ext>
            </c:extLst>
          </c:dPt>
          <c:dPt>
            <c:idx val="51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D-E7E4-4C21-91F8-C18D838D7083}"/>
              </c:ext>
            </c:extLst>
          </c:dPt>
          <c:dPt>
            <c:idx val="5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F-E7E4-4C21-91F8-C18D838D7083}"/>
              </c:ext>
            </c:extLst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1-E7E4-4C21-91F8-C18D838D7083}"/>
              </c:ext>
            </c:extLst>
          </c:dPt>
          <c:dPt>
            <c:idx val="54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3-E7E4-4C21-91F8-C18D838D7083}"/>
              </c:ext>
            </c:extLst>
          </c:dPt>
          <c:dPt>
            <c:idx val="55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5-E7E4-4C21-91F8-C18D838D7083}"/>
              </c:ext>
            </c:extLst>
          </c:dPt>
          <c:dPt>
            <c:idx val="56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7-E7E4-4C21-91F8-C18D838D7083}"/>
              </c:ext>
            </c:extLst>
          </c:dPt>
          <c:dPt>
            <c:idx val="57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9-E7E4-4C21-91F8-C18D838D7083}"/>
              </c:ext>
            </c:extLst>
          </c:dPt>
          <c:dPt>
            <c:idx val="5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B-E7E4-4C21-91F8-C18D838D7083}"/>
              </c:ext>
            </c:extLst>
          </c:dPt>
          <c:dPt>
            <c:idx val="59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D-E7E4-4C21-91F8-C18D838D7083}"/>
              </c:ext>
            </c:extLst>
          </c:dPt>
          <c:dPt>
            <c:idx val="6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F-E7E4-4C21-91F8-C18D838D7083}"/>
              </c:ext>
            </c:extLst>
          </c:dPt>
          <c:dPt>
            <c:idx val="61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1-E7E4-4C21-91F8-C18D838D7083}"/>
              </c:ext>
            </c:extLst>
          </c:dPt>
          <c:dPt>
            <c:idx val="62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3-E7E4-4C21-91F8-C18D838D7083}"/>
              </c:ext>
            </c:extLst>
          </c:dPt>
          <c:dPt>
            <c:idx val="63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5-E7E4-4C21-91F8-C18D838D7083}"/>
              </c:ext>
            </c:extLst>
          </c:dPt>
          <c:dPt>
            <c:idx val="64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7-E7E4-4C21-91F8-C18D838D7083}"/>
              </c:ext>
            </c:extLst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9-E7E4-4C21-91F8-C18D838D7083}"/>
              </c:ext>
            </c:extLst>
          </c:dPt>
          <c:dPt>
            <c:idx val="66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B-E7E4-4C21-91F8-C18D838D7083}"/>
              </c:ext>
            </c:extLst>
          </c:dPt>
          <c:dPt>
            <c:idx val="67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D-E7E4-4C21-91F8-C18D838D7083}"/>
              </c:ext>
            </c:extLst>
          </c:dPt>
          <c:dPt>
            <c:idx val="68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F-E7E4-4C21-91F8-C18D838D7083}"/>
              </c:ext>
            </c:extLst>
          </c:dPt>
          <c:dPt>
            <c:idx val="69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1-E7E4-4C21-91F8-C18D838D7083}"/>
              </c:ext>
            </c:extLst>
          </c:dPt>
          <c:dPt>
            <c:idx val="7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3-E7E4-4C21-91F8-C18D838D7083}"/>
              </c:ext>
            </c:extLst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5-E7E4-4C21-91F8-C18D838D7083}"/>
              </c:ext>
            </c:extLst>
          </c:dPt>
          <c:dPt>
            <c:idx val="7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7-E7E4-4C21-91F8-C18D838D7083}"/>
              </c:ext>
            </c:extLst>
          </c:dPt>
          <c:dPt>
            <c:idx val="73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9-E7E4-4C21-91F8-C18D838D7083}"/>
              </c:ext>
            </c:extLst>
          </c:dPt>
          <c:dPt>
            <c:idx val="74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B-E7E4-4C21-91F8-C18D838D7083}"/>
              </c:ext>
            </c:extLst>
          </c:dPt>
          <c:dPt>
            <c:idx val="75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D-E7E4-4C21-91F8-C18D838D7083}"/>
              </c:ext>
            </c:extLst>
          </c:dPt>
          <c:dPt>
            <c:idx val="7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F-E7E4-4C21-91F8-C18D838D7083}"/>
              </c:ext>
            </c:extLst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1-E7E4-4C21-91F8-C18D838D7083}"/>
              </c:ext>
            </c:extLst>
          </c:dPt>
          <c:dPt>
            <c:idx val="78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3-E7E4-4C21-91F8-C18D838D7083}"/>
              </c:ext>
            </c:extLst>
          </c:dPt>
          <c:dPt>
            <c:idx val="7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5-E7E4-4C21-91F8-C18D838D7083}"/>
              </c:ext>
            </c:extLst>
          </c:dPt>
          <c:dPt>
            <c:idx val="8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7-E7E4-4C21-91F8-C18D838D7083}"/>
              </c:ext>
            </c:extLst>
          </c:dPt>
          <c:dPt>
            <c:idx val="81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9-E7E4-4C21-91F8-C18D838D7083}"/>
              </c:ext>
            </c:extLst>
          </c:dPt>
          <c:dPt>
            <c:idx val="8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B-E7E4-4C21-91F8-C18D838D7083}"/>
              </c:ext>
            </c:extLst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D-E7E4-4C21-91F8-C18D838D7083}"/>
              </c:ext>
            </c:extLst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F-E7E4-4C21-91F8-C18D838D7083}"/>
              </c:ext>
            </c:extLst>
          </c:dPt>
          <c:dPt>
            <c:idx val="85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1-E7E4-4C21-91F8-C18D838D7083}"/>
              </c:ext>
            </c:extLst>
          </c:dPt>
          <c:dPt>
            <c:idx val="86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3-E7E4-4C21-91F8-C18D838D7083}"/>
              </c:ext>
            </c:extLst>
          </c:dPt>
          <c:dPt>
            <c:idx val="87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5-E7E4-4C21-91F8-C18D838D7083}"/>
              </c:ext>
            </c:extLst>
          </c:dPt>
          <c:dPt>
            <c:idx val="8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7-E7E4-4C21-91F8-C18D838D7083}"/>
              </c:ext>
            </c:extLst>
          </c:dPt>
          <c:dLbls>
            <c:dLbl>
              <c:idx val="2"/>
              <c:layout>
                <c:manualLayout>
                  <c:x val="5.0932528762268108E-5"/>
                  <c:y val="-1.18509164111511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E7E4-4C21-91F8-C18D838D7083}"/>
                </c:ext>
              </c:extLst>
            </c:dLbl>
            <c:dLbl>
              <c:idx val="3"/>
              <c:layout>
                <c:manualLayout>
                  <c:x val="6.6130897210109618E-2"/>
                  <c:y val="-9.78771144869647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E7E4-4C21-91F8-C18D838D7083}"/>
                </c:ext>
              </c:extLst>
            </c:dLbl>
            <c:dLbl>
              <c:idx val="4"/>
              <c:layout>
                <c:manualLayout>
                  <c:x val="-2.2814716933812875E-3"/>
                  <c:y val="-3.669510915078172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E7E4-4C21-91F8-C18D838D70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E7E4-4C21-91F8-C18D838D708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E7E4-4C21-91F8-C18D838D7083}"/>
                </c:ext>
              </c:extLst>
            </c:dLbl>
            <c:dLbl>
              <c:idx val="8"/>
              <c:layout>
                <c:manualLayout>
                  <c:x val="7.9374271473841712E-3"/>
                  <c:y val="-1.2297677594876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E7E4-4C21-91F8-C18D838D7083}"/>
                </c:ext>
              </c:extLst>
            </c:dLbl>
            <c:dLbl>
              <c:idx val="10"/>
              <c:layout>
                <c:manualLayout>
                  <c:x val="0.11351610508860144"/>
                  <c:y val="-0.158537342324583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8.9683249688982031E-2"/>
                      <c:h val="5.22847551571050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7B-E7E4-4C21-91F8-C18D838D708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D-E7E4-4C21-91F8-C18D838D7083}"/>
                </c:ext>
              </c:extLst>
            </c:dLbl>
            <c:dLbl>
              <c:idx val="12"/>
              <c:layout>
                <c:manualLayout>
                  <c:x val="0.10515163174070362"/>
                  <c:y val="-9.33258824432520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E7E4-4C21-91F8-C18D838D7083}"/>
                </c:ext>
              </c:extLst>
            </c:dLbl>
            <c:dLbl>
              <c:idx val="15"/>
              <c:layout>
                <c:manualLayout>
                  <c:x val="0.15588919078296437"/>
                  <c:y val="-4.42490259201285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9179BF-335B-4FBD-A1C8-83F22317C05B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1EA34A77-0EE3-4B98-911C-4CA7AC8EF487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478858467568559"/>
                      <c:h val="3.319396257613625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85-E7E4-4C21-91F8-C18D838D7083}"/>
                </c:ext>
              </c:extLst>
            </c:dLbl>
            <c:dLbl>
              <c:idx val="16"/>
              <c:layout>
                <c:manualLayout>
                  <c:x val="-2.5873724611280395E-3"/>
                  <c:y val="4.282163798722116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7-E7E4-4C21-91F8-C18D838D7083}"/>
                </c:ext>
              </c:extLst>
            </c:dLbl>
            <c:dLbl>
              <c:idx val="17"/>
              <c:layout>
                <c:manualLayout>
                  <c:x val="0.14800473346549306"/>
                  <c:y val="-6.6048049474389678E-2"/>
                </c:manualLayout>
              </c:layout>
              <c:tx>
                <c:rich>
                  <a:bodyPr/>
                  <a:lstStyle/>
                  <a:p>
                    <a:fld id="{D1626100-9E34-4C30-9212-B44F5430D4F1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 </a:t>
                    </a:r>
                    <a:fld id="{D02D3556-DECB-4F2C-86C5-9DB3FE9E713D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383835991552942"/>
                      <c:h val="4.74678419052099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89-E7E4-4C21-91F8-C18D838D7083}"/>
                </c:ext>
              </c:extLst>
            </c:dLbl>
            <c:dLbl>
              <c:idx val="18"/>
              <c:layout>
                <c:manualLayout>
                  <c:x val="0.13325895146832858"/>
                  <c:y val="-4.987551940904796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F94378A-B85D-4E8F-BEA6-11AD0C624624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0C110228-84B6-4212-BACC-4A88D544012C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3145408600609422E-2"/>
                      <c:h val="2.605702291159939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8B-E7E4-4C21-91F8-C18D838D7083}"/>
                </c:ext>
              </c:extLst>
            </c:dLbl>
            <c:dLbl>
              <c:idx val="19"/>
              <c:layout>
                <c:manualLayout>
                  <c:x val="0.14356280576706987"/>
                  <c:y val="-3.159663680428752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5D9DF8E-B00F-4A33-8E5A-3AC4AFB6A7A6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A031B413-0EF7-471C-BCD3-8F796C0FDD81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9697878425887412E-2"/>
                      <c:h val="3.176657464322888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8D-E7E4-4C21-91F8-C18D838D7083}"/>
                </c:ext>
              </c:extLst>
            </c:dLbl>
            <c:dLbl>
              <c:idx val="22"/>
              <c:layout>
                <c:manualLayout>
                  <c:x val="0.17754269073004644"/>
                  <c:y val="9.2952164190517267E-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C4561A2-FDDA-4E6F-866D-E7802071FA2E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5B255DED-C04D-4DD0-AA80-A6B32E50348B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1500472063294247"/>
                      <c:h val="3.185183553671302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93-E7E4-4C21-91F8-C18D838D7083}"/>
                </c:ext>
              </c:extLst>
            </c:dLbl>
            <c:dLbl>
              <c:idx val="23"/>
              <c:layout>
                <c:manualLayout>
                  <c:x val="0.16994613476862896"/>
                  <c:y val="2.90722610435617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919751D-FBC1-46D4-B9A2-4DABB30DC7DF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 baseline="0"/>
                      <a:t> </a:t>
                    </a:r>
                    <a:fld id="{E3A0EC29-DD43-482F-9169-5B90AB549EBB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829613474574672"/>
                      <c:h val="2.874134220398738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95-E7E4-4C21-91F8-C18D838D7083}"/>
                </c:ext>
              </c:extLst>
            </c:dLbl>
            <c:dLbl>
              <c:idx val="24"/>
              <c:layout>
                <c:manualLayout>
                  <c:x val="0.14586233605406615"/>
                  <c:y val="5.70102910307838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472884684378482"/>
                      <c:h val="5.30069410658174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97-E7E4-4C21-91F8-C18D838D7083}"/>
                </c:ext>
              </c:extLst>
            </c:dLbl>
            <c:dLbl>
              <c:idx val="25"/>
              <c:layout>
                <c:manualLayout>
                  <c:x val="-1.1643176075076178E-2"/>
                  <c:y val="5.70955173162948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9-E7E4-4C21-91F8-C18D838D7083}"/>
                </c:ext>
              </c:extLst>
            </c:dLbl>
            <c:dLbl>
              <c:idx val="26"/>
              <c:layout>
                <c:manualLayout>
                  <c:x val="0.12757047904983101"/>
                  <c:y val="4.097107536690344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C9ADB6D-4399-4059-9138-E58ABC43E66C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95FEAD47-E143-4436-84BE-7B27BAD1F2D1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4174958737011816E-2"/>
                      <c:h val="2.320224704578464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9B-E7E4-4C21-91F8-C18D838D7083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F-E7E4-4C21-91F8-C18D838D7083}"/>
                </c:ext>
              </c:extLst>
            </c:dLbl>
            <c:dLbl>
              <c:idx val="29"/>
              <c:layout>
                <c:manualLayout>
                  <c:x val="0.123285954876428"/>
                  <c:y val="6.719119614097232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503C760-265A-4822-B17E-9EC05DE8B629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E05D235D-2E0C-4D72-9BED-93DF289FCB8F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1522290774010431E-2"/>
                      <c:h val="2.748441084450676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1-E7E4-4C21-91F8-C18D838D7083}"/>
                </c:ext>
              </c:extLst>
            </c:dLbl>
            <c:dLbl>
              <c:idx val="30"/>
              <c:layout>
                <c:manualLayout>
                  <c:x val="0.14241609606615249"/>
                  <c:y val="8.266065349022377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ED04A58-95F5-4B71-8F8B-C2AA73C81D0A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 baseline="0"/>
                      <a:t> </a:t>
                    </a:r>
                    <a:fld id="{F0D3F91E-0531-4617-B161-52EA783FD484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440907116826221"/>
                      <c:h val="5.577647626584658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3-E7E4-4C21-91F8-C18D838D7083}"/>
                </c:ext>
              </c:extLst>
            </c:dLbl>
            <c:dLbl>
              <c:idx val="32"/>
              <c:layout>
                <c:manualLayout>
                  <c:x val="0.11699395400324074"/>
                  <c:y val="3.67310748309809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C6FCB69-4D3D-4F5F-BF4A-B961DECA4785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5BD02045-B4FA-4487-8489-6FBDA95892A9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113410545009636"/>
                      <c:h val="2.748441084450676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7-E7E4-4C21-91F8-C18D838D7083}"/>
                </c:ext>
              </c:extLst>
            </c:dLbl>
            <c:dLbl>
              <c:idx val="34"/>
              <c:layout>
                <c:manualLayout>
                  <c:x val="0.10430482751750067"/>
                  <c:y val="9.49768195571478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B-E7E4-4C21-91F8-C18D838D7083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D-E7E4-4C21-91F8-C18D838D7083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F-E7E4-4C21-91F8-C18D838D7083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1-E7E4-4C21-91F8-C18D838D7083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3-E7E4-4C21-91F8-C18D838D7083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9-E7E4-4C21-91F8-C18D838D7083}"/>
                </c:ext>
              </c:extLst>
            </c:dLbl>
            <c:dLbl>
              <c:idx val="43"/>
              <c:layout>
                <c:manualLayout>
                  <c:x val="0.13324968174809404"/>
                  <c:y val="3.85394741884990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D-E7E4-4C21-91F8-C18D838D70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F-E7E4-4C21-91F8-C18D838D7083}"/>
                </c:ext>
              </c:extLst>
            </c:dLbl>
            <c:dLbl>
              <c:idx val="45"/>
              <c:layout>
                <c:manualLayout>
                  <c:x val="2.7167410841844413E-2"/>
                  <c:y val="1.4273879329073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1-E7E4-4C21-91F8-C18D838D7083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7-E7E4-4C21-91F8-C18D838D7083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9-E7E4-4C21-91F8-C18D838D7083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D-E7E4-4C21-91F8-C18D838D7083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F-E7E4-4C21-91F8-C18D838D7083}"/>
                </c:ext>
              </c:extLst>
            </c:dLbl>
            <c:dLbl>
              <c:idx val="54"/>
              <c:layout>
                <c:manualLayout>
                  <c:x val="0.13969468393768353"/>
                  <c:y val="-8.7317927958729957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3-E7E4-4C21-91F8-C18D838D7083}"/>
                </c:ext>
              </c:extLst>
            </c:dLbl>
            <c:dLbl>
              <c:idx val="55"/>
              <c:layout>
                <c:manualLayout>
                  <c:x val="0.16448345595755542"/>
                  <c:y val="4.87461866664209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5-E7E4-4C21-91F8-C18D838D7083}"/>
                </c:ext>
              </c:extLst>
            </c:dLbl>
            <c:dLbl>
              <c:idx val="56"/>
              <c:layout>
                <c:manualLayout>
                  <c:x val="8.6815310195907797E-2"/>
                  <c:y val="6.8417850621267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7-E7E4-4C21-91F8-C18D838D7083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9-E7E4-4C21-91F8-C18D838D7083}"/>
                </c:ext>
              </c:extLst>
            </c:dLbl>
            <c:dLbl>
              <c:idx val="58"/>
              <c:layout>
                <c:manualLayout>
                  <c:x val="6.8961930888836703E-2"/>
                  <c:y val="0.1033751430619223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B-E7E4-4C21-91F8-C18D838D7083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F-E7E4-4C21-91F8-C18D838D7083}"/>
                </c:ext>
              </c:extLst>
            </c:dLbl>
            <c:dLbl>
              <c:idx val="61"/>
              <c:layout>
                <c:manualLayout>
                  <c:x val="2.0886818855099909E-2"/>
                  <c:y val="0.1123550990511690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1-E7E4-4C21-91F8-C18D838D7083}"/>
                </c:ext>
              </c:extLst>
            </c:dLbl>
            <c:dLbl>
              <c:idx val="6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5-E7E4-4C21-91F8-C18D838D7083}"/>
                </c:ext>
              </c:extLst>
            </c:dLbl>
            <c:dLbl>
              <c:idx val="6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7-E7E4-4C21-91F8-C18D838D7083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B-E7E4-4C21-91F8-C18D838D7083}"/>
                </c:ext>
              </c:extLst>
            </c:dLbl>
            <c:dLbl>
              <c:idx val="67"/>
              <c:layout>
                <c:manualLayout>
                  <c:x val="1.4195303226300662E-2"/>
                  <c:y val="8.812412115893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D-E7E4-4C21-91F8-C18D838D7083}"/>
                </c:ext>
              </c:extLst>
            </c:dLbl>
            <c:dLbl>
              <c:idx val="6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F-E7E4-4C21-91F8-C18D838D7083}"/>
                </c:ext>
              </c:extLst>
            </c:dLbl>
            <c:dLbl>
              <c:idx val="69"/>
              <c:layout>
                <c:manualLayout>
                  <c:x val="2.34289632305921E-5"/>
                  <c:y val="-6.999820508779349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1-E7E4-4C21-91F8-C18D838D7083}"/>
                </c:ext>
              </c:extLst>
            </c:dLbl>
            <c:dLbl>
              <c:idx val="70"/>
              <c:layout>
                <c:manualLayout>
                  <c:x val="-3.2861667557476594E-4"/>
                  <c:y val="8.23453354929225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3-E7E4-4C21-91F8-C18D838D7083}"/>
                </c:ext>
              </c:extLst>
            </c:dLbl>
            <c:dLbl>
              <c:idx val="7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7-E7E4-4C21-91F8-C18D838D7083}"/>
                </c:ext>
              </c:extLst>
            </c:dLbl>
            <c:dLbl>
              <c:idx val="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9-E7E4-4C21-91F8-C18D838D7083}"/>
                </c:ext>
              </c:extLst>
            </c:dLbl>
            <c:dLbl>
              <c:idx val="75"/>
              <c:layout>
                <c:manualLayout>
                  <c:x val="-5.3980127553387734E-2"/>
                  <c:y val="9.20598905002387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D-E7E4-4C21-91F8-C18D838D7083}"/>
                </c:ext>
              </c:extLst>
            </c:dLbl>
            <c:dLbl>
              <c:idx val="76"/>
              <c:layout>
                <c:manualLayout>
                  <c:x val="-0.10828357479935896"/>
                  <c:y val="4.52560649657072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F-E7E4-4C21-91F8-C18D838D7083}"/>
                </c:ext>
              </c:extLst>
            </c:dLbl>
            <c:dLbl>
              <c:idx val="7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3-E7E4-4C21-91F8-C18D838D7083}"/>
                </c:ext>
              </c:extLst>
            </c:dLbl>
            <c:dLbl>
              <c:idx val="7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5-E7E4-4C21-91F8-C18D838D7083}"/>
                </c:ext>
              </c:extLst>
            </c:dLbl>
            <c:dLbl>
              <c:idx val="8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9-E7E4-4C21-91F8-C18D838D7083}"/>
                </c:ext>
              </c:extLst>
            </c:dLbl>
            <c:dLbl>
              <c:idx val="82"/>
              <c:layout>
                <c:manualLayout>
                  <c:x val="-0.11513114769628607"/>
                  <c:y val="3.6767265296681353E-2"/>
                </c:manualLayout>
              </c:layout>
              <c:tx>
                <c:rich>
                  <a:bodyPr/>
                  <a:lstStyle/>
                  <a:p>
                    <a:fld id="{5B6726C5-7BF6-44A9-AF82-C173458A653F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2E44C43F-B057-442F-B53F-06380D479576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20B-E7E4-4C21-91F8-C18D838D7083}"/>
                </c:ext>
              </c:extLst>
            </c:dLbl>
            <c:dLbl>
              <c:idx val="85"/>
              <c:layout>
                <c:manualLayout>
                  <c:x val="-1.4230548536204217E-2"/>
                  <c:y val="-1.0467390587798109E-16"/>
                </c:manualLayout>
              </c:layout>
              <c:tx>
                <c:rich>
                  <a:bodyPr/>
                  <a:lstStyle/>
                  <a:p>
                    <a:fld id="{0D250BEE-3362-457A-B9BF-E615C1A4FAAF}" type="CATEGORYNAME">
                      <a:rPr lang="en-US" altLang="ja-JP"/>
                      <a:pPr/>
                      <a:t>[分類名]</a:t>
                    </a:fld>
                    <a:endParaRPr lang="ja-JP" altLang="en-US" baseline="0"/>
                  </a:p>
                  <a:p>
                    <a:r>
                      <a:rPr lang="ja-JP" altLang="en-US" baseline="0"/>
                      <a:t> </a:t>
                    </a:r>
                    <a:fld id="{2351D528-3138-4E5E-BD28-DDBE9CA2E4D3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211-E7E4-4C21-91F8-C18D838D7083}"/>
                </c:ext>
              </c:extLst>
            </c:dLbl>
            <c:dLbl>
              <c:idx val="86"/>
              <c:layout>
                <c:manualLayout>
                  <c:x val="-2.5873724611280395E-2"/>
                  <c:y val="-2.6168476469495273E-1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3-E7E4-4C21-91F8-C18D838D7083}"/>
                </c:ext>
              </c:extLst>
            </c:dLbl>
            <c:dLbl>
              <c:idx val="87"/>
              <c:layout>
                <c:manualLayout>
                  <c:x val="-6.4684311528200988E-3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5-E7E4-4C21-91F8-C18D838D7083}"/>
                </c:ext>
              </c:extLst>
            </c:dLbl>
            <c:dLbl>
              <c:idx val="88"/>
              <c:layout>
                <c:manualLayout>
                  <c:x val="-3.7164882267414413E-2"/>
                  <c:y val="-0.107363648912782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818935402858816"/>
                      <c:h val="6.13155466659048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217-E7E4-4C21-91F8-C18D838D7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'我が国の木材（用材）供給状況 '!$T$3:$T$91</c:f>
              <c:numCache>
                <c:formatCode>General</c:formatCode>
                <c:ptCount val="89"/>
                <c:pt idx="2" formatCode="0.0%">
                  <c:v>2.9036467468324237E-2</c:v>
                </c:pt>
                <c:pt idx="3" formatCode="0.0%">
                  <c:v>5.547994219085437E-3</c:v>
                </c:pt>
                <c:pt idx="4" formatCode="0.0%">
                  <c:v>4.6031233776256154E-2</c:v>
                </c:pt>
                <c:pt idx="5" formatCode="0.0%">
                  <c:v>4.7706576491882864E-5</c:v>
                </c:pt>
                <c:pt idx="6" formatCode="0.0%">
                  <c:v>7.2962999340526737E-5</c:v>
                </c:pt>
                <c:pt idx="8" formatCode="0.0%">
                  <c:v>1.6375983948140143E-2</c:v>
                </c:pt>
                <c:pt idx="9" formatCode="0.0%">
                  <c:v>3.2694439377569488E-2</c:v>
                </c:pt>
                <c:pt idx="10" formatCode="0.0%">
                  <c:v>1.9994668088509731E-2</c:v>
                </c:pt>
                <c:pt idx="11" formatCode="0.0%">
                  <c:v>1.6837615232429246E-5</c:v>
                </c:pt>
                <c:pt idx="12" formatCode="0.0%">
                  <c:v>3.0209487996183475E-3</c:v>
                </c:pt>
                <c:pt idx="15" formatCode="0.0%">
                  <c:v>2.4639043623454798E-3</c:v>
                </c:pt>
                <c:pt idx="16" formatCode="0.0%">
                  <c:v>2.0196719471298884E-2</c:v>
                </c:pt>
                <c:pt idx="17" formatCode="0.0%">
                  <c:v>4.6036846314666969E-3</c:v>
                </c:pt>
                <c:pt idx="18" formatCode="0.0%">
                  <c:v>4.7187416688882966E-3</c:v>
                </c:pt>
                <c:pt idx="19" formatCode="0.0%">
                  <c:v>2.5172234772481727E-3</c:v>
                </c:pt>
                <c:pt idx="22" formatCode="0.0%">
                  <c:v>6.398293788323114E-4</c:v>
                </c:pt>
                <c:pt idx="23" formatCode="0.0%">
                  <c:v>1.3456060839916375E-3</c:v>
                </c:pt>
                <c:pt idx="24" formatCode="0.0%">
                  <c:v>7.8056377948336579E-3</c:v>
                </c:pt>
                <c:pt idx="25" formatCode="0.0%">
                  <c:v>2.0273891874447517E-2</c:v>
                </c:pt>
                <c:pt idx="26" formatCode="0.0%">
                  <c:v>9.9201616411062317E-4</c:v>
                </c:pt>
                <c:pt idx="28" formatCode="0.0%">
                  <c:v>0</c:v>
                </c:pt>
                <c:pt idx="29" formatCode="0.0%">
                  <c:v>6.1316982138096509E-4</c:v>
                </c:pt>
                <c:pt idx="30" formatCode="0.0%">
                  <c:v>9.8864864106413732E-3</c:v>
                </c:pt>
                <c:pt idx="31" formatCode="0.0%">
                  <c:v>2.1199960712231125E-2</c:v>
                </c:pt>
                <c:pt idx="32" formatCode="0.0%">
                  <c:v>4.0564621364127468E-3</c:v>
                </c:pt>
                <c:pt idx="34" formatCode="0.0%">
                  <c:v>1.9503570977563878E-3</c:v>
                </c:pt>
                <c:pt idx="35" formatCode="0.0%">
                  <c:v>4.6303441889180426E-5</c:v>
                </c:pt>
                <c:pt idx="36" formatCode="0.0%">
                  <c:v>1.4031346027024373E-6</c:v>
                </c:pt>
                <c:pt idx="37" formatCode="0.0%">
                  <c:v>3.1570528560804839E-4</c:v>
                </c:pt>
                <c:pt idx="38" formatCode="0.0%">
                  <c:v>3.1570528560804839E-4</c:v>
                </c:pt>
                <c:pt idx="41" formatCode="0.0%">
                  <c:v>3.774432081269556E-4</c:v>
                </c:pt>
                <c:pt idx="42" formatCode="0.0%">
                  <c:v>5.6572984046359569E-2</c:v>
                </c:pt>
                <c:pt idx="43" formatCode="0.0%">
                  <c:v>5.03725322370175E-3</c:v>
                </c:pt>
                <c:pt idx="44" formatCode="0.0%">
                  <c:v>2.5537049769184356E-4</c:v>
                </c:pt>
                <c:pt idx="45" formatCode="0.0%">
                  <c:v>2.1581613324166186E-2</c:v>
                </c:pt>
                <c:pt idx="48" formatCode="0.0%">
                  <c:v>4.2094038081073116E-6</c:v>
                </c:pt>
                <c:pt idx="49" formatCode="0.0%">
                  <c:v>1.9643884437834119E-5</c:v>
                </c:pt>
                <c:pt idx="50" formatCode="0.0%">
                  <c:v>5.9860528420491374E-2</c:v>
                </c:pt>
                <c:pt idx="51" formatCode="0.0%">
                  <c:v>0</c:v>
                </c:pt>
                <c:pt idx="52" formatCode="0.0%">
                  <c:v>4.6303441889180426E-5</c:v>
                </c:pt>
                <c:pt idx="54" formatCode="0.0%">
                  <c:v>6.7925746116824989E-3</c:v>
                </c:pt>
                <c:pt idx="55" formatCode="0.0%">
                  <c:v>1.478903871248369E-3</c:v>
                </c:pt>
                <c:pt idx="56" formatCode="0.0%">
                  <c:v>1.0275154695589947E-2</c:v>
                </c:pt>
                <c:pt idx="57" formatCode="0.0%">
                  <c:v>3.6481499670263371E-4</c:v>
                </c:pt>
                <c:pt idx="58" formatCode="0.0%">
                  <c:v>6.2720116740798946E-4</c:v>
                </c:pt>
                <c:pt idx="60" formatCode="0.0%">
                  <c:v>0</c:v>
                </c:pt>
                <c:pt idx="61" formatCode="0.0%">
                  <c:v>6.4838849990879631E-3</c:v>
                </c:pt>
                <c:pt idx="62" formatCode="0.0%">
                  <c:v>4.2238560945151472E-2</c:v>
                </c:pt>
                <c:pt idx="63" formatCode="0.0%">
                  <c:v>4.0690903478370682E-5</c:v>
                </c:pt>
                <c:pt idx="64" formatCode="0.0%">
                  <c:v>5.7528518710799921E-5</c:v>
                </c:pt>
                <c:pt idx="66" formatCode="0.0%">
                  <c:v>2.6659557451346307E-5</c:v>
                </c:pt>
                <c:pt idx="67" formatCode="0.0%">
                  <c:v>7.773365698971502E-4</c:v>
                </c:pt>
                <c:pt idx="68" formatCode="0.0%">
                  <c:v>3.5078365067560931E-5</c:v>
                </c:pt>
                <c:pt idx="69" formatCode="0.0%">
                  <c:v>1.9281875710336894E-2</c:v>
                </c:pt>
                <c:pt idx="70" formatCode="0.0%">
                  <c:v>4.8211704948855749E-3</c:v>
                </c:pt>
                <c:pt idx="72" formatCode="0.0%">
                  <c:v>0</c:v>
                </c:pt>
                <c:pt idx="73" formatCode="0.0%">
                  <c:v>3.6481499670263368E-5</c:v>
                </c:pt>
                <c:pt idx="74" formatCode="0.0%">
                  <c:v>8.4536053543616443E-2</c:v>
                </c:pt>
                <c:pt idx="75" formatCode="0.0%">
                  <c:v>3.9357925605803361E-3</c:v>
                </c:pt>
                <c:pt idx="76" formatCode="0.0%">
                  <c:v>1.9321163479212558E-3</c:v>
                </c:pt>
                <c:pt idx="78" formatCode="0.0%">
                  <c:v>1.1365390281889742E-4</c:v>
                </c:pt>
                <c:pt idx="79" formatCode="0.0%">
                  <c:v>4.0971530398911166E-4</c:v>
                </c:pt>
                <c:pt idx="80" formatCode="0.0%">
                  <c:v>8.0257896139976706E-2</c:v>
                </c:pt>
                <c:pt idx="81" formatCode="0.0%">
                  <c:v>7.1559864737824299E-5</c:v>
                </c:pt>
                <c:pt idx="82" formatCode="0.0%">
                  <c:v>8.5450897304578427E-4</c:v>
                </c:pt>
                <c:pt idx="85" formatCode="0.0%">
                  <c:v>0.1806535800979388</c:v>
                </c:pt>
                <c:pt idx="86" formatCode="0.0%">
                  <c:v>6.526399977549846E-2</c:v>
                </c:pt>
                <c:pt idx="87" formatCode="0.0%">
                  <c:v>6.6578736898230642E-2</c:v>
                </c:pt>
                <c:pt idx="88" formatCode="0.0%">
                  <c:v>2.1519875401647282E-2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18-E7E4-4C21-91F8-C18D838D7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国産材（用材）及び外材（用材）の供給状況　（平成１６年＝200４年）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35-4F40-B4FA-77F466F213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535-4F40-B4FA-77F466F2132A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535-4F40-B4FA-77F466F2132A}"/>
              </c:ext>
            </c:extLst>
          </c:dPt>
          <c:dLbls>
            <c:dLbl>
              <c:idx val="0"/>
              <c:tx>
                <c:rich>
                  <a:bodyPr rot="-2700000" vert="horz"/>
                  <a:lstStyle/>
                  <a:p>
                    <a:pPr algn="ctr"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ｱﾒﾘｶ</a:t>
                    </a:r>
                  </a:p>
                  <a:p>
                    <a:pPr algn="ctr"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10.0%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535-4F40-B4FA-77F466F2132A}"/>
                </c:ext>
              </c:extLst>
            </c:dLbl>
            <c:dLbl>
              <c:idx val="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ｶﾅﾀﾞ
12.6%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535-4F40-B4FA-77F466F2132A}"/>
                </c:ext>
              </c:extLst>
            </c:dLbl>
            <c:dLbl>
              <c:idx val="1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ﾛｼｱ
7.8%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535-4F40-B4FA-77F466F2132A}"/>
                </c:ext>
              </c:extLst>
            </c:dLbl>
            <c:dLbl>
              <c:idx val="1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ﾏﾚｰｼｱ
6.5%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535-4F40-B4FA-77F466F2132A}"/>
                </c:ext>
              </c:extLst>
            </c:dLbl>
            <c:dLbl>
              <c:idx val="2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ｲﾝﾄﾞﾈｼｱ
6.6%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535-4F40-B4FA-77F466F2132A}"/>
                </c:ext>
              </c:extLst>
            </c:dLbl>
            <c:dLbl>
              <c:idx val="3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ﾖｰﾛｯﾊﾟ州
6.0%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535-4F40-B4FA-77F466F2132A}"/>
                </c:ext>
              </c:extLst>
            </c:dLbl>
            <c:dLbl>
              <c:idx val="3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ｵｰｽﾄﾗﾘｱ
10.0%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535-4F40-B4FA-77F466F2132A}"/>
                </c:ext>
              </c:extLst>
            </c:dLbl>
            <c:dLbl>
              <c:idx val="4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ﾆｭｰｼﾞｰﾗﾝﾄﾞ
4.5%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535-4F40-B4FA-77F466F2132A}"/>
                </c:ext>
              </c:extLst>
            </c:dLbl>
            <c:dLbl>
              <c:idx val="4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ﾁﾘ
4.1%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3535-4F40-B4FA-77F466F2132A}"/>
                </c:ext>
              </c:extLst>
            </c:dLbl>
            <c:dLbl>
              <c:idx val="5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中国
2.9%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3535-4F40-B4FA-77F466F2132A}"/>
                </c:ext>
              </c:extLst>
            </c:dLbl>
            <c:dLbl>
              <c:idx val="5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その他
9.9%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3535-4F40-B4FA-77F466F2132A}"/>
                </c:ext>
              </c:extLst>
            </c:dLbl>
            <c:dLbl>
              <c:idx val="60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日本
18.2%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3535-4F40-B4FA-77F466F2132A}"/>
                </c:ext>
              </c:extLst>
            </c:dLbl>
            <c:dLbl>
              <c:idx val="65"/>
              <c:tx>
                <c:rich>
                  <a:bodyPr rot="-27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日本
18.2%</a:t>
                    </a:r>
                  </a:p>
                </c:rich>
              </c:tx>
              <c:numFmt formatCode="0.0_ 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3535-4F40-B4FA-77F466F2132A}"/>
                </c:ext>
              </c:extLst>
            </c:dLbl>
            <c:numFmt formatCode="0.0_ " sourceLinked="0"/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3535-4F40-B4FA-77F466F2132A}"/>
            </c:ext>
          </c:extLst>
        </c:ser>
        <c:ser>
          <c:idx val="2"/>
          <c:order val="2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535-4F40-B4FA-77F466F2132A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3535-4F40-B4FA-77F466F2132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535-4F40-B4FA-77F466F2132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3535-4F40-B4FA-77F466F2132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535-4F40-B4FA-77F466F2132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3535-4F40-B4FA-77F466F2132A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3535-4F40-B4FA-77F466F2132A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535-4F40-B4FA-77F466F2132A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3535-4F40-B4FA-77F466F2132A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3535-4F40-B4FA-77F466F2132A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3535-4F40-B4FA-77F466F2132A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3535-4F40-B4FA-77F466F2132A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3535-4F40-B4FA-77F466F2132A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3535-4F40-B4FA-77F466F2132A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3535-4F40-B4FA-77F466F2132A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3535-4F40-B4FA-77F466F2132A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3535-4F40-B4FA-77F466F2132A}"/>
                </c:ext>
              </c:extLst>
            </c:dLbl>
            <c:dLbl>
              <c:idx val="2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3535-4F40-B4FA-77F466F2132A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3535-4F40-B4FA-77F466F2132A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3535-4F40-B4FA-77F466F2132A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3535-4F40-B4FA-77F466F2132A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3535-4F40-B4FA-77F466F2132A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3535-4F40-B4FA-77F466F2132A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3535-4F40-B4FA-77F466F2132A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3535-4F40-B4FA-77F466F2132A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3535-4F40-B4FA-77F466F2132A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3535-4F40-B4FA-77F466F2132A}"/>
                </c:ext>
              </c:extLst>
            </c:dLbl>
            <c:dLbl>
              <c:idx val="3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3535-4F40-B4FA-77F466F2132A}"/>
                </c:ext>
              </c:extLst>
            </c:dLbl>
            <c:dLbl>
              <c:idx val="4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3535-4F40-B4FA-77F466F2132A}"/>
                </c:ext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3535-4F40-B4FA-77F466F2132A}"/>
                </c:ext>
              </c:extLst>
            </c:dLbl>
            <c:dLbl>
              <c:idx val="4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3535-4F40-B4FA-77F466F2132A}"/>
                </c:ext>
              </c:extLst>
            </c:dLbl>
            <c:dLbl>
              <c:idx val="4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3535-4F40-B4FA-77F466F2132A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3535-4F40-B4FA-77F466F2132A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3535-4F40-B4FA-77F466F2132A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3535-4F40-B4FA-77F466F2132A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3535-4F40-B4FA-77F466F2132A}"/>
                </c:ext>
              </c:extLst>
            </c:dLbl>
            <c:dLbl>
              <c:idx val="5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3535-4F40-B4FA-77F466F2132A}"/>
                </c:ext>
              </c:extLst>
            </c:dLbl>
            <c:dLbl>
              <c:idx val="5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3535-4F40-B4FA-77F466F2132A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3535-4F40-B4FA-77F466F2132A}"/>
                </c:ext>
              </c:extLst>
            </c:dLbl>
            <c:dLbl>
              <c:idx val="5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3535-4F40-B4FA-77F466F2132A}"/>
                </c:ext>
              </c:extLst>
            </c:dLbl>
            <c:dLbl>
              <c:idx val="5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3535-4F40-B4FA-77F466F2132A}"/>
                </c:ext>
              </c:extLst>
            </c:dLbl>
            <c:dLbl>
              <c:idx val="5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3535-4F40-B4FA-77F466F2132A}"/>
                </c:ext>
              </c:extLst>
            </c:dLbl>
            <c:dLbl>
              <c:idx val="5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3535-4F40-B4FA-77F466F2132A}"/>
                </c:ext>
              </c:extLst>
            </c:dLbl>
            <c:dLbl>
              <c:idx val="6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3535-4F40-B4FA-77F466F2132A}"/>
                </c:ext>
              </c:extLst>
            </c:dLbl>
            <c:dLbl>
              <c:idx val="6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3535-4F40-B4FA-77F466F2132A}"/>
                </c:ext>
              </c:extLst>
            </c:dLbl>
            <c:dLbl>
              <c:idx val="6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3535-4F40-B4FA-77F466F2132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3535-4F40-B4FA-77F466F21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2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62000000000000433" t="0.98399999999999999" header="0.51200000000000001" footer="0.51200000000000001"/>
    <c:pageSetup paperSize="9" orientation="portrait" horizontalDpi="-4" verticalDpi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国産材（用材）及び外材（用材）の供給状況（平成１６年＝２００４年）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4"/>
          <c:order val="0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A1-4A1C-9337-BDAF300F10B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米材　</a:t>
                    </a:r>
                  </a:p>
                  <a:p>
                    <a:pPr>
                      <a:defRPr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 </a:t>
                    </a:r>
                    <a:r>
                      <a:rPr lang="en-US" altLang="ja-JP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20.1%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7A1-4A1C-9337-BDAF300F10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A1-4A1C-9337-BDAF300F10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A1-4A1C-9337-BDAF300F10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A1-4A1C-9337-BDAF300F10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A1-4A1C-9337-BDAF300F10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A1-4A1C-9337-BDAF300F10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A1-4A1C-9337-BDAF300F10B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
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7A1-4A1C-9337-BDAF300F10B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北洋材 　
 9.5%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7A1-4A1C-9337-BDAF300F10B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A1-4A1C-9337-BDAF300F10B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A1-4A1C-9337-BDAF300F10B9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A1-4A1C-9337-BDAF300F10B9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その他　
  32.1%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87A1-4A1C-9337-BDAF300F10B9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　　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87A1-4A1C-9337-BDAF300F10B9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A1-4A1C-9337-BDAF300F10B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87A1-4A1C-9337-BDAF300F10B9}"/>
            </c:ext>
          </c:extLst>
        </c:ser>
        <c:ser>
          <c:idx val="2"/>
          <c:order val="1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87A1-4A1C-9337-BDAF300F10B9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87A1-4A1C-9337-BDAF300F10B9}"/>
            </c:ext>
          </c:extLst>
        </c:ser>
        <c:ser>
          <c:idx val="0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7A1-4A1C-9337-BDAF300F10B9}"/>
              </c:ext>
            </c:extLst>
          </c:dPt>
          <c:dLbls>
            <c:dLbl>
              <c:idx val="6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A1-4A1C-9337-BDAF300F10B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87A1-4A1C-9337-BDAF300F10B9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87A1-4A1C-9337-BDAF300F10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87A1-4A1C-9337-BDAF300F1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2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197379104590344E-2"/>
          <c:y val="9.4787887405091628E-2"/>
          <c:w val="0.8090623785158827"/>
          <c:h val="0.86318310734623127"/>
        </c:manualLayout>
      </c:layout>
      <c:doughnutChart>
        <c:varyColors val="1"/>
        <c:ser>
          <c:idx val="0"/>
          <c:order val="0"/>
          <c:tx>
            <c:strRef>
              <c:f>'資料Ⅲ－10（2019データに更新※四捨五入未）'!$Q$3:$Q$91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</c:v>
                </c:pt>
                <c:pt idx="4">
                  <c:v>ﾊﾟﾙﾌﾟ･ﾁｯﾌﾟ</c:v>
                </c:pt>
                <c:pt idx="5">
                  <c:v>合板等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</c:v>
                </c:pt>
                <c:pt idx="10">
                  <c:v>ﾊﾟﾙﾌﾟ･ﾁｯﾌﾟ</c:v>
                </c:pt>
                <c:pt idx="11">
                  <c:v>合板等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</c:v>
                </c:pt>
                <c:pt idx="17">
                  <c:v>ﾊﾟﾙﾌﾟ･ﾁｯﾌﾟ</c:v>
                </c:pt>
                <c:pt idx="18">
                  <c:v>合板等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</c:v>
                </c:pt>
                <c:pt idx="24">
                  <c:v>ﾊﾟﾙﾌﾟ･ﾁｯﾌﾟ</c:v>
                </c:pt>
                <c:pt idx="25">
                  <c:v>合板等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</c:v>
                </c:pt>
                <c:pt idx="30">
                  <c:v>ﾊﾟﾙﾌﾟ･ﾁｯﾌﾟ</c:v>
                </c:pt>
                <c:pt idx="31">
                  <c:v>合板等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</c:v>
                </c:pt>
                <c:pt idx="36">
                  <c:v>ﾊﾟﾙﾌﾟ･ﾁｯﾌﾟ</c:v>
                </c:pt>
                <c:pt idx="37">
                  <c:v>合板等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</c:v>
                </c:pt>
                <c:pt idx="43">
                  <c:v>ﾊﾟﾙﾌﾟ･ﾁｯﾌﾟ</c:v>
                </c:pt>
                <c:pt idx="44">
                  <c:v>合板等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</c:v>
                </c:pt>
                <c:pt idx="50">
                  <c:v>ﾊﾟﾙﾌﾟ･ﾁｯﾌﾟ</c:v>
                </c:pt>
                <c:pt idx="51">
                  <c:v>合板等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</c:v>
                </c:pt>
                <c:pt idx="56">
                  <c:v>ﾊﾟﾙﾌﾟ･ﾁｯﾌﾟ</c:v>
                </c:pt>
                <c:pt idx="57">
                  <c:v>合板等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</c:v>
                </c:pt>
                <c:pt idx="62">
                  <c:v>ﾊﾟﾙﾌﾟ･ﾁｯﾌﾟ</c:v>
                </c:pt>
                <c:pt idx="63">
                  <c:v>合板等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</c:v>
                </c:pt>
                <c:pt idx="68">
                  <c:v>ﾊﾟﾙﾌﾟ･ﾁｯﾌﾟ</c:v>
                </c:pt>
                <c:pt idx="69">
                  <c:v>合板等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</c:v>
                </c:pt>
                <c:pt idx="74">
                  <c:v>ﾊﾟﾙﾌﾟ･ﾁｯﾌﾟ</c:v>
                </c:pt>
                <c:pt idx="75">
                  <c:v>合板等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</c:v>
                </c:pt>
                <c:pt idx="80">
                  <c:v>ﾊﾟﾙﾌﾟ･ﾁｯﾌﾟ</c:v>
                </c:pt>
                <c:pt idx="81">
                  <c:v>合板等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丸太(ﾊﾟﾙﾌﾟ･ﾁｯﾌﾟ用材)</c:v>
                </c:pt>
                <c:pt idx="87">
                  <c:v>丸太(合板用材)</c:v>
                </c:pt>
                <c:pt idx="88">
                  <c:v>丸太(その他用材)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99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7B-4DCB-A095-AB63C85B60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7B-4DCB-A095-AB63C85B60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7B-4DCB-A095-AB63C85B60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7B-4DCB-A095-AB63C85B60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7B-4DCB-A095-AB63C85B600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7B-4DCB-A095-AB63C85B600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7B-4DCB-A095-AB63C85B600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67B-4DCB-A095-AB63C85B600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67B-4DCB-A095-AB63C85B600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67B-4DCB-A095-AB63C85B600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67B-4DCB-A095-AB63C85B600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67B-4DCB-A095-AB63C85B600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67B-4DCB-A095-AB63C85B6000}"/>
              </c:ext>
            </c:extLst>
          </c:dPt>
          <c:dPt>
            <c:idx val="13"/>
            <c:bubble3D val="0"/>
            <c:spPr>
              <a:solidFill>
                <a:srgbClr val="CC00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67B-4DCB-A095-AB63C85B6000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767B-4DCB-A095-AB63C85B6000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767B-4DCB-A095-AB63C85B6000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767B-4DCB-A095-AB63C85B6000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767B-4DCB-A095-AB63C85B6000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767B-4DCB-A095-AB63C85B6000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767B-4DCB-A095-AB63C85B6000}"/>
              </c:ext>
            </c:extLst>
          </c:dPt>
          <c:dPt>
            <c:idx val="20"/>
            <c:bubble3D val="0"/>
            <c:spPr>
              <a:solidFill>
                <a:srgbClr val="CCFF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767B-4DCB-A095-AB63C85B6000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767B-4DCB-A095-AB63C85B6000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767B-4DCB-A095-AB63C85B6000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767B-4DCB-A095-AB63C85B6000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767B-4DCB-A095-AB63C85B6000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767B-4DCB-A095-AB63C85B6000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767B-4DCB-A095-AB63C85B6000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767B-4DCB-A095-AB63C85B6000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767B-4DCB-A095-AB63C85B6000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767B-4DCB-A095-AB63C85B6000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767B-4DCB-A095-AB63C85B6000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767B-4DCB-A095-AB63C85B6000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767B-4DCB-A095-AB63C85B6000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767B-4DCB-A095-AB63C85B6000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767B-4DCB-A095-AB63C85B6000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767B-4DCB-A095-AB63C85B6000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767B-4DCB-A095-AB63C85B6000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767B-4DCB-A095-AB63C85B6000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767B-4DCB-A095-AB63C85B6000}"/>
              </c:ext>
            </c:extLst>
          </c:dPt>
          <c:dPt>
            <c:idx val="39"/>
            <c:bubble3D val="0"/>
            <c:spPr>
              <a:solidFill>
                <a:srgbClr val="CC99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767B-4DCB-A095-AB63C85B6000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767B-4DCB-A095-AB63C85B6000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767B-4DCB-A095-AB63C85B6000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767B-4DCB-A095-AB63C85B6000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767B-4DCB-A095-AB63C85B6000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767B-4DCB-A095-AB63C85B6000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767B-4DCB-A095-AB63C85B6000}"/>
              </c:ext>
            </c:extLst>
          </c:dPt>
          <c:dPt>
            <c:idx val="4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767B-4DCB-A095-AB63C85B6000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767B-4DCB-A095-AB63C85B6000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767B-4DCB-A095-AB63C85B6000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767B-4DCB-A095-AB63C85B6000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767B-4DCB-A095-AB63C85B6000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767B-4DCB-A095-AB63C85B6000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767B-4DCB-A095-AB63C85B6000}"/>
              </c:ext>
            </c:extLst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767B-4DCB-A095-AB63C85B6000}"/>
              </c:ext>
            </c:extLst>
          </c:dPt>
          <c:dPt>
            <c:idx val="54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767B-4DCB-A095-AB63C85B6000}"/>
              </c:ext>
            </c:extLst>
          </c:dPt>
          <c:dPt>
            <c:idx val="55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767B-4DCB-A095-AB63C85B6000}"/>
              </c:ext>
            </c:extLst>
          </c:dPt>
          <c:dPt>
            <c:idx val="56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767B-4DCB-A095-AB63C85B6000}"/>
              </c:ext>
            </c:extLst>
          </c:dPt>
          <c:dPt>
            <c:idx val="57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767B-4DCB-A095-AB63C85B6000}"/>
              </c:ext>
            </c:extLst>
          </c:dPt>
          <c:dPt>
            <c:idx val="58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767B-4DCB-A095-AB63C85B6000}"/>
              </c:ext>
            </c:extLst>
          </c:dPt>
          <c:dPt>
            <c:idx val="59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767B-4DCB-A095-AB63C85B6000}"/>
              </c:ext>
            </c:extLst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767B-4DCB-A095-AB63C85B6000}"/>
              </c:ext>
            </c:extLst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767B-4DCB-A095-AB63C85B6000}"/>
              </c:ext>
            </c:extLst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767B-4DCB-A095-AB63C85B6000}"/>
              </c:ext>
            </c:extLst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767B-4DCB-A095-AB63C85B6000}"/>
              </c:ext>
            </c:extLst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767B-4DCB-A095-AB63C85B6000}"/>
              </c:ext>
            </c:extLst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767B-4DCB-A095-AB63C85B6000}"/>
              </c:ext>
            </c:extLst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767B-4DCB-A095-AB63C85B6000}"/>
              </c:ext>
            </c:extLst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767B-4DCB-A095-AB63C85B6000}"/>
              </c:ext>
            </c:extLst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767B-4DCB-A095-AB63C85B6000}"/>
              </c:ext>
            </c:extLst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767B-4DCB-A095-AB63C85B6000}"/>
              </c:ext>
            </c:extLst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767B-4DCB-A095-AB63C85B6000}"/>
              </c:ext>
            </c:extLst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767B-4DCB-A095-AB63C85B6000}"/>
              </c:ext>
            </c:extLst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767B-4DCB-A095-AB63C85B6000}"/>
              </c:ext>
            </c:extLst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767B-4DCB-A095-AB63C85B6000}"/>
              </c:ext>
            </c:extLst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767B-4DCB-A095-AB63C85B6000}"/>
              </c:ext>
            </c:extLst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767B-4DCB-A095-AB63C85B6000}"/>
              </c:ext>
            </c:extLst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767B-4DCB-A095-AB63C85B6000}"/>
              </c:ext>
            </c:extLst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767B-4DCB-A095-AB63C85B6000}"/>
              </c:ext>
            </c:extLst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767B-4DCB-A095-AB63C85B6000}"/>
              </c:ext>
            </c:extLst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767B-4DCB-A095-AB63C85B6000}"/>
              </c:ext>
            </c:extLst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767B-4DCB-A095-AB63C85B6000}"/>
              </c:ext>
            </c:extLst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767B-4DCB-A095-AB63C85B6000}"/>
              </c:ext>
            </c:extLst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767B-4DCB-A095-AB63C85B6000}"/>
              </c:ext>
            </c:extLst>
          </c:dPt>
          <c:dPt>
            <c:idx val="83"/>
            <c:bubble3D val="0"/>
            <c:spPr>
              <a:solidFill>
                <a:srgbClr val="FFCC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767B-4DCB-A095-AB63C85B6000}"/>
              </c:ext>
            </c:extLst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767B-4DCB-A095-AB63C85B6000}"/>
              </c:ext>
            </c:extLst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767B-4DCB-A095-AB63C85B6000}"/>
              </c:ext>
            </c:extLst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767B-4DCB-A095-AB63C85B6000}"/>
              </c:ext>
            </c:extLst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767B-4DCB-A095-AB63C85B6000}"/>
              </c:ext>
            </c:extLst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767B-4DCB-A095-AB63C85B600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67B-4DCB-A095-AB63C85B6000}"/>
                </c:ext>
              </c:extLst>
            </c:dLbl>
            <c:dLbl>
              <c:idx val="13"/>
              <c:layout>
                <c:manualLayout>
                  <c:x val="0"/>
                  <c:y val="-8.564327597444286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7B-4DCB-A095-AB63C85B6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'資料Ⅲ－10（2019データに更新※四捨五入未）'!$Q$3:$Q$91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</c:v>
                </c:pt>
                <c:pt idx="4">
                  <c:v>ﾊﾟﾙﾌﾟ･ﾁｯﾌﾟ</c:v>
                </c:pt>
                <c:pt idx="5">
                  <c:v>合板等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</c:v>
                </c:pt>
                <c:pt idx="10">
                  <c:v>ﾊﾟﾙﾌﾟ･ﾁｯﾌﾟ</c:v>
                </c:pt>
                <c:pt idx="11">
                  <c:v>合板等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</c:v>
                </c:pt>
                <c:pt idx="17">
                  <c:v>ﾊﾟﾙﾌﾟ･ﾁｯﾌﾟ</c:v>
                </c:pt>
                <c:pt idx="18">
                  <c:v>合板等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</c:v>
                </c:pt>
                <c:pt idx="24">
                  <c:v>ﾊﾟﾙﾌﾟ･ﾁｯﾌﾟ</c:v>
                </c:pt>
                <c:pt idx="25">
                  <c:v>合板等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</c:v>
                </c:pt>
                <c:pt idx="30">
                  <c:v>ﾊﾟﾙﾌﾟ･ﾁｯﾌﾟ</c:v>
                </c:pt>
                <c:pt idx="31">
                  <c:v>合板等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</c:v>
                </c:pt>
                <c:pt idx="36">
                  <c:v>ﾊﾟﾙﾌﾟ･ﾁｯﾌﾟ</c:v>
                </c:pt>
                <c:pt idx="37">
                  <c:v>合板等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</c:v>
                </c:pt>
                <c:pt idx="43">
                  <c:v>ﾊﾟﾙﾌﾟ･ﾁｯﾌﾟ</c:v>
                </c:pt>
                <c:pt idx="44">
                  <c:v>合板等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</c:v>
                </c:pt>
                <c:pt idx="50">
                  <c:v>ﾊﾟﾙﾌﾟ･ﾁｯﾌﾟ</c:v>
                </c:pt>
                <c:pt idx="51">
                  <c:v>合板等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</c:v>
                </c:pt>
                <c:pt idx="56">
                  <c:v>ﾊﾟﾙﾌﾟ･ﾁｯﾌﾟ</c:v>
                </c:pt>
                <c:pt idx="57">
                  <c:v>合板等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</c:v>
                </c:pt>
                <c:pt idx="62">
                  <c:v>ﾊﾟﾙﾌﾟ･ﾁｯﾌﾟ</c:v>
                </c:pt>
                <c:pt idx="63">
                  <c:v>合板等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</c:v>
                </c:pt>
                <c:pt idx="68">
                  <c:v>ﾊﾟﾙﾌﾟ･ﾁｯﾌﾟ</c:v>
                </c:pt>
                <c:pt idx="69">
                  <c:v>合板等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</c:v>
                </c:pt>
                <c:pt idx="74">
                  <c:v>ﾊﾟﾙﾌﾟ･ﾁｯﾌﾟ</c:v>
                </c:pt>
                <c:pt idx="75">
                  <c:v>合板等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</c:v>
                </c:pt>
                <c:pt idx="80">
                  <c:v>ﾊﾟﾙﾌﾟ･ﾁｯﾌﾟ</c:v>
                </c:pt>
                <c:pt idx="81">
                  <c:v>合板等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丸太(ﾊﾟﾙﾌﾟ･ﾁｯﾌﾟ用材)</c:v>
                </c:pt>
                <c:pt idx="87">
                  <c:v>丸太(合板用材)</c:v>
                </c:pt>
                <c:pt idx="88">
                  <c:v>丸太(その他用材)</c:v>
                </c:pt>
              </c:strCache>
            </c:strRef>
          </c:cat>
          <c:val>
            <c:numRef>
              <c:f>'資料Ⅲ－10（2019データに更新※四捨五入未）'!$R$3:$R$91</c:f>
              <c:numCache>
                <c:formatCode>General</c:formatCode>
                <c:ptCount val="89"/>
                <c:pt idx="0" formatCode="0.0%">
                  <c:v>0.15283872402710169</c:v>
                </c:pt>
                <c:pt idx="13" formatCode="0.0%">
                  <c:v>3.4500119215790818E-2</c:v>
                </c:pt>
                <c:pt idx="20" formatCode="0.0%">
                  <c:v>6.9439925286050558E-2</c:v>
                </c:pt>
                <c:pt idx="39" formatCode="0.0%">
                  <c:v>8.382558203880508E-2</c:v>
                </c:pt>
                <c:pt idx="46" formatCode="0.0%">
                  <c:v>0.32537943294300675</c:v>
                </c:pt>
                <c:pt idx="83" formatCode="0.0%">
                  <c:v>0.3340162164892454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2-767B-4DCB-A095-AB63C85B6000}"/>
            </c:ext>
          </c:extLst>
        </c:ser>
        <c:ser>
          <c:idx val="1"/>
          <c:order val="1"/>
          <c:tx>
            <c:strRef>
              <c:f>'資料Ⅲ－10（2019データに更新※四捨五入未）'!$Q$3:$Q$91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</c:v>
                </c:pt>
                <c:pt idx="4">
                  <c:v>ﾊﾟﾙﾌﾟ･ﾁｯﾌﾟ</c:v>
                </c:pt>
                <c:pt idx="5">
                  <c:v>合板等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</c:v>
                </c:pt>
                <c:pt idx="10">
                  <c:v>ﾊﾟﾙﾌﾟ･ﾁｯﾌﾟ</c:v>
                </c:pt>
                <c:pt idx="11">
                  <c:v>合板等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</c:v>
                </c:pt>
                <c:pt idx="17">
                  <c:v>ﾊﾟﾙﾌﾟ･ﾁｯﾌﾟ</c:v>
                </c:pt>
                <c:pt idx="18">
                  <c:v>合板等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</c:v>
                </c:pt>
                <c:pt idx="24">
                  <c:v>ﾊﾟﾙﾌﾟ･ﾁｯﾌﾟ</c:v>
                </c:pt>
                <c:pt idx="25">
                  <c:v>合板等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</c:v>
                </c:pt>
                <c:pt idx="30">
                  <c:v>ﾊﾟﾙﾌﾟ･ﾁｯﾌﾟ</c:v>
                </c:pt>
                <c:pt idx="31">
                  <c:v>合板等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</c:v>
                </c:pt>
                <c:pt idx="36">
                  <c:v>ﾊﾟﾙﾌﾟ･ﾁｯﾌﾟ</c:v>
                </c:pt>
                <c:pt idx="37">
                  <c:v>合板等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</c:v>
                </c:pt>
                <c:pt idx="43">
                  <c:v>ﾊﾟﾙﾌﾟ･ﾁｯﾌﾟ</c:v>
                </c:pt>
                <c:pt idx="44">
                  <c:v>合板等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</c:v>
                </c:pt>
                <c:pt idx="50">
                  <c:v>ﾊﾟﾙﾌﾟ･ﾁｯﾌﾟ</c:v>
                </c:pt>
                <c:pt idx="51">
                  <c:v>合板等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</c:v>
                </c:pt>
                <c:pt idx="56">
                  <c:v>ﾊﾟﾙﾌﾟ･ﾁｯﾌﾟ</c:v>
                </c:pt>
                <c:pt idx="57">
                  <c:v>合板等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</c:v>
                </c:pt>
                <c:pt idx="62">
                  <c:v>ﾊﾟﾙﾌﾟ･ﾁｯﾌﾟ</c:v>
                </c:pt>
                <c:pt idx="63">
                  <c:v>合板等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</c:v>
                </c:pt>
                <c:pt idx="68">
                  <c:v>ﾊﾟﾙﾌﾟ･ﾁｯﾌﾟ</c:v>
                </c:pt>
                <c:pt idx="69">
                  <c:v>合板等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</c:v>
                </c:pt>
                <c:pt idx="74">
                  <c:v>ﾊﾟﾙﾌﾟ･ﾁｯﾌﾟ</c:v>
                </c:pt>
                <c:pt idx="75">
                  <c:v>合板等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</c:v>
                </c:pt>
                <c:pt idx="80">
                  <c:v>ﾊﾟﾙﾌﾟ･ﾁｯﾌﾟ</c:v>
                </c:pt>
                <c:pt idx="81">
                  <c:v>合板等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丸太(ﾊﾟﾙﾌﾟ･ﾁｯﾌﾟ用材)</c:v>
                </c:pt>
                <c:pt idx="87">
                  <c:v>丸太(合板用材)</c:v>
                </c:pt>
                <c:pt idx="88">
                  <c:v>丸太(その他用材)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4-767B-4DCB-A095-AB63C85B6000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6-767B-4DCB-A095-AB63C85B60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8-767B-4DCB-A095-AB63C85B60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A-767B-4DCB-A095-AB63C85B60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C-767B-4DCB-A095-AB63C85B600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E-767B-4DCB-A095-AB63C85B600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0-767B-4DCB-A095-AB63C85B6000}"/>
              </c:ext>
            </c:extLst>
          </c:dPt>
          <c:dPt>
            <c:idx val="7"/>
            <c:bubble3D val="0"/>
            <c:spPr>
              <a:solidFill>
                <a:srgbClr val="0099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2-767B-4DCB-A095-AB63C85B600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4-767B-4DCB-A095-AB63C85B600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6-767B-4DCB-A095-AB63C85B600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8-767B-4DCB-A095-AB63C85B600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A-767B-4DCB-A095-AB63C85B600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C-767B-4DCB-A095-AB63C85B600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E-767B-4DCB-A095-AB63C85B6000}"/>
              </c:ext>
            </c:extLst>
          </c:dPt>
          <c:dPt>
            <c:idx val="14"/>
            <c:bubble3D val="0"/>
            <c:spPr>
              <a:solidFill>
                <a:srgbClr val="CC009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0-767B-4DCB-A095-AB63C85B6000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2-767B-4DCB-A095-AB63C85B6000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4-767B-4DCB-A095-AB63C85B6000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6-767B-4DCB-A095-AB63C85B6000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8-767B-4DCB-A095-AB63C85B6000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A-767B-4DCB-A095-AB63C85B6000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C-767B-4DCB-A095-AB63C85B6000}"/>
              </c:ext>
            </c:extLst>
          </c:dPt>
          <c:dPt>
            <c:idx val="21"/>
            <c:bubble3D val="0"/>
            <c:spPr>
              <a:solidFill>
                <a:srgbClr val="CCFF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E-767B-4DCB-A095-AB63C85B6000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0-767B-4DCB-A095-AB63C85B6000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2-767B-4DCB-A095-AB63C85B6000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4-767B-4DCB-A095-AB63C85B6000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6-767B-4DCB-A095-AB63C85B6000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8-767B-4DCB-A095-AB63C85B6000}"/>
              </c:ext>
            </c:extLst>
          </c:dPt>
          <c:dPt>
            <c:idx val="2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A-767B-4DCB-A095-AB63C85B6000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C-767B-4DCB-A095-AB63C85B6000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E-767B-4DCB-A095-AB63C85B6000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0-767B-4DCB-A095-AB63C85B6000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2-767B-4DCB-A095-AB63C85B6000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4-767B-4DCB-A095-AB63C85B6000}"/>
              </c:ext>
            </c:extLst>
          </c:dPt>
          <c:dPt>
            <c:idx val="33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6-767B-4DCB-A095-AB63C85B6000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8-767B-4DCB-A095-AB63C85B6000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A-767B-4DCB-A095-AB63C85B6000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C-767B-4DCB-A095-AB63C85B6000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E-767B-4DCB-A095-AB63C85B6000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0-767B-4DCB-A095-AB63C85B6000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2-767B-4DCB-A095-AB63C85B6000}"/>
              </c:ext>
            </c:extLst>
          </c:dPt>
          <c:dPt>
            <c:idx val="40"/>
            <c:bubble3D val="0"/>
            <c:spPr>
              <a:solidFill>
                <a:srgbClr val="CC99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4-767B-4DCB-A095-AB63C85B6000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6-767B-4DCB-A095-AB63C85B6000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8-767B-4DCB-A095-AB63C85B6000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A-767B-4DCB-A095-AB63C85B6000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C-767B-4DCB-A095-AB63C85B6000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E-767B-4DCB-A095-AB63C85B6000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0-767B-4DCB-A095-AB63C85B6000}"/>
              </c:ext>
            </c:extLst>
          </c:dPt>
          <c:dPt>
            <c:idx val="47"/>
            <c:bubble3D val="0"/>
            <c:spPr>
              <a:solidFill>
                <a:srgbClr val="99CC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2-767B-4DCB-A095-AB63C85B6000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4-767B-4DCB-A095-AB63C85B6000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6-767B-4DCB-A095-AB63C85B6000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8-767B-4DCB-A095-AB63C85B6000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A-767B-4DCB-A095-AB63C85B6000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C-767B-4DCB-A095-AB63C85B6000}"/>
              </c:ext>
            </c:extLst>
          </c:dPt>
          <c:dPt>
            <c:idx val="53"/>
            <c:bubble3D val="0"/>
            <c:spPr>
              <a:solidFill>
                <a:srgbClr val="CCCC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E-767B-4DCB-A095-AB63C85B6000}"/>
              </c:ext>
            </c:extLst>
          </c:dPt>
          <c:dPt>
            <c:idx val="54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0-767B-4DCB-A095-AB63C85B6000}"/>
              </c:ext>
            </c:extLst>
          </c:dPt>
          <c:dPt>
            <c:idx val="55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2-767B-4DCB-A095-AB63C85B6000}"/>
              </c:ext>
            </c:extLst>
          </c:dPt>
          <c:dPt>
            <c:idx val="56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4-767B-4DCB-A095-AB63C85B6000}"/>
              </c:ext>
            </c:extLst>
          </c:dPt>
          <c:dPt>
            <c:idx val="57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6-767B-4DCB-A095-AB63C85B6000}"/>
              </c:ext>
            </c:extLst>
          </c:dPt>
          <c:dPt>
            <c:idx val="58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8-767B-4DCB-A095-AB63C85B6000}"/>
              </c:ext>
            </c:extLst>
          </c:dPt>
          <c:dPt>
            <c:idx val="5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A-767B-4DCB-A095-AB63C85B6000}"/>
              </c:ext>
            </c:extLst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C-767B-4DCB-A095-AB63C85B6000}"/>
              </c:ext>
            </c:extLst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E-767B-4DCB-A095-AB63C85B6000}"/>
              </c:ext>
            </c:extLst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0-767B-4DCB-A095-AB63C85B6000}"/>
              </c:ext>
            </c:extLst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2-767B-4DCB-A095-AB63C85B6000}"/>
              </c:ext>
            </c:extLst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4-767B-4DCB-A095-AB63C85B6000}"/>
              </c:ext>
            </c:extLst>
          </c:dPt>
          <c:dPt>
            <c:idx val="65"/>
            <c:bubble3D val="0"/>
            <c:spPr>
              <a:solidFill>
                <a:srgbClr val="FFD86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6-767B-4DCB-A095-AB63C85B6000}"/>
              </c:ext>
            </c:extLst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8-767B-4DCB-A095-AB63C85B6000}"/>
              </c:ext>
            </c:extLst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A-767B-4DCB-A095-AB63C85B6000}"/>
              </c:ext>
            </c:extLst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C-767B-4DCB-A095-AB63C85B6000}"/>
              </c:ext>
            </c:extLst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E-767B-4DCB-A095-AB63C85B6000}"/>
              </c:ext>
            </c:extLst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0-767B-4DCB-A095-AB63C85B6000}"/>
              </c:ext>
            </c:extLst>
          </c:dPt>
          <c:dPt>
            <c:idx val="7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2-767B-4DCB-A095-AB63C85B6000}"/>
              </c:ext>
            </c:extLst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4-767B-4DCB-A095-AB63C85B6000}"/>
              </c:ext>
            </c:extLst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6-767B-4DCB-A095-AB63C85B6000}"/>
              </c:ext>
            </c:extLst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8-767B-4DCB-A095-AB63C85B6000}"/>
              </c:ext>
            </c:extLst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A-767B-4DCB-A095-AB63C85B6000}"/>
              </c:ext>
            </c:extLst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C-767B-4DCB-A095-AB63C85B6000}"/>
              </c:ext>
            </c:extLst>
          </c:dPt>
          <c:dPt>
            <c:idx val="77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E-767B-4DCB-A095-AB63C85B6000}"/>
              </c:ext>
            </c:extLst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0-767B-4DCB-A095-AB63C85B6000}"/>
              </c:ext>
            </c:extLst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2-767B-4DCB-A095-AB63C85B6000}"/>
              </c:ext>
            </c:extLst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4-767B-4DCB-A095-AB63C85B6000}"/>
              </c:ext>
            </c:extLst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6-767B-4DCB-A095-AB63C85B6000}"/>
              </c:ext>
            </c:extLst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8-767B-4DCB-A095-AB63C85B6000}"/>
              </c:ext>
            </c:extLst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A-767B-4DCB-A095-AB63C85B6000}"/>
              </c:ext>
            </c:extLst>
          </c:dPt>
          <c:dPt>
            <c:idx val="84"/>
            <c:bubble3D val="0"/>
            <c:spPr>
              <a:solidFill>
                <a:srgbClr val="FFCC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C-767B-4DCB-A095-AB63C85B6000}"/>
              </c:ext>
            </c:extLst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E-767B-4DCB-A095-AB63C85B6000}"/>
              </c:ext>
            </c:extLst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0-767B-4DCB-A095-AB63C85B6000}"/>
              </c:ext>
            </c:extLst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2-767B-4DCB-A095-AB63C85B6000}"/>
              </c:ext>
            </c:extLst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4-767B-4DCB-A095-AB63C85B6000}"/>
              </c:ext>
            </c:extLst>
          </c:dPt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C2-767B-4DCB-A095-AB63C85B6000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D0-767B-4DCB-A095-AB63C85B6000}"/>
                </c:ext>
              </c:extLst>
            </c:dLbl>
            <c:dLbl>
              <c:idx val="21"/>
              <c:layout>
                <c:manualLayout>
                  <c:x val="2.5873724611280395E-3"/>
                  <c:y val="1.8913452074776319E-3"/>
                </c:manualLayout>
              </c:layout>
              <c:tx>
                <c:rich>
                  <a:bodyPr/>
                  <a:lstStyle/>
                  <a:p>
                    <a:fld id="{40DE1FA1-ED50-4006-905C-53A5BFBE4C16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r>
                      <a:rPr lang="ja-JP" altLang="en-US" baseline="0"/>
                      <a:t> </a:t>
                    </a:r>
                    <a:fld id="{885EF515-DB4B-4177-9863-E73DEC013BDF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DE-767B-4DCB-A095-AB63C85B6000}"/>
                </c:ext>
              </c:extLst>
            </c:dLbl>
            <c:dLbl>
              <c:idx val="27"/>
              <c:layout>
                <c:manualLayout>
                  <c:x val="-2.5873724611281341E-3"/>
                  <c:y val="-5.245594457059282E-3"/>
                </c:manualLayout>
              </c:layout>
              <c:tx>
                <c:rich>
                  <a:bodyPr/>
                  <a:lstStyle/>
                  <a:p>
                    <a:fld id="{4B615F0E-9A0E-449B-9398-84F706DD4845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268FF0C4-2D41-4341-9692-9471A6F78EA2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EA-767B-4DCB-A095-AB63C85B6000}"/>
                </c:ext>
              </c:extLst>
            </c:dLbl>
            <c:dLbl>
              <c:idx val="33"/>
              <c:layout>
                <c:manualLayout>
                  <c:x val="-9.486922763728161E-17"/>
                  <c:y val="-9.991715530351606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767B-4DCB-A095-AB63C85B6000}"/>
                </c:ext>
              </c:extLst>
            </c:dLbl>
            <c:dLbl>
              <c:idx val="59"/>
              <c:layout>
                <c:manualLayout>
                  <c:x val="0"/>
                  <c:y val="1.24160167267533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767B-4DCB-A095-AB63C85B6000}"/>
                </c:ext>
              </c:extLst>
            </c:dLbl>
            <c:dLbl>
              <c:idx val="65"/>
              <c:layout>
                <c:manualLayout>
                  <c:x val="0"/>
                  <c:y val="-2.28382069265179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767B-4DCB-A095-AB63C85B6000}"/>
                </c:ext>
              </c:extLst>
            </c:dLbl>
            <c:dLbl>
              <c:idx val="71"/>
              <c:layout>
                <c:manualLayout>
                  <c:x val="-1.9405293458460343E-2"/>
                  <c:y val="-1.0467390587798109E-1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767B-4DCB-A095-AB63C85B6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'資料Ⅲ－10（2019データに更新※四捨五入未）'!$S$3:$S$91</c:f>
              <c:numCache>
                <c:formatCode>0.0%</c:formatCode>
                <c:ptCount val="89"/>
                <c:pt idx="1">
                  <c:v>8.0736251913407109E-2</c:v>
                </c:pt>
                <c:pt idx="7">
                  <c:v>7.2102472113694596E-2</c:v>
                </c:pt>
                <c:pt idx="14">
                  <c:v>3.4500119215790818E-2</c:v>
                </c:pt>
                <c:pt idx="21">
                  <c:v>3.1056022120252713E-2</c:v>
                </c:pt>
                <c:pt idx="27">
                  <c:v>3.5756075058419733E-2</c:v>
                </c:pt>
                <c:pt idx="33">
                  <c:v>2.6278281073780982E-3</c:v>
                </c:pt>
                <c:pt idx="40">
                  <c:v>8.382558203880508E-2</c:v>
                </c:pt>
                <c:pt idx="47">
                  <c:v>5.9931253281535854E-2</c:v>
                </c:pt>
                <c:pt idx="53">
                  <c:v>1.9538904309695085E-2</c:v>
                </c:pt>
                <c:pt idx="59">
                  <c:v>4.8821319997592358E-2</c:v>
                </c:pt>
                <c:pt idx="65">
                  <c:v>2.4940663069328156E-2</c:v>
                </c:pt>
                <c:pt idx="71">
                  <c:v>9.0439952152102793E-2</c:v>
                </c:pt>
                <c:pt idx="77">
                  <c:v>8.1707340132752507E-2</c:v>
                </c:pt>
                <c:pt idx="84">
                  <c:v>0.3340162164892454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65-767B-4DCB-A095-AB63C85B6000}"/>
            </c:ext>
          </c:extLst>
        </c:ser>
        <c:ser>
          <c:idx val="2"/>
          <c:order val="2"/>
          <c:tx>
            <c:strRef>
              <c:f>'資料Ⅲ－10（2019データに更新※四捨五入未）'!$Q$3:$Q$91</c:f>
              <c:strCache>
                <c:ptCount val="89"/>
                <c:pt idx="0">
                  <c:v>米材</c:v>
                </c:pt>
                <c:pt idx="1">
                  <c:v>アメリカ</c:v>
                </c:pt>
                <c:pt idx="2">
                  <c:v>丸太</c:v>
                </c:pt>
                <c:pt idx="3">
                  <c:v>製材</c:v>
                </c:pt>
                <c:pt idx="4">
                  <c:v>ﾊﾟﾙﾌﾟ･ﾁｯﾌﾟ</c:v>
                </c:pt>
                <c:pt idx="5">
                  <c:v>合板等</c:v>
                </c:pt>
                <c:pt idx="6">
                  <c:v>その他</c:v>
                </c:pt>
                <c:pt idx="7">
                  <c:v>カナダ</c:v>
                </c:pt>
                <c:pt idx="8">
                  <c:v>丸太</c:v>
                </c:pt>
                <c:pt idx="9">
                  <c:v>製材</c:v>
                </c:pt>
                <c:pt idx="10">
                  <c:v>ﾊﾟﾙﾌﾟ･ﾁｯﾌﾟ</c:v>
                </c:pt>
                <c:pt idx="11">
                  <c:v>合板等</c:v>
                </c:pt>
                <c:pt idx="12">
                  <c:v>その他</c:v>
                </c:pt>
                <c:pt idx="13">
                  <c:v>北洋材</c:v>
                </c:pt>
                <c:pt idx="14">
                  <c:v>ロシア</c:v>
                </c:pt>
                <c:pt idx="15">
                  <c:v>丸太</c:v>
                </c:pt>
                <c:pt idx="16">
                  <c:v>製材</c:v>
                </c:pt>
                <c:pt idx="17">
                  <c:v>ﾊﾟﾙﾌﾟ･ﾁｯﾌﾟ</c:v>
                </c:pt>
                <c:pt idx="18">
                  <c:v>合板等</c:v>
                </c:pt>
                <c:pt idx="19">
                  <c:v>その他</c:v>
                </c:pt>
                <c:pt idx="20">
                  <c:v>南洋材</c:v>
                </c:pt>
                <c:pt idx="21">
                  <c:v>マレーシア</c:v>
                </c:pt>
                <c:pt idx="22">
                  <c:v>丸太</c:v>
                </c:pt>
                <c:pt idx="23">
                  <c:v>製材</c:v>
                </c:pt>
                <c:pt idx="24">
                  <c:v>ﾊﾟﾙﾌﾟ･ﾁｯﾌﾟ</c:v>
                </c:pt>
                <c:pt idx="25">
                  <c:v>合板等</c:v>
                </c:pt>
                <c:pt idx="26">
                  <c:v>その他</c:v>
                </c:pt>
                <c:pt idx="27">
                  <c:v>インドネシア</c:v>
                </c:pt>
                <c:pt idx="28">
                  <c:v>丸太</c:v>
                </c:pt>
                <c:pt idx="29">
                  <c:v>製材</c:v>
                </c:pt>
                <c:pt idx="30">
                  <c:v>ﾊﾟﾙﾌﾟ･ﾁｯﾌﾟ</c:v>
                </c:pt>
                <c:pt idx="31">
                  <c:v>合板等</c:v>
                </c:pt>
                <c:pt idx="32">
                  <c:v>その他</c:v>
                </c:pt>
                <c:pt idx="33">
                  <c:v>その他</c:v>
                </c:pt>
                <c:pt idx="34">
                  <c:v>丸太</c:v>
                </c:pt>
                <c:pt idx="35">
                  <c:v>製材</c:v>
                </c:pt>
                <c:pt idx="36">
                  <c:v>ﾊﾟﾙﾌﾟ･ﾁｯﾌﾟ</c:v>
                </c:pt>
                <c:pt idx="37">
                  <c:v>合板等</c:v>
                </c:pt>
                <c:pt idx="38">
                  <c:v>その他</c:v>
                </c:pt>
                <c:pt idx="39">
                  <c:v>欧州材</c:v>
                </c:pt>
                <c:pt idx="40">
                  <c:v>欧州</c:v>
                </c:pt>
                <c:pt idx="41">
                  <c:v>丸太</c:v>
                </c:pt>
                <c:pt idx="42">
                  <c:v>製材</c:v>
                </c:pt>
                <c:pt idx="43">
                  <c:v>ﾊﾟﾙﾌﾟ･ﾁｯﾌﾟ</c:v>
                </c:pt>
                <c:pt idx="44">
                  <c:v>合板等</c:v>
                </c:pt>
                <c:pt idx="45">
                  <c:v>その他</c:v>
                </c:pt>
                <c:pt idx="46">
                  <c:v>その他</c:v>
                </c:pt>
                <c:pt idx="47">
                  <c:v>オーストラリア</c:v>
                </c:pt>
                <c:pt idx="48">
                  <c:v>丸太</c:v>
                </c:pt>
                <c:pt idx="49">
                  <c:v>製材</c:v>
                </c:pt>
                <c:pt idx="50">
                  <c:v>ﾊﾟﾙﾌﾟ･ﾁｯﾌﾟ</c:v>
                </c:pt>
                <c:pt idx="51">
                  <c:v>合板等</c:v>
                </c:pt>
                <c:pt idx="52">
                  <c:v>その他</c:v>
                </c:pt>
                <c:pt idx="53">
                  <c:v>ニュージーランド</c:v>
                </c:pt>
                <c:pt idx="54">
                  <c:v>丸太</c:v>
                </c:pt>
                <c:pt idx="55">
                  <c:v>製材</c:v>
                </c:pt>
                <c:pt idx="56">
                  <c:v>ﾊﾟﾙﾌﾟ･ﾁｯﾌﾟ</c:v>
                </c:pt>
                <c:pt idx="57">
                  <c:v>合板等</c:v>
                </c:pt>
                <c:pt idx="58">
                  <c:v>その他</c:v>
                </c:pt>
                <c:pt idx="59">
                  <c:v>チリ</c:v>
                </c:pt>
                <c:pt idx="60">
                  <c:v>丸太</c:v>
                </c:pt>
                <c:pt idx="61">
                  <c:v>製材</c:v>
                </c:pt>
                <c:pt idx="62">
                  <c:v>ﾊﾟﾙﾌﾟ･ﾁｯﾌﾟ</c:v>
                </c:pt>
                <c:pt idx="63">
                  <c:v>合板等</c:v>
                </c:pt>
                <c:pt idx="64">
                  <c:v>その他</c:v>
                </c:pt>
                <c:pt idx="65">
                  <c:v>中国</c:v>
                </c:pt>
                <c:pt idx="66">
                  <c:v>丸太</c:v>
                </c:pt>
                <c:pt idx="67">
                  <c:v>製材</c:v>
                </c:pt>
                <c:pt idx="68">
                  <c:v>ﾊﾟﾙﾌﾟ･ﾁｯﾌﾟ</c:v>
                </c:pt>
                <c:pt idx="69">
                  <c:v>合板等</c:v>
                </c:pt>
                <c:pt idx="70">
                  <c:v>その他</c:v>
                </c:pt>
                <c:pt idx="71">
                  <c:v>ベトナム</c:v>
                </c:pt>
                <c:pt idx="72">
                  <c:v>丸太</c:v>
                </c:pt>
                <c:pt idx="73">
                  <c:v>製材</c:v>
                </c:pt>
                <c:pt idx="74">
                  <c:v>ﾊﾟﾙﾌﾟ･ﾁｯﾌﾟ</c:v>
                </c:pt>
                <c:pt idx="75">
                  <c:v>合板等</c:v>
                </c:pt>
                <c:pt idx="76">
                  <c:v>その他</c:v>
                </c:pt>
                <c:pt idx="77">
                  <c:v>その他</c:v>
                </c:pt>
                <c:pt idx="78">
                  <c:v>丸太</c:v>
                </c:pt>
                <c:pt idx="79">
                  <c:v>製材</c:v>
                </c:pt>
                <c:pt idx="80">
                  <c:v>ﾊﾟﾙﾌﾟ･ﾁｯﾌﾟ</c:v>
                </c:pt>
                <c:pt idx="81">
                  <c:v>合板等</c:v>
                </c:pt>
                <c:pt idx="82">
                  <c:v>その他</c:v>
                </c:pt>
                <c:pt idx="83">
                  <c:v>国産材</c:v>
                </c:pt>
                <c:pt idx="84">
                  <c:v>日本</c:v>
                </c:pt>
                <c:pt idx="85">
                  <c:v>丸太(製材用材)</c:v>
                </c:pt>
                <c:pt idx="86">
                  <c:v>丸太(ﾊﾟﾙﾌﾟ･ﾁｯﾌﾟ用材)</c:v>
                </c:pt>
                <c:pt idx="87">
                  <c:v>丸太(合板用材)</c:v>
                </c:pt>
                <c:pt idx="88">
                  <c:v>丸太(その他用材)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7-767B-4DCB-A095-AB63C85B60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9-767B-4DCB-A095-AB63C85B6000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B-767B-4DCB-A095-AB63C85B6000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D-767B-4DCB-A095-AB63C85B6000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F-767B-4DCB-A095-AB63C85B6000}"/>
              </c:ext>
            </c:extLst>
          </c:dPt>
          <c:dPt>
            <c:idx val="5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1-767B-4DCB-A095-AB63C85B6000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3-767B-4DCB-A095-AB63C85B600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5-767B-4DCB-A095-AB63C85B6000}"/>
              </c:ext>
            </c:extLst>
          </c:dPt>
          <c:dPt>
            <c:idx val="8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7-767B-4DCB-A095-AB63C85B6000}"/>
              </c:ext>
            </c:extLst>
          </c:dPt>
          <c:dPt>
            <c:idx val="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9-767B-4DCB-A095-AB63C85B6000}"/>
              </c:ext>
            </c:extLst>
          </c:dPt>
          <c:dPt>
            <c:idx val="1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B-767B-4DCB-A095-AB63C85B6000}"/>
              </c:ext>
            </c:extLst>
          </c:dPt>
          <c:dPt>
            <c:idx val="11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D-767B-4DCB-A095-AB63C85B6000}"/>
              </c:ext>
            </c:extLst>
          </c:dPt>
          <c:dPt>
            <c:idx val="1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F-767B-4DCB-A095-AB63C85B600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1-767B-4DCB-A095-AB63C85B6000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3-767B-4DCB-A095-AB63C85B6000}"/>
              </c:ext>
            </c:extLst>
          </c:dPt>
          <c:dPt>
            <c:idx val="15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5-767B-4DCB-A095-AB63C85B6000}"/>
              </c:ext>
            </c:extLst>
          </c:dPt>
          <c:dPt>
            <c:idx val="16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7-767B-4DCB-A095-AB63C85B6000}"/>
              </c:ext>
            </c:extLst>
          </c:dPt>
          <c:dPt>
            <c:idx val="17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9-767B-4DCB-A095-AB63C85B6000}"/>
              </c:ext>
            </c:extLst>
          </c:dPt>
          <c:dPt>
            <c:idx val="18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B-767B-4DCB-A095-AB63C85B6000}"/>
              </c:ext>
            </c:extLst>
          </c:dPt>
          <c:dPt>
            <c:idx val="19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D-767B-4DCB-A095-AB63C85B6000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F-767B-4DCB-A095-AB63C85B6000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1-767B-4DCB-A095-AB63C85B6000}"/>
              </c:ext>
            </c:extLst>
          </c:dPt>
          <c:dPt>
            <c:idx val="2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3-767B-4DCB-A095-AB63C85B6000}"/>
              </c:ext>
            </c:extLst>
          </c:dPt>
          <c:dPt>
            <c:idx val="23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5-767B-4DCB-A095-AB63C85B6000}"/>
              </c:ext>
            </c:extLst>
          </c:dPt>
          <c:dPt>
            <c:idx val="24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7-767B-4DCB-A095-AB63C85B6000}"/>
              </c:ext>
            </c:extLst>
          </c:dPt>
          <c:dPt>
            <c:idx val="25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9-767B-4DCB-A095-AB63C85B6000}"/>
              </c:ext>
            </c:extLst>
          </c:dPt>
          <c:dPt>
            <c:idx val="2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B-767B-4DCB-A095-AB63C85B6000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D-767B-4DCB-A095-AB63C85B6000}"/>
              </c:ext>
            </c:extLst>
          </c:dPt>
          <c:dPt>
            <c:idx val="28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F-767B-4DCB-A095-AB63C85B6000}"/>
              </c:ext>
            </c:extLst>
          </c:dPt>
          <c:dPt>
            <c:idx val="29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1-767B-4DCB-A095-AB63C85B6000}"/>
              </c:ext>
            </c:extLst>
          </c:dPt>
          <c:dPt>
            <c:idx val="3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3-767B-4DCB-A095-AB63C85B6000}"/>
              </c:ext>
            </c:extLst>
          </c:dPt>
          <c:dPt>
            <c:idx val="31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5-767B-4DCB-A095-AB63C85B6000}"/>
              </c:ext>
            </c:extLst>
          </c:dPt>
          <c:dPt>
            <c:idx val="3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7-767B-4DCB-A095-AB63C85B6000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9-767B-4DCB-A095-AB63C85B6000}"/>
              </c:ext>
            </c:extLst>
          </c:dPt>
          <c:dPt>
            <c:idx val="34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B-767B-4DCB-A095-AB63C85B6000}"/>
              </c:ext>
            </c:extLst>
          </c:dPt>
          <c:dPt>
            <c:idx val="35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D-767B-4DCB-A095-AB63C85B6000}"/>
              </c:ext>
            </c:extLst>
          </c:dPt>
          <c:dPt>
            <c:idx val="36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F-767B-4DCB-A095-AB63C85B6000}"/>
              </c:ext>
            </c:extLst>
          </c:dPt>
          <c:dPt>
            <c:idx val="37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1-767B-4DCB-A095-AB63C85B6000}"/>
              </c:ext>
            </c:extLst>
          </c:dPt>
          <c:dPt>
            <c:idx val="3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3-767B-4DCB-A095-AB63C85B6000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5-767B-4DCB-A095-AB63C85B6000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7-767B-4DCB-A095-AB63C85B6000}"/>
              </c:ext>
            </c:extLst>
          </c:dPt>
          <c:dPt>
            <c:idx val="41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9-767B-4DCB-A095-AB63C85B6000}"/>
              </c:ext>
            </c:extLst>
          </c:dPt>
          <c:dPt>
            <c:idx val="42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B-767B-4DCB-A095-AB63C85B6000}"/>
              </c:ext>
            </c:extLst>
          </c:dPt>
          <c:dPt>
            <c:idx val="43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D-767B-4DCB-A095-AB63C85B6000}"/>
              </c:ext>
            </c:extLst>
          </c:dPt>
          <c:dPt>
            <c:idx val="44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F-767B-4DCB-A095-AB63C85B6000}"/>
              </c:ext>
            </c:extLst>
          </c:dPt>
          <c:dPt>
            <c:idx val="45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1-767B-4DCB-A095-AB63C85B6000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3-767B-4DCB-A095-AB63C85B6000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5-767B-4DCB-A095-AB63C85B6000}"/>
              </c:ext>
            </c:extLst>
          </c:dPt>
          <c:dPt>
            <c:idx val="48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7-767B-4DCB-A095-AB63C85B6000}"/>
              </c:ext>
            </c:extLst>
          </c:dPt>
          <c:dPt>
            <c:idx val="4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9-767B-4DCB-A095-AB63C85B6000}"/>
              </c:ext>
            </c:extLst>
          </c:dPt>
          <c:dPt>
            <c:idx val="5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B-767B-4DCB-A095-AB63C85B6000}"/>
              </c:ext>
            </c:extLst>
          </c:dPt>
          <c:dPt>
            <c:idx val="51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D-767B-4DCB-A095-AB63C85B6000}"/>
              </c:ext>
            </c:extLst>
          </c:dPt>
          <c:dPt>
            <c:idx val="5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F-767B-4DCB-A095-AB63C85B6000}"/>
              </c:ext>
            </c:extLst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1-767B-4DCB-A095-AB63C85B6000}"/>
              </c:ext>
            </c:extLst>
          </c:dPt>
          <c:dPt>
            <c:idx val="54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3-767B-4DCB-A095-AB63C85B6000}"/>
              </c:ext>
            </c:extLst>
          </c:dPt>
          <c:dPt>
            <c:idx val="55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5-767B-4DCB-A095-AB63C85B6000}"/>
              </c:ext>
            </c:extLst>
          </c:dPt>
          <c:dPt>
            <c:idx val="56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7-767B-4DCB-A095-AB63C85B6000}"/>
              </c:ext>
            </c:extLst>
          </c:dPt>
          <c:dPt>
            <c:idx val="57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9-767B-4DCB-A095-AB63C85B6000}"/>
              </c:ext>
            </c:extLst>
          </c:dPt>
          <c:dPt>
            <c:idx val="5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B-767B-4DCB-A095-AB63C85B6000}"/>
              </c:ext>
            </c:extLst>
          </c:dPt>
          <c:dPt>
            <c:idx val="59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D-767B-4DCB-A095-AB63C85B6000}"/>
              </c:ext>
            </c:extLst>
          </c:dPt>
          <c:dPt>
            <c:idx val="6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F-767B-4DCB-A095-AB63C85B6000}"/>
              </c:ext>
            </c:extLst>
          </c:dPt>
          <c:dPt>
            <c:idx val="61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1-767B-4DCB-A095-AB63C85B6000}"/>
              </c:ext>
            </c:extLst>
          </c:dPt>
          <c:dPt>
            <c:idx val="62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3-767B-4DCB-A095-AB63C85B6000}"/>
              </c:ext>
            </c:extLst>
          </c:dPt>
          <c:dPt>
            <c:idx val="63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5-767B-4DCB-A095-AB63C85B6000}"/>
              </c:ext>
            </c:extLst>
          </c:dPt>
          <c:dPt>
            <c:idx val="64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7-767B-4DCB-A095-AB63C85B6000}"/>
              </c:ext>
            </c:extLst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9-767B-4DCB-A095-AB63C85B6000}"/>
              </c:ext>
            </c:extLst>
          </c:dPt>
          <c:dPt>
            <c:idx val="66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B-767B-4DCB-A095-AB63C85B6000}"/>
              </c:ext>
            </c:extLst>
          </c:dPt>
          <c:dPt>
            <c:idx val="67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D-767B-4DCB-A095-AB63C85B6000}"/>
              </c:ext>
            </c:extLst>
          </c:dPt>
          <c:dPt>
            <c:idx val="68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F-767B-4DCB-A095-AB63C85B6000}"/>
              </c:ext>
            </c:extLst>
          </c:dPt>
          <c:dPt>
            <c:idx val="69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1-767B-4DCB-A095-AB63C85B6000}"/>
              </c:ext>
            </c:extLst>
          </c:dPt>
          <c:dPt>
            <c:idx val="7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3-767B-4DCB-A095-AB63C85B6000}"/>
              </c:ext>
            </c:extLst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5-767B-4DCB-A095-AB63C85B6000}"/>
              </c:ext>
            </c:extLst>
          </c:dPt>
          <c:dPt>
            <c:idx val="7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7-767B-4DCB-A095-AB63C85B6000}"/>
              </c:ext>
            </c:extLst>
          </c:dPt>
          <c:dPt>
            <c:idx val="73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9-767B-4DCB-A095-AB63C85B6000}"/>
              </c:ext>
            </c:extLst>
          </c:dPt>
          <c:dPt>
            <c:idx val="74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B-767B-4DCB-A095-AB63C85B6000}"/>
              </c:ext>
            </c:extLst>
          </c:dPt>
          <c:dPt>
            <c:idx val="75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D-767B-4DCB-A095-AB63C85B6000}"/>
              </c:ext>
            </c:extLst>
          </c:dPt>
          <c:dPt>
            <c:idx val="7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F-767B-4DCB-A095-AB63C85B6000}"/>
              </c:ext>
            </c:extLst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1-767B-4DCB-A095-AB63C85B6000}"/>
              </c:ext>
            </c:extLst>
          </c:dPt>
          <c:dPt>
            <c:idx val="78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3-767B-4DCB-A095-AB63C85B6000}"/>
              </c:ext>
            </c:extLst>
          </c:dPt>
          <c:dPt>
            <c:idx val="79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5-767B-4DCB-A095-AB63C85B6000}"/>
              </c:ext>
            </c:extLst>
          </c:dPt>
          <c:dPt>
            <c:idx val="80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7-767B-4DCB-A095-AB63C85B6000}"/>
              </c:ext>
            </c:extLst>
          </c:dPt>
          <c:dPt>
            <c:idx val="81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9-767B-4DCB-A095-AB63C85B6000}"/>
              </c:ext>
            </c:extLst>
          </c:dPt>
          <c:dPt>
            <c:idx val="8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B-767B-4DCB-A095-AB63C85B6000}"/>
              </c:ext>
            </c:extLst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D-767B-4DCB-A095-AB63C85B6000}"/>
              </c:ext>
            </c:extLst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F-767B-4DCB-A095-AB63C85B6000}"/>
              </c:ext>
            </c:extLst>
          </c:dPt>
          <c:dPt>
            <c:idx val="85"/>
            <c:bubble3D val="0"/>
            <c:spPr>
              <a:solidFill>
                <a:srgbClr val="00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1-767B-4DCB-A095-AB63C85B6000}"/>
              </c:ext>
            </c:extLst>
          </c:dPt>
          <c:dPt>
            <c:idx val="86"/>
            <c:bubble3D val="0"/>
            <c:spPr>
              <a:solidFill>
                <a:srgbClr val="FF99CC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3-767B-4DCB-A095-AB63C85B6000}"/>
              </c:ext>
            </c:extLst>
          </c:dPt>
          <c:dPt>
            <c:idx val="87"/>
            <c:bubble3D val="0"/>
            <c:spPr>
              <a:solidFill>
                <a:srgbClr val="F0F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5-767B-4DCB-A095-AB63C85B6000}"/>
              </c:ext>
            </c:extLst>
          </c:dPt>
          <c:dPt>
            <c:idx val="8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7-767B-4DCB-A095-AB63C85B6000}"/>
              </c:ext>
            </c:extLst>
          </c:dPt>
          <c:dLbls>
            <c:dLbl>
              <c:idx val="2"/>
              <c:layout>
                <c:manualLayout>
                  <c:x val="5.0932528762268108E-5"/>
                  <c:y val="-1.18509164111511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767B-4DCB-A095-AB63C85B6000}"/>
                </c:ext>
              </c:extLst>
            </c:dLbl>
            <c:dLbl>
              <c:idx val="3"/>
              <c:layout>
                <c:manualLayout>
                  <c:x val="6.6130897210109618E-2"/>
                  <c:y val="-9.78771144869647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767B-4DCB-A095-AB63C85B6000}"/>
                </c:ext>
              </c:extLst>
            </c:dLbl>
            <c:dLbl>
              <c:idx val="4"/>
              <c:layout>
                <c:manualLayout>
                  <c:x val="-2.2814716933812875E-3"/>
                  <c:y val="-3.669510915078172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767B-4DCB-A095-AB63C85B60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767B-4DCB-A095-AB63C85B600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767B-4DCB-A095-AB63C85B6000}"/>
                </c:ext>
              </c:extLst>
            </c:dLbl>
            <c:dLbl>
              <c:idx val="8"/>
              <c:layout>
                <c:manualLayout>
                  <c:x val="7.9374271473841712E-3"/>
                  <c:y val="-1.2297677594876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767B-4DCB-A095-AB63C85B6000}"/>
                </c:ext>
              </c:extLst>
            </c:dLbl>
            <c:dLbl>
              <c:idx val="10"/>
              <c:layout>
                <c:manualLayout>
                  <c:x val="0.12984185879642743"/>
                  <c:y val="-0.149023400827851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44279537000321"/>
                      <c:h val="7.67491631969333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7B-767B-4DCB-A095-AB63C85B600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D-767B-4DCB-A095-AB63C85B6000}"/>
                </c:ext>
              </c:extLst>
            </c:dLbl>
            <c:dLbl>
              <c:idx val="12"/>
              <c:layout>
                <c:manualLayout>
                  <c:x val="0.10515163174070362"/>
                  <c:y val="-9.33258824432520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767B-4DCB-A095-AB63C85B6000}"/>
                </c:ext>
              </c:extLst>
            </c:dLbl>
            <c:dLbl>
              <c:idx val="15"/>
              <c:layout>
                <c:manualLayout>
                  <c:x val="0.15588919078296437"/>
                  <c:y val="-4.42490259201285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9179BF-335B-4FBD-A1C8-83F22317C05B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1EA34A77-0EE3-4B98-911C-4CA7AC8EF487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478858467568559"/>
                      <c:h val="3.319396257613625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85-767B-4DCB-A095-AB63C85B6000}"/>
                </c:ext>
              </c:extLst>
            </c:dLbl>
            <c:dLbl>
              <c:idx val="16"/>
              <c:layout>
                <c:manualLayout>
                  <c:x val="-2.5873724611280395E-3"/>
                  <c:y val="4.282163798722116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7-767B-4DCB-A095-AB63C85B6000}"/>
                </c:ext>
              </c:extLst>
            </c:dLbl>
            <c:dLbl>
              <c:idx val="17"/>
              <c:layout>
                <c:manualLayout>
                  <c:x val="0.14800473346549306"/>
                  <c:y val="-6.6048049474389678E-2"/>
                </c:manualLayout>
              </c:layout>
              <c:tx>
                <c:rich>
                  <a:bodyPr/>
                  <a:lstStyle/>
                  <a:p>
                    <a:fld id="{D1626100-9E34-4C30-9212-B44F5430D4F1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 </a:t>
                    </a:r>
                    <a:fld id="{D02D3556-DECB-4F2C-86C5-9DB3FE9E713D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383835991552942"/>
                      <c:h val="4.74678419052099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89-767B-4DCB-A095-AB63C85B6000}"/>
                </c:ext>
              </c:extLst>
            </c:dLbl>
            <c:dLbl>
              <c:idx val="18"/>
              <c:layout>
                <c:manualLayout>
                  <c:x val="0.13325895146832858"/>
                  <c:y val="-4.987551940904796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F94378A-B85D-4E8F-BEA6-11AD0C624624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0C110228-84B6-4212-BACC-4A88D544012C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3145408600609422E-2"/>
                      <c:h val="2.605702291159939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8B-767B-4DCB-A095-AB63C85B6000}"/>
                </c:ext>
              </c:extLst>
            </c:dLbl>
            <c:dLbl>
              <c:idx val="19"/>
              <c:layout>
                <c:manualLayout>
                  <c:x val="0.14356280576706987"/>
                  <c:y val="-3.159663680428752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5D9DF8E-B00F-4A33-8E5A-3AC4AFB6A7A6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A031B413-0EF7-471C-BCD3-8F796C0FDD81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9697878425887412E-2"/>
                      <c:h val="3.176657464322888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8D-767B-4DCB-A095-AB63C85B6000}"/>
                </c:ext>
              </c:extLst>
            </c:dLbl>
            <c:dLbl>
              <c:idx val="22"/>
              <c:layout>
                <c:manualLayout>
                  <c:x val="0.17754269073004644"/>
                  <c:y val="9.2952164190517267E-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C4561A2-FDDA-4E6F-866D-E7802071FA2E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5B255DED-C04D-4DD0-AA80-A6B32E50348B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1500472063294247"/>
                      <c:h val="3.185183553671302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93-767B-4DCB-A095-AB63C85B6000}"/>
                </c:ext>
              </c:extLst>
            </c:dLbl>
            <c:dLbl>
              <c:idx val="23"/>
              <c:layout>
                <c:manualLayout>
                  <c:x val="0.16994613476862896"/>
                  <c:y val="2.90722610435617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919751D-FBC1-46D4-B9A2-4DABB30DC7DF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 baseline="0"/>
                      <a:t> </a:t>
                    </a:r>
                    <a:fld id="{E3A0EC29-DD43-482F-9169-5B90AB549EBB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829613474574672"/>
                      <c:h val="2.874134220398738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95-767B-4DCB-A095-AB63C85B6000}"/>
                </c:ext>
              </c:extLst>
            </c:dLbl>
            <c:dLbl>
              <c:idx val="24"/>
              <c:layout>
                <c:manualLayout>
                  <c:x val="0.14586233605406615"/>
                  <c:y val="5.70102910307838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472884684378482"/>
                      <c:h val="5.30069410658174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97-767B-4DCB-A095-AB63C85B6000}"/>
                </c:ext>
              </c:extLst>
            </c:dLbl>
            <c:dLbl>
              <c:idx val="25"/>
              <c:layout>
                <c:manualLayout>
                  <c:x val="-1.1643176075076178E-2"/>
                  <c:y val="5.70955173162948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9-767B-4DCB-A095-AB63C85B6000}"/>
                </c:ext>
              </c:extLst>
            </c:dLbl>
            <c:dLbl>
              <c:idx val="26"/>
              <c:layout>
                <c:manualLayout>
                  <c:x val="0.12757047904983101"/>
                  <c:y val="4.097107536690344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C9ADB6D-4399-4059-9138-E58ABC43E66C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95FEAD47-E143-4436-84BE-7B27BAD1F2D1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4174958737011816E-2"/>
                      <c:h val="2.320224704578464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9B-767B-4DCB-A095-AB63C85B600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F-767B-4DCB-A095-AB63C85B6000}"/>
                </c:ext>
              </c:extLst>
            </c:dLbl>
            <c:dLbl>
              <c:idx val="29"/>
              <c:layout>
                <c:manualLayout>
                  <c:x val="0.123285954876428"/>
                  <c:y val="6.719119614097232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503C760-265A-4822-B17E-9EC05DE8B629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E05D235D-2E0C-4D72-9BED-93DF289FCB8F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1522290774010431E-2"/>
                      <c:h val="2.748441084450676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1-767B-4DCB-A095-AB63C85B6000}"/>
                </c:ext>
              </c:extLst>
            </c:dLbl>
            <c:dLbl>
              <c:idx val="30"/>
              <c:layout>
                <c:manualLayout>
                  <c:x val="0.14241609606615249"/>
                  <c:y val="8.266065349022377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ED04A58-95F5-4B71-8F8B-C2AA73C81D0A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 baseline="0"/>
                      <a:t> </a:t>
                    </a:r>
                    <a:fld id="{F0D3F91E-0531-4617-B161-52EA783FD484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440907116826221"/>
                      <c:h val="5.577647626584658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3-767B-4DCB-A095-AB63C85B6000}"/>
                </c:ext>
              </c:extLst>
            </c:dLbl>
            <c:dLbl>
              <c:idx val="32"/>
              <c:layout>
                <c:manualLayout>
                  <c:x val="0.11699395400324074"/>
                  <c:y val="3.67310748309809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C6FCB69-4D3D-4F5F-BF4A-B961DECA4785}" type="CATEGORYNAME">
                      <a:rPr lang="ja-JP" altLang="en-US"/>
                      <a:pPr>
                        <a:defRPr sz="1200"/>
                      </a:pPr>
                      <a:t>[分類名]</a:t>
                    </a:fld>
                    <a:r>
                      <a:rPr lang="ja-JP" altLang="en-US"/>
                      <a:t> </a:t>
                    </a:r>
                    <a:fld id="{5BD02045-B4FA-4487-8489-6FBDA95892A9}" type="VALUE">
                      <a:rPr lang="en-US" altLang="ja-JP" baseline="0"/>
                      <a:pPr>
                        <a:defRPr sz="12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113410545009636"/>
                      <c:h val="2.748441084450676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1A7-767B-4DCB-A095-AB63C85B6000}"/>
                </c:ext>
              </c:extLst>
            </c:dLbl>
            <c:dLbl>
              <c:idx val="34"/>
              <c:layout>
                <c:manualLayout>
                  <c:x val="0.10430482751750067"/>
                  <c:y val="9.49768195571478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B-767B-4DCB-A095-AB63C85B600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D-767B-4DCB-A095-AB63C85B60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F-767B-4DCB-A095-AB63C85B60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1-767B-4DCB-A095-AB63C85B60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3-767B-4DCB-A095-AB63C85B60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9-767B-4DCB-A095-AB63C85B6000}"/>
                </c:ext>
              </c:extLst>
            </c:dLbl>
            <c:dLbl>
              <c:idx val="43"/>
              <c:layout>
                <c:manualLayout>
                  <c:x val="0.13324968174809404"/>
                  <c:y val="3.85394741884990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D-767B-4DCB-A095-AB63C85B600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F-767B-4DCB-A095-AB63C85B6000}"/>
                </c:ext>
              </c:extLst>
            </c:dLbl>
            <c:dLbl>
              <c:idx val="45"/>
              <c:layout>
                <c:manualLayout>
                  <c:x val="2.7167410841844413E-2"/>
                  <c:y val="1.4273879329073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1-767B-4DCB-A095-AB63C85B6000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7-767B-4DCB-A095-AB63C85B6000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9-767B-4DCB-A095-AB63C85B6000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D-767B-4DCB-A095-AB63C85B6000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F-767B-4DCB-A095-AB63C85B6000}"/>
                </c:ext>
              </c:extLst>
            </c:dLbl>
            <c:dLbl>
              <c:idx val="54"/>
              <c:layout>
                <c:manualLayout>
                  <c:x val="0.13969468393768353"/>
                  <c:y val="-8.7317927958729957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3-767B-4DCB-A095-AB63C85B6000}"/>
                </c:ext>
              </c:extLst>
            </c:dLbl>
            <c:dLbl>
              <c:idx val="55"/>
              <c:layout>
                <c:manualLayout>
                  <c:x val="0.16448345595755542"/>
                  <c:y val="4.87461866664209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5-767B-4DCB-A095-AB63C85B6000}"/>
                </c:ext>
              </c:extLst>
            </c:dLbl>
            <c:dLbl>
              <c:idx val="56"/>
              <c:layout>
                <c:manualLayout>
                  <c:x val="8.6815310195907797E-2"/>
                  <c:y val="6.8417850621267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7-767B-4DCB-A095-AB63C85B6000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9-767B-4DCB-A095-AB63C85B6000}"/>
                </c:ext>
              </c:extLst>
            </c:dLbl>
            <c:dLbl>
              <c:idx val="58"/>
              <c:layout>
                <c:manualLayout>
                  <c:x val="6.8961930888836703E-2"/>
                  <c:y val="0.1033751430619223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B-767B-4DCB-A095-AB63C85B6000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F-767B-4DCB-A095-AB63C85B6000}"/>
                </c:ext>
              </c:extLst>
            </c:dLbl>
            <c:dLbl>
              <c:idx val="61"/>
              <c:layout>
                <c:manualLayout>
                  <c:x val="2.0886818855099909E-2"/>
                  <c:y val="0.1123550990511690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1-767B-4DCB-A095-AB63C85B6000}"/>
                </c:ext>
              </c:extLst>
            </c:dLbl>
            <c:dLbl>
              <c:idx val="6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5-767B-4DCB-A095-AB63C85B6000}"/>
                </c:ext>
              </c:extLst>
            </c:dLbl>
            <c:dLbl>
              <c:idx val="6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7-767B-4DCB-A095-AB63C85B6000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B-767B-4DCB-A095-AB63C85B6000}"/>
                </c:ext>
              </c:extLst>
            </c:dLbl>
            <c:dLbl>
              <c:idx val="67"/>
              <c:layout>
                <c:manualLayout>
                  <c:x val="1.4195303226300662E-2"/>
                  <c:y val="8.812412115893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D-767B-4DCB-A095-AB63C85B6000}"/>
                </c:ext>
              </c:extLst>
            </c:dLbl>
            <c:dLbl>
              <c:idx val="6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F-767B-4DCB-A095-AB63C85B6000}"/>
                </c:ext>
              </c:extLst>
            </c:dLbl>
            <c:dLbl>
              <c:idx val="69"/>
              <c:layout>
                <c:manualLayout>
                  <c:x val="2.34289632305921E-5"/>
                  <c:y val="-6.999820508779349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1-767B-4DCB-A095-AB63C85B6000}"/>
                </c:ext>
              </c:extLst>
            </c:dLbl>
            <c:dLbl>
              <c:idx val="70"/>
              <c:layout>
                <c:manualLayout>
                  <c:x val="-3.2861667557476594E-4"/>
                  <c:y val="8.23453354929225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3-767B-4DCB-A095-AB63C85B6000}"/>
                </c:ext>
              </c:extLst>
            </c:dLbl>
            <c:dLbl>
              <c:idx val="7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7-767B-4DCB-A095-AB63C85B6000}"/>
                </c:ext>
              </c:extLst>
            </c:dLbl>
            <c:dLbl>
              <c:idx val="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9-767B-4DCB-A095-AB63C85B6000}"/>
                </c:ext>
              </c:extLst>
            </c:dLbl>
            <c:dLbl>
              <c:idx val="75"/>
              <c:layout>
                <c:manualLayout>
                  <c:x val="-5.3980127553387734E-2"/>
                  <c:y val="9.20598905002387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D-767B-4DCB-A095-AB63C85B6000}"/>
                </c:ext>
              </c:extLst>
            </c:dLbl>
            <c:dLbl>
              <c:idx val="76"/>
              <c:layout>
                <c:manualLayout>
                  <c:x val="-0.10828357479935896"/>
                  <c:y val="4.52560649657072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F-767B-4DCB-A095-AB63C85B6000}"/>
                </c:ext>
              </c:extLst>
            </c:dLbl>
            <c:dLbl>
              <c:idx val="7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3-767B-4DCB-A095-AB63C85B6000}"/>
                </c:ext>
              </c:extLst>
            </c:dLbl>
            <c:dLbl>
              <c:idx val="7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5-767B-4DCB-A095-AB63C85B6000}"/>
                </c:ext>
              </c:extLst>
            </c:dLbl>
            <c:dLbl>
              <c:idx val="8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9-767B-4DCB-A095-AB63C85B6000}"/>
                </c:ext>
              </c:extLst>
            </c:dLbl>
            <c:dLbl>
              <c:idx val="82"/>
              <c:layout>
                <c:manualLayout>
                  <c:x val="-0.11513114769628607"/>
                  <c:y val="3.6767265296681353E-2"/>
                </c:manualLayout>
              </c:layout>
              <c:tx>
                <c:rich>
                  <a:bodyPr/>
                  <a:lstStyle/>
                  <a:p>
                    <a:fld id="{5B6726C5-7BF6-44A9-AF82-C173458A653F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2E44C43F-B057-442F-B53F-06380D479576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20B-767B-4DCB-A095-AB63C85B6000}"/>
                </c:ext>
              </c:extLst>
            </c:dLbl>
            <c:dLbl>
              <c:idx val="85"/>
              <c:layout>
                <c:manualLayout>
                  <c:x val="-1.4230548536204217E-2"/>
                  <c:y val="-1.0467390587798109E-16"/>
                </c:manualLayout>
              </c:layout>
              <c:tx>
                <c:rich>
                  <a:bodyPr/>
                  <a:lstStyle/>
                  <a:p>
                    <a:fld id="{0D250BEE-3362-457A-B9BF-E615C1A4FAAF}" type="CATEGORYNAME">
                      <a:rPr lang="en-US" altLang="ja-JP"/>
                      <a:pPr/>
                      <a:t>[分類名]</a:t>
                    </a:fld>
                    <a:endParaRPr lang="ja-JP" altLang="en-US" baseline="0"/>
                  </a:p>
                  <a:p>
                    <a:r>
                      <a:rPr lang="ja-JP" altLang="en-US" baseline="0"/>
                      <a:t> </a:t>
                    </a:r>
                    <a:fld id="{2351D528-3138-4E5E-BD28-DDBE9CA2E4D3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211-767B-4DCB-A095-AB63C85B6000}"/>
                </c:ext>
              </c:extLst>
            </c:dLbl>
            <c:dLbl>
              <c:idx val="86"/>
              <c:layout>
                <c:manualLayout>
                  <c:x val="-2.5873724611280395E-2"/>
                  <c:y val="-2.6168476469495273E-1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3-767B-4DCB-A095-AB63C85B6000}"/>
                </c:ext>
              </c:extLst>
            </c:dLbl>
            <c:dLbl>
              <c:idx val="87"/>
              <c:layout>
                <c:manualLayout>
                  <c:x val="-6.4684311528200988E-3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5-767B-4DCB-A095-AB63C85B6000}"/>
                </c:ext>
              </c:extLst>
            </c:dLbl>
            <c:dLbl>
              <c:idx val="88"/>
              <c:layout>
                <c:manualLayout>
                  <c:x val="-3.7164882267414413E-2"/>
                  <c:y val="-0.107363648912782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818935402858816"/>
                      <c:h val="6.13155466659048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217-767B-4DCB-A095-AB63C85B6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'資料Ⅲ－10（2019データに更新※四捨五入未）'!$T$3:$T$91</c:f>
              <c:numCache>
                <c:formatCode>General</c:formatCode>
                <c:ptCount val="89"/>
                <c:pt idx="2" formatCode="0.0%">
                  <c:v>2.9036817980547198E-2</c:v>
                </c:pt>
                <c:pt idx="3" formatCode="0.0%">
                  <c:v>5.5483163331131301E-3</c:v>
                </c:pt>
                <c:pt idx="4" formatCode="0.0%">
                  <c:v>4.6030949208599577E-2</c:v>
                </c:pt>
                <c:pt idx="5" formatCode="0.0%">
                  <c:v>4.7555468603920913E-5</c:v>
                </c:pt>
                <c:pt idx="6" formatCode="0.0%">
                  <c:v>7.2612922543275336E-5</c:v>
                </c:pt>
                <c:pt idx="8" formatCode="0.0%">
                  <c:v>1.6375710725732219E-2</c:v>
                </c:pt>
                <c:pt idx="9" formatCode="0.0%">
                  <c:v>3.2694548613875385E-2</c:v>
                </c:pt>
                <c:pt idx="10" formatCode="0.0%">
                  <c:v>1.9994985249403303E-2</c:v>
                </c:pt>
                <c:pt idx="11" formatCode="0.0%">
                  <c:v>1.6429632106264644E-5</c:v>
                </c:pt>
                <c:pt idx="12" formatCode="0.0%">
                  <c:v>3.0207978925774191E-3</c:v>
                </c:pt>
                <c:pt idx="15" formatCode="0.0%">
                  <c:v>2.4642147294430504E-3</c:v>
                </c:pt>
                <c:pt idx="16" formatCode="0.0%">
                  <c:v>2.0196070157462102E-2</c:v>
                </c:pt>
                <c:pt idx="17" formatCode="0.0%">
                  <c:v>4.6042820206954084E-3</c:v>
                </c:pt>
                <c:pt idx="18" formatCode="0.0%">
                  <c:v>4.7182584909563584E-3</c:v>
                </c:pt>
                <c:pt idx="19" formatCode="0.0%">
                  <c:v>2.5172938172339033E-3</c:v>
                </c:pt>
                <c:pt idx="22" formatCode="0.0%">
                  <c:v>6.3988647194932607E-4</c:v>
                </c:pt>
                <c:pt idx="23" formatCode="0.0%">
                  <c:v>1.3458233431285049E-3</c:v>
                </c:pt>
                <c:pt idx="24" formatCode="0.0%">
                  <c:v>7.8052411838195291E-3</c:v>
                </c:pt>
                <c:pt idx="25" formatCode="0.0%">
                  <c:v>2.0273416628120964E-2</c:v>
                </c:pt>
                <c:pt idx="26" formatCode="0.0%">
                  <c:v>9.9165449323438738E-4</c:v>
                </c:pt>
                <c:pt idx="28" formatCode="0.0%">
                  <c:v>7.6571211529521167E-8</c:v>
                </c:pt>
                <c:pt idx="29" formatCode="0.0%">
                  <c:v>6.1261379094832346E-4</c:v>
                </c:pt>
                <c:pt idx="30" formatCode="0.0%">
                  <c:v>9.8859729757059412E-3</c:v>
                </c:pt>
                <c:pt idx="31" formatCode="0.0%">
                  <c:v>2.1200303422189867E-2</c:v>
                </c:pt>
                <c:pt idx="32" formatCode="0.0%">
                  <c:v>4.0571082983640759E-3</c:v>
                </c:pt>
                <c:pt idx="34" formatCode="0.0%">
                  <c:v>1.9499816156136685E-3</c:v>
                </c:pt>
                <c:pt idx="35" formatCode="0.0%">
                  <c:v>4.6005764096102638E-5</c:v>
                </c:pt>
                <c:pt idx="36" formatCode="0.0%">
                  <c:v>9.2606890520380045E-7</c:v>
                </c:pt>
                <c:pt idx="37" formatCode="0.0%">
                  <c:v>3.1519383524401123E-4</c:v>
                </c:pt>
                <c:pt idx="38" formatCode="0.0%">
                  <c:v>3.1572082351911186E-4</c:v>
                </c:pt>
                <c:pt idx="41" formatCode="0.0%">
                  <c:v>3.7789807170106939E-4</c:v>
                </c:pt>
                <c:pt idx="42" formatCode="0.0%">
                  <c:v>5.6572307073123586E-2</c:v>
                </c:pt>
                <c:pt idx="43" formatCode="0.0%">
                  <c:v>5.037924249186399E-3</c:v>
                </c:pt>
                <c:pt idx="44" formatCode="0.0%">
                  <c:v>2.5558345286485069E-4</c:v>
                </c:pt>
                <c:pt idx="45" formatCode="0.0%">
                  <c:v>2.1581869191929177E-2</c:v>
                </c:pt>
                <c:pt idx="48" formatCode="0.0%">
                  <c:v>4.2114166341236643E-6</c:v>
                </c:pt>
                <c:pt idx="49" formatCode="0.0%">
                  <c:v>1.9930947333241008E-5</c:v>
                </c:pt>
                <c:pt idx="50" formatCode="0.0%">
                  <c:v>5.9860325729393149E-2</c:v>
                </c:pt>
                <c:pt idx="51" formatCode="0.0%">
                  <c:v>0</c:v>
                </c:pt>
                <c:pt idx="52" formatCode="0.0%">
                  <c:v>4.6785188175340219E-5</c:v>
                </c:pt>
                <c:pt idx="54" formatCode="0.0%">
                  <c:v>6.7931490304616472E-3</c:v>
                </c:pt>
                <c:pt idx="55" formatCode="0.0%">
                  <c:v>1.4787762209625761E-3</c:v>
                </c:pt>
                <c:pt idx="56" formatCode="0.0%">
                  <c:v>1.0275415389624239E-2</c:v>
                </c:pt>
                <c:pt idx="57" formatCode="0.0%">
                  <c:v>3.6462052011414768E-4</c:v>
                </c:pt>
                <c:pt idx="58" formatCode="0.0%">
                  <c:v>6.2694314853247639E-4</c:v>
                </c:pt>
                <c:pt idx="60" formatCode="0.0%">
                  <c:v>0</c:v>
                </c:pt>
                <c:pt idx="61" formatCode="0.0%">
                  <c:v>6.4832092350709351E-3</c:v>
                </c:pt>
                <c:pt idx="62" formatCode="0.0%">
                  <c:v>4.2239063529115037E-2</c:v>
                </c:pt>
                <c:pt idx="63" formatCode="0.0%">
                  <c:v>4.1004227782473231E-5</c:v>
                </c:pt>
                <c:pt idx="64" formatCode="0.0%">
                  <c:v>5.8043005623910036E-5</c:v>
                </c:pt>
                <c:pt idx="66" formatCode="0.0%">
                  <c:v>2.6531924794979085E-5</c:v>
                </c:pt>
                <c:pt idx="67" formatCode="0.0%">
                  <c:v>7.7674376432966671E-4</c:v>
                </c:pt>
                <c:pt idx="68" formatCode="0.0%">
                  <c:v>3.4568088441628849E-5</c:v>
                </c:pt>
                <c:pt idx="69" formatCode="0.0%">
                  <c:v>1.9282282185722362E-2</c:v>
                </c:pt>
                <c:pt idx="70" formatCode="0.0%">
                  <c:v>4.8205371060395198E-3</c:v>
                </c:pt>
                <c:pt idx="72" formatCode="0.0%">
                  <c:v>0</c:v>
                </c:pt>
                <c:pt idx="73" formatCode="0.0%">
                  <c:v>3.5812983861401897E-5</c:v>
                </c:pt>
                <c:pt idx="74" formatCode="0.0%">
                  <c:v>8.453649706704415E-2</c:v>
                </c:pt>
                <c:pt idx="75" formatCode="0.0%">
                  <c:v>3.9360408530383605E-3</c:v>
                </c:pt>
                <c:pt idx="76" formatCode="0.0%">
                  <c:v>1.9316012481588793E-3</c:v>
                </c:pt>
                <c:pt idx="78" formatCode="0.0%">
                  <c:v>1.136539110927489E-4</c:v>
                </c:pt>
                <c:pt idx="79" formatCode="0.0%">
                  <c:v>4.0971533381583555E-4</c:v>
                </c:pt>
                <c:pt idx="80" formatCode="0.0%">
                  <c:v>8.0257901982643751E-2</c:v>
                </c:pt>
                <c:pt idx="81" formatCode="0.0%">
                  <c:v>7.1559869947286338E-5</c:v>
                </c:pt>
                <c:pt idx="82" formatCode="0.0%">
                  <c:v>8.5450903525288984E-4</c:v>
                </c:pt>
                <c:pt idx="85" formatCode="0.0%">
                  <c:v>0.18065359324927679</c:v>
                </c:pt>
                <c:pt idx="86" formatCode="0.0%">
                  <c:v>6.5264004526630004E-2</c:v>
                </c:pt>
                <c:pt idx="87" formatCode="0.0%">
                  <c:v>6.6578741745073278E-2</c:v>
                </c:pt>
                <c:pt idx="88" formatCode="0.0%">
                  <c:v>2.1519876968265308E-2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18-767B-4DCB-A095-AB63C85B6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628650</xdr:colOff>
      <xdr:row>1</xdr:row>
      <xdr:rowOff>0</xdr:rowOff>
    </xdr:from>
    <xdr:to>
      <xdr:col>44</xdr:col>
      <xdr:colOff>180975</xdr:colOff>
      <xdr:row>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374ED6-0744-4253-9377-14760359A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26</xdr:col>
      <xdr:colOff>276225</xdr:colOff>
      <xdr:row>1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73322AD4-9647-4EA2-A2E1-48ED7DA4A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45113</xdr:colOff>
      <xdr:row>35</xdr:row>
      <xdr:rowOff>68987</xdr:rowOff>
    </xdr:from>
    <xdr:to>
      <xdr:col>30</xdr:col>
      <xdr:colOff>236366</xdr:colOff>
      <xdr:row>50</xdr:row>
      <xdr:rowOff>64203</xdr:rowOff>
    </xdr:to>
    <xdr:sp macro="" textlink="">
      <xdr:nvSpPr>
        <xdr:cNvPr id="4" name="Rectangle 6">
          <a:extLst>
            <a:ext uri="{FF2B5EF4-FFF2-40B4-BE49-F238E27FC236}">
              <a16:creationId xmlns:a16="http://schemas.microsoft.com/office/drawing/2014/main" id="{65E700ED-D99E-44CF-A635-5C8D61EA848B}"/>
            </a:ext>
          </a:extLst>
        </xdr:cNvPr>
        <xdr:cNvSpPr>
          <a:spLocks noChangeArrowheads="1"/>
        </xdr:cNvSpPr>
      </xdr:nvSpPr>
      <xdr:spPr bwMode="auto">
        <a:xfrm>
          <a:off x="12122813" y="6536462"/>
          <a:ext cx="6392028" cy="25669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注１：木材のうち、しいたけ原木及び燃料材を除いた用材の供給状況である。</a:t>
          </a:r>
          <a:endParaRPr lang="en-US" altLang="ja-JP" sz="1100" b="0" i="0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２：いずれも丸太換算値。</a:t>
          </a:r>
          <a:endParaRPr lang="en-US" altLang="ja-JP" sz="1100" b="0" i="0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lang="ja-JP" altLang="en-US" sz="11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３：輸入木材については、木材需給表における品目別の供給量（丸太換算）を国別に示したものである。</a:t>
          </a:r>
          <a:endParaRPr lang="en-US" altLang="ja-JP" sz="1100" b="0" i="0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</a:t>
          </a:r>
          <a:r>
            <a:rPr lang="ja-JP" altLang="en-US" sz="11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なお、丸太の供給量は、製材工場等における外材の入荷量を、貿易統計における丸太輸入量で按分して算出した。</a:t>
          </a:r>
          <a:endParaRPr lang="en-US" altLang="ja-JP" sz="1100" b="0" i="0" strike="noStrike" baseline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lang="ja-JP" altLang="en-US" sz="1100" b="0" i="0" strike="noStrike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４：</a:t>
          </a:r>
          <a:r>
            <a:rPr lang="ja-JP" altLang="ja-JP" sz="1100" b="0" i="0" strike="noStrike" baseline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製材品等には、集成材等を含む。</a:t>
          </a:r>
          <a:r>
            <a:rPr lang="ja-JP" altLang="en-US" sz="1100" b="0" i="0" strike="noStrike" baseline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合板等には、ブロックボード等を含む。</a:t>
          </a:r>
          <a:r>
            <a:rPr lang="ja-JP" altLang="ja-JP" sz="1100" b="0" i="0" strike="noStrike" baseline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パルプ・チップ等には、再生木材（</a:t>
          </a:r>
          <a:r>
            <a:rPr lang="ja-JP" altLang="en-US" sz="1100" b="0" i="0" strike="noStrike" baseline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パー</a:t>
          </a:r>
          <a:r>
            <a:rPr lang="ja-JP" altLang="ja-JP" sz="1100" b="0" i="0" strike="noStrike" baseline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ティクルボード等）を含む。</a:t>
          </a:r>
          <a:endParaRPr lang="ja-JP" altLang="ja-JP" sz="1100" strike="noStrike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/>
          <a:r>
            <a:rPr lang="ja-JP" altLang="en-US" sz="1100" b="0" i="0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５：</a:t>
          </a:r>
          <a:r>
            <a:rPr lang="ja-JP" altLang="ja-JP" sz="1100" b="0" i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内訳と</a:t>
          </a:r>
          <a:r>
            <a:rPr lang="ja-JP" altLang="ja-JP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計の不一致は、四捨五入</a:t>
          </a:r>
          <a:r>
            <a:rPr lang="ja-JP" altLang="ja-JP" sz="1100" b="0" i="0" strike="noStrike" baseline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及び少量の製品の省略</a:t>
          </a:r>
          <a:r>
            <a:rPr lang="ja-JP" altLang="ja-JP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による。</a:t>
          </a:r>
          <a:endParaRPr lang="ja-JP" altLang="ja-JP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/>
          <a:r>
            <a:rPr lang="ja-JP" altLang="ja-JP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資料：林野庁「</a:t>
          </a:r>
          <a:r>
            <a:rPr lang="ja-JP" altLang="en-US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令和６</a:t>
          </a:r>
          <a:r>
            <a:rPr lang="en-US" altLang="ja-JP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(2024)</a:t>
          </a:r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ja-JP" altLang="ja-JP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木材需給表」</a:t>
          </a:r>
          <a:r>
            <a:rPr lang="ja-JP" altLang="en-US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lang="ja-JP" altLang="ja-JP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財務省「</a:t>
          </a:r>
          <a:r>
            <a:rPr lang="ja-JP" altLang="en-US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令和６年分</a:t>
          </a:r>
          <a:r>
            <a:rPr lang="ja-JP" altLang="ja-JP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貿易統計」</a:t>
          </a:r>
          <a:r>
            <a:rPr lang="ja-JP" altLang="en-US" sz="1100" b="0" i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に基づいて</a:t>
          </a:r>
          <a:r>
            <a:rPr lang="ja-JP" altLang="en-US" sz="1100" b="0" i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試算。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19</xdr:col>
      <xdr:colOff>8987</xdr:colOff>
      <xdr:row>1</xdr:row>
      <xdr:rowOff>398413</xdr:rowOff>
    </xdr:from>
    <xdr:to>
      <xdr:col>30</xdr:col>
      <xdr:colOff>550166</xdr:colOff>
      <xdr:row>36</xdr:row>
      <xdr:rowOff>96413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8494F36-E9A6-46BB-BC7E-859E655A5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0.49604</cdr:x>
      <cdr:y>0.72602</cdr:y>
    </cdr:from>
    <cdr:to>
      <cdr:x>0.87537</cdr:x>
      <cdr:y>0.83652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40555" y="535653"/>
          <a:ext cx="3316777" cy="81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注１：丸太以外については、丸太換算したものである。</a:t>
          </a:r>
        </a:p>
        <a:p xmlns:a="http://schemas.openxmlformats.org/drawingml/2006/main">
          <a:pPr algn="l" rtl="0">
            <a:defRPr sz="1000"/>
          </a:pPr>
          <a:endParaRPr lang="ja-JP" altLang="en-US" sz="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注２：内訳の計と総計が一致しないものは四捨五入によるものである。　　　　　</a:t>
          </a:r>
        </a:p>
        <a:p xmlns:a="http://schemas.openxmlformats.org/drawingml/2006/main">
          <a:pPr algn="l" rtl="0">
            <a:defRPr sz="1000"/>
          </a:pPr>
          <a:endParaRPr lang="ja-JP" altLang="en-US" sz="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注３：用材の供給であり、薪炭材及びしいたけ原木は含んでいない。</a:t>
          </a:r>
        </a:p>
      </cdr:txBody>
    </cdr:sp>
  </cdr:relSizeAnchor>
  <cdr:relSizeAnchor xmlns:cdr="http://schemas.openxmlformats.org/drawingml/2006/chartDrawing">
    <cdr:from>
      <cdr:x>0.27349</cdr:x>
      <cdr:y>0.72602</cdr:y>
    </cdr:from>
    <cdr:to>
      <cdr:x>0.49407</cdr:x>
      <cdr:y>0.80629</cdr:y>
    </cdr:to>
    <cdr:sp macro="" textlink="">
      <cdr:nvSpPr>
        <cdr:cNvPr id="51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4598" y="535653"/>
          <a:ext cx="1928660" cy="588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資料：林野庁「木材需給表」</a:t>
          </a:r>
        </a:p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  財務省「貿易統計」</a:t>
          </a:r>
        </a:p>
      </cdr:txBody>
    </cdr:sp>
  </cdr:relSizeAnchor>
  <cdr:relSizeAnchor xmlns:cdr="http://schemas.openxmlformats.org/drawingml/2006/chartDrawing">
    <cdr:from>
      <cdr:x>0.49679</cdr:x>
      <cdr:y>0.49848</cdr:y>
    </cdr:from>
    <cdr:to>
      <cdr:x>0.50198</cdr:x>
      <cdr:y>0.52567</cdr:y>
    </cdr:to>
    <cdr:sp macro="" textlink="">
      <cdr:nvSpPr>
        <cdr:cNvPr id="51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47042" y="368771"/>
          <a:ext cx="45405" cy="199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木材（用材）供給量</a:t>
          </a:r>
        </a:p>
        <a:p xmlns:a="http://schemas.openxmlformats.org/drawingml/2006/main">
          <a:pPr algn="ctr" rtl="0">
            <a:defRPr sz="1000"/>
          </a:pPr>
          <a:endParaRPr lang="ja-JP" altLang="en-US" sz="1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８，９８０万</a:t>
          </a:r>
          <a:r>
            <a:rPr lang="en-US" altLang="ja-JP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m</a:t>
          </a:r>
          <a:r>
            <a:rPr lang="en-US" altLang="ja-JP" sz="100" b="1" i="0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endParaRPr lang="en-US" altLang="ja-JP" sz="1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＝１００（％）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0.38774</cdr:x>
      <cdr:y>0.47212</cdr:y>
    </cdr:from>
    <cdr:to>
      <cdr:x>0.57921</cdr:x>
      <cdr:y>0.5604</cdr:y>
    </cdr:to>
    <cdr:sp macro="" textlink="">
      <cdr:nvSpPr>
        <cdr:cNvPr id="2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87105" y="2878011"/>
          <a:ext cx="1326910" cy="53814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36576" tIns="22860" rIns="36576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+mn-ea"/>
              <a:ea typeface="+mn-ea"/>
            </a:rPr>
            <a:t>木材（用材）供給量</a:t>
          </a:r>
          <a:endParaRPr lang="en-US" altLang="ja-JP" sz="900" b="1" i="0" strike="noStrike">
            <a:solidFill>
              <a:srgbClr val="000000"/>
            </a:solidFill>
            <a:latin typeface="+mn-ea"/>
            <a:ea typeface="+mn-ea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900" b="1" i="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5,913</a:t>
          </a:r>
          <a:r>
            <a:rPr lang="ja-JP" altLang="ja-JP" sz="900" b="1" i="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万</a:t>
          </a:r>
          <a:r>
            <a:rPr lang="en-US" altLang="ja-JP" sz="900" b="1" i="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m</a:t>
          </a:r>
          <a:r>
            <a:rPr lang="en-US" altLang="ja-JP" sz="900" b="1" i="0" baseline="300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3</a:t>
          </a: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900" b="1" i="0">
              <a:effectLst/>
              <a:latin typeface="+mn-ea"/>
              <a:ea typeface="+mn-ea"/>
              <a:cs typeface="+mn-cs"/>
            </a:rPr>
            <a:t>（</a:t>
          </a:r>
          <a:r>
            <a:rPr lang="en-US" altLang="ja-JP" sz="900" b="1" i="0">
              <a:effectLst/>
              <a:latin typeface="+mn-ea"/>
              <a:ea typeface="+mn-ea"/>
              <a:cs typeface="+mn-cs"/>
            </a:rPr>
            <a:t>100</a:t>
          </a:r>
          <a:r>
            <a:rPr lang="ja-JP" altLang="ja-JP" sz="900" b="1" i="0">
              <a:effectLst/>
              <a:latin typeface="+mn-ea"/>
              <a:ea typeface="+mn-ea"/>
              <a:cs typeface="+mn-cs"/>
            </a:rPr>
            <a:t>％）</a:t>
          </a:r>
          <a:endParaRPr lang="ja-JP" altLang="ja-JP" sz="900">
            <a:effectLst/>
            <a:latin typeface="+mn-ea"/>
            <a:ea typeface="+mn-ea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628650</xdr:colOff>
      <xdr:row>1</xdr:row>
      <xdr:rowOff>0</xdr:rowOff>
    </xdr:from>
    <xdr:to>
      <xdr:col>45</xdr:col>
      <xdr:colOff>180975</xdr:colOff>
      <xdr:row>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C04B2C-8D31-4044-AC67-F54276336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</xdr:row>
      <xdr:rowOff>0</xdr:rowOff>
    </xdr:from>
    <xdr:to>
      <xdr:col>27</xdr:col>
      <xdr:colOff>276225</xdr:colOff>
      <xdr:row>1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FCC4C199-7FCC-4B9A-924C-D9D1E95B3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554182</xdr:colOff>
      <xdr:row>58</xdr:row>
      <xdr:rowOff>121228</xdr:rowOff>
    </xdr:from>
    <xdr:to>
      <xdr:col>36</xdr:col>
      <xdr:colOff>484910</xdr:colOff>
      <xdr:row>68</xdr:row>
      <xdr:rowOff>83344</xdr:rowOff>
    </xdr:to>
    <xdr:sp macro="" textlink="">
      <xdr:nvSpPr>
        <xdr:cNvPr id="4" name="Rectangle 6">
          <a:extLst>
            <a:ext uri="{FF2B5EF4-FFF2-40B4-BE49-F238E27FC236}">
              <a16:creationId xmlns:a16="http://schemas.microsoft.com/office/drawing/2014/main" id="{0F1259BF-D93E-4525-A314-CF98456C1CE6}"/>
            </a:ext>
          </a:extLst>
        </xdr:cNvPr>
        <xdr:cNvSpPr>
          <a:spLocks noChangeArrowheads="1"/>
        </xdr:cNvSpPr>
      </xdr:nvSpPr>
      <xdr:spPr bwMode="auto">
        <a:xfrm>
          <a:off x="13374832" y="10532053"/>
          <a:ext cx="9455728" cy="1676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注１：木材のうち、しいたけ原木及び燃料材を除いた用材の供給状況である。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２：いずれも丸太換算値。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３：輸入木材については、木材需給表における品目別の供給量（丸太換算）を国別に示したものである。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 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なお、丸太の供給量は、製材工場等における外材の入荷量を、貿易統計における丸太輸入量で案分して算出した。</a:t>
          </a:r>
          <a:endParaRPr lang="en-US" altLang="ja-JP" sz="1100" b="0" i="0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４：内訳と計の不一致は、四捨五入及び少量の製品の省略による。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ja-JP" sz="1100" b="0" i="0">
              <a:effectLst/>
              <a:latin typeface="+mn-lt"/>
              <a:ea typeface="+mn-ea"/>
              <a:cs typeface="+mn-cs"/>
            </a:rPr>
            <a:t>資料：林野庁「</a:t>
          </a:r>
          <a:r>
            <a:rPr lang="ja-JP" altLang="en-US" sz="1100" b="0" i="0">
              <a:effectLst/>
              <a:latin typeface="+mn-lt"/>
              <a:ea typeface="+mn-ea"/>
              <a:cs typeface="+mn-cs"/>
            </a:rPr>
            <a:t>令和元年</a:t>
          </a:r>
          <a:r>
            <a:rPr lang="ja-JP" altLang="ja-JP" sz="1100" b="0" i="0">
              <a:effectLst/>
              <a:latin typeface="+mn-lt"/>
              <a:ea typeface="+mn-ea"/>
              <a:cs typeface="+mn-cs"/>
            </a:rPr>
            <a:t>木材需給表」</a:t>
          </a:r>
          <a:r>
            <a:rPr lang="ja-JP" altLang="en-US" sz="1100" b="0" i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 b="0" i="0">
              <a:effectLst/>
              <a:latin typeface="+mn-lt"/>
              <a:ea typeface="+mn-ea"/>
              <a:cs typeface="+mn-cs"/>
            </a:rPr>
            <a:t>財務省「貿易統計」</a:t>
          </a:r>
          <a:r>
            <a:rPr lang="ja-JP" altLang="en-US" sz="1100" b="0" i="0">
              <a:effectLst/>
              <a:latin typeface="+mn-lt"/>
              <a:ea typeface="+mn-ea"/>
              <a:cs typeface="+mn-cs"/>
            </a:rPr>
            <a:t>を基に試算。</a:t>
          </a:r>
          <a:endParaRPr lang="ja-JP" altLang="ja-JP">
            <a:effectLst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19</xdr:col>
      <xdr:colOff>381000</xdr:colOff>
      <xdr:row>2</xdr:row>
      <xdr:rowOff>114300</xdr:rowOff>
    </xdr:from>
    <xdr:to>
      <xdr:col>36</xdr:col>
      <xdr:colOff>438150</xdr:colOff>
      <xdr:row>55</xdr:row>
      <xdr:rowOff>141514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CD6BA0D-4284-459D-B3F6-13206C8CF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0.49604</cdr:x>
      <cdr:y>0.72602</cdr:y>
    </cdr:from>
    <cdr:to>
      <cdr:x>0.87537</cdr:x>
      <cdr:y>0.83652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40555" y="535653"/>
          <a:ext cx="3316777" cy="81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注１：丸太以外については、丸太換算したものである。</a:t>
          </a:r>
        </a:p>
        <a:p xmlns:a="http://schemas.openxmlformats.org/drawingml/2006/main">
          <a:pPr algn="l" rtl="0">
            <a:defRPr sz="1000"/>
          </a:pPr>
          <a:endParaRPr lang="ja-JP" altLang="en-US" sz="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注２：内訳の計と総計が一致しないものは四捨五入によるものである。　　　　　</a:t>
          </a:r>
        </a:p>
        <a:p xmlns:a="http://schemas.openxmlformats.org/drawingml/2006/main">
          <a:pPr algn="l" rtl="0">
            <a:defRPr sz="1000"/>
          </a:pPr>
          <a:endParaRPr lang="ja-JP" altLang="en-US" sz="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注３：用材の供給であり、薪炭材及びしいたけ原木は含んでいない。</a:t>
          </a:r>
        </a:p>
      </cdr:txBody>
    </cdr:sp>
  </cdr:relSizeAnchor>
  <cdr:relSizeAnchor xmlns:cdr="http://schemas.openxmlformats.org/drawingml/2006/chartDrawing">
    <cdr:from>
      <cdr:x>0.27349</cdr:x>
      <cdr:y>0.72602</cdr:y>
    </cdr:from>
    <cdr:to>
      <cdr:x>0.49407</cdr:x>
      <cdr:y>0.80629</cdr:y>
    </cdr:to>
    <cdr:sp macro="" textlink="">
      <cdr:nvSpPr>
        <cdr:cNvPr id="51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4598" y="535653"/>
          <a:ext cx="1928660" cy="588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資料：林野庁「木材需給表」</a:t>
          </a:r>
        </a:p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  財務省「貿易統計」</a:t>
          </a:r>
        </a:p>
      </cdr:txBody>
    </cdr:sp>
  </cdr:relSizeAnchor>
  <cdr:relSizeAnchor xmlns:cdr="http://schemas.openxmlformats.org/drawingml/2006/chartDrawing">
    <cdr:from>
      <cdr:x>0.49679</cdr:x>
      <cdr:y>0.49848</cdr:y>
    </cdr:from>
    <cdr:to>
      <cdr:x>0.50198</cdr:x>
      <cdr:y>0.52567</cdr:y>
    </cdr:to>
    <cdr:sp macro="" textlink="">
      <cdr:nvSpPr>
        <cdr:cNvPr id="51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47042" y="368771"/>
          <a:ext cx="45405" cy="199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木材（用材）供給量</a:t>
          </a:r>
        </a:p>
        <a:p xmlns:a="http://schemas.openxmlformats.org/drawingml/2006/main">
          <a:pPr algn="ctr" rtl="0">
            <a:defRPr sz="1000"/>
          </a:pPr>
          <a:endParaRPr lang="ja-JP" altLang="en-US" sz="1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８，９８０万</a:t>
          </a:r>
          <a:r>
            <a:rPr lang="en-US" altLang="ja-JP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m</a:t>
          </a:r>
          <a:r>
            <a:rPr lang="en-US" altLang="ja-JP" sz="100" b="1" i="0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endParaRPr lang="en-US" altLang="ja-JP" sz="1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＝１００（％）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0.36592</cdr:x>
      <cdr:y>0.48439</cdr:y>
    </cdr:from>
    <cdr:to>
      <cdr:x>0.55739</cdr:x>
      <cdr:y>0.5163</cdr:y>
    </cdr:to>
    <cdr:sp macro="" textlink="">
      <cdr:nvSpPr>
        <cdr:cNvPr id="2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9711" y="4344716"/>
          <a:ext cx="1993468" cy="28621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36576" tIns="22860" rIns="36576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木材（用材）供給量</a:t>
          </a:r>
        </a:p>
      </cdr:txBody>
    </cdr:sp>
  </cdr:relSizeAnchor>
  <cdr:relSizeAnchor xmlns:cdr="http://schemas.openxmlformats.org/drawingml/2006/chartDrawing">
    <cdr:from>
      <cdr:x>0.36531</cdr:x>
      <cdr:y>0.51405</cdr:y>
    </cdr:from>
    <cdr:to>
      <cdr:x>0.56404</cdr:x>
      <cdr:y>0.5501</cdr:y>
    </cdr:to>
    <cdr:sp macro="" textlink="">
      <cdr:nvSpPr>
        <cdr:cNvPr id="4" name="Rectangle 102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3416" y="4610745"/>
          <a:ext cx="2069054" cy="323351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36576" tIns="22860" rIns="36576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4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7,127</a:t>
          </a:r>
          <a:r>
            <a:rPr lang="ja-JP" altLang="en-US" sz="14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万</a:t>
          </a:r>
          <a:r>
            <a:rPr lang="en-US" altLang="ja-JP" sz="14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m</a:t>
          </a:r>
          <a:r>
            <a:rPr lang="en-US" altLang="ja-JP" sz="1400" b="1" i="0" strike="noStrike" baseline="30000">
              <a:solidFill>
                <a:sysClr val="windowText" lastClr="000000"/>
              </a:solidFill>
              <a:latin typeface="ＭＳ Ｐゴシック"/>
              <a:ea typeface="ＭＳ Ｐゴシック"/>
            </a:rPr>
            <a:t>3</a:t>
          </a:r>
          <a:endParaRPr lang="en-US" altLang="ja-JP" sz="1400" b="1" i="0" strike="noStrike">
            <a:solidFill>
              <a:sysClr val="windowText" lastClr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0.41819</cdr:x>
      <cdr:y>0.56459</cdr:y>
    </cdr:from>
    <cdr:to>
      <cdr:x>0.50969</cdr:x>
      <cdr:y>0.5747</cdr:y>
    </cdr:to>
    <cdr:sp macro="" textlink="">
      <cdr:nvSpPr>
        <cdr:cNvPr id="5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3904" y="5064136"/>
          <a:ext cx="952642" cy="9068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36576" tIns="22860" rIns="36576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4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  <a:r>
            <a:rPr lang="ja-JP" altLang="en-US" sz="14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％）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628650</xdr:colOff>
      <xdr:row>1</xdr:row>
      <xdr:rowOff>0</xdr:rowOff>
    </xdr:from>
    <xdr:to>
      <xdr:col>45</xdr:col>
      <xdr:colOff>180975</xdr:colOff>
      <xdr:row>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9B25AB-5717-4307-AF57-24E26C901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</xdr:row>
      <xdr:rowOff>0</xdr:rowOff>
    </xdr:from>
    <xdr:to>
      <xdr:col>27</xdr:col>
      <xdr:colOff>276225</xdr:colOff>
      <xdr:row>1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F31E973D-1AD7-4301-9E2F-1F66A34B5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554182</xdr:colOff>
      <xdr:row>58</xdr:row>
      <xdr:rowOff>121228</xdr:rowOff>
    </xdr:from>
    <xdr:to>
      <xdr:col>36</xdr:col>
      <xdr:colOff>484910</xdr:colOff>
      <xdr:row>68</xdr:row>
      <xdr:rowOff>83344</xdr:rowOff>
    </xdr:to>
    <xdr:sp macro="" textlink="">
      <xdr:nvSpPr>
        <xdr:cNvPr id="4" name="Rectangle 6">
          <a:extLst>
            <a:ext uri="{FF2B5EF4-FFF2-40B4-BE49-F238E27FC236}">
              <a16:creationId xmlns:a16="http://schemas.microsoft.com/office/drawing/2014/main" id="{B3E22B84-3C72-42A9-B298-9F3F15B62ABE}"/>
            </a:ext>
          </a:extLst>
        </xdr:cNvPr>
        <xdr:cNvSpPr>
          <a:spLocks noChangeArrowheads="1"/>
        </xdr:cNvSpPr>
      </xdr:nvSpPr>
      <xdr:spPr bwMode="auto">
        <a:xfrm>
          <a:off x="11955607" y="10532053"/>
          <a:ext cx="9398578" cy="1676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注１：木材のうち、しいたけ原木及び燃料材を除いた用材の供給状況である。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２：いずれも丸太換算値。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３：輸入木材については、木材需給表における品目別の供給量（丸太換算）を国別に示したものである。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 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なお、丸太の供給量は、製材工場等における外材の入荷量を、貿易統計における丸太輸入量で案分して算出した。</a:t>
          </a:r>
          <a:endParaRPr lang="en-US" altLang="ja-JP" sz="1100" b="0" i="0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４：内訳と計の不一致は、四捨五入及び少量の製品の省略による。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ja-JP" sz="1100" b="0" i="0">
              <a:effectLst/>
              <a:latin typeface="+mn-lt"/>
              <a:ea typeface="+mn-ea"/>
              <a:cs typeface="+mn-cs"/>
            </a:rPr>
            <a:t>資料：林野庁「</a:t>
          </a:r>
          <a:r>
            <a:rPr lang="ja-JP" altLang="en-US" sz="1100" b="0" i="0">
              <a:effectLst/>
              <a:latin typeface="+mn-lt"/>
              <a:ea typeface="+mn-ea"/>
              <a:cs typeface="+mn-cs"/>
            </a:rPr>
            <a:t>令和元年（</a:t>
          </a:r>
          <a:r>
            <a:rPr lang="en-US" altLang="ja-JP" sz="1100" b="0" i="0">
              <a:effectLst/>
              <a:latin typeface="+mn-lt"/>
              <a:ea typeface="+mn-ea"/>
              <a:cs typeface="+mn-cs"/>
            </a:rPr>
            <a:t>2019</a:t>
          </a:r>
          <a:r>
            <a:rPr lang="ja-JP" altLang="en-US" sz="1100" b="0" i="0">
              <a:effectLst/>
              <a:latin typeface="+mn-lt"/>
              <a:ea typeface="+mn-ea"/>
              <a:cs typeface="+mn-cs"/>
            </a:rPr>
            <a:t>年）</a:t>
          </a:r>
          <a:r>
            <a:rPr lang="ja-JP" altLang="ja-JP" sz="1100" b="0" i="0">
              <a:effectLst/>
              <a:latin typeface="+mn-lt"/>
              <a:ea typeface="+mn-ea"/>
              <a:cs typeface="+mn-cs"/>
            </a:rPr>
            <a:t>木材需給表」</a:t>
          </a:r>
          <a:r>
            <a:rPr lang="ja-JP" altLang="en-US" sz="1100" b="0" i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 b="0" i="0">
              <a:effectLst/>
              <a:latin typeface="+mn-lt"/>
              <a:ea typeface="+mn-ea"/>
              <a:cs typeface="+mn-cs"/>
            </a:rPr>
            <a:t>財務省「貿易統計」</a:t>
          </a:r>
          <a:r>
            <a:rPr lang="ja-JP" altLang="en-US" sz="1100" b="0" i="0">
              <a:effectLst/>
              <a:latin typeface="+mn-lt"/>
              <a:ea typeface="+mn-ea"/>
              <a:cs typeface="+mn-cs"/>
            </a:rPr>
            <a:t>を基に試算。</a:t>
          </a:r>
          <a:endParaRPr lang="ja-JP" altLang="ja-JP">
            <a:effectLst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19</xdr:col>
      <xdr:colOff>381000</xdr:colOff>
      <xdr:row>2</xdr:row>
      <xdr:rowOff>114300</xdr:rowOff>
    </xdr:from>
    <xdr:to>
      <xdr:col>36</xdr:col>
      <xdr:colOff>438150</xdr:colOff>
      <xdr:row>55</xdr:row>
      <xdr:rowOff>141514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86A95B5-BD49-4624-A5C7-84C5A1A61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0.49604</cdr:x>
      <cdr:y>0.72602</cdr:y>
    </cdr:from>
    <cdr:to>
      <cdr:x>0.87537</cdr:x>
      <cdr:y>0.83652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40555" y="535653"/>
          <a:ext cx="3316777" cy="81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注１：丸太以外については、丸太換算したものである。</a:t>
          </a:r>
        </a:p>
        <a:p xmlns:a="http://schemas.openxmlformats.org/drawingml/2006/main">
          <a:pPr algn="l" rtl="0">
            <a:defRPr sz="1000"/>
          </a:pPr>
          <a:endParaRPr lang="ja-JP" altLang="en-US" sz="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注２：内訳の計と総計が一致しないものは四捨五入によるものである。　　　　　</a:t>
          </a:r>
        </a:p>
        <a:p xmlns:a="http://schemas.openxmlformats.org/drawingml/2006/main">
          <a:pPr algn="l" rtl="0">
            <a:defRPr sz="1000"/>
          </a:pPr>
          <a:endParaRPr lang="ja-JP" altLang="en-US" sz="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注３：用材の供給であり、薪炭材及びしいたけ原木は含んでいない。</a:t>
          </a:r>
        </a:p>
      </cdr:txBody>
    </cdr:sp>
  </cdr:relSizeAnchor>
  <cdr:relSizeAnchor xmlns:cdr="http://schemas.openxmlformats.org/drawingml/2006/chartDrawing">
    <cdr:from>
      <cdr:x>0.27349</cdr:x>
      <cdr:y>0.72602</cdr:y>
    </cdr:from>
    <cdr:to>
      <cdr:x>0.49407</cdr:x>
      <cdr:y>0.80629</cdr:y>
    </cdr:to>
    <cdr:sp macro="" textlink="">
      <cdr:nvSpPr>
        <cdr:cNvPr id="51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4598" y="535653"/>
          <a:ext cx="1928660" cy="588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資料：林野庁「木材需給表」</a:t>
          </a:r>
        </a:p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  財務省「貿易統計」</a:t>
          </a:r>
        </a:p>
      </cdr:txBody>
    </cdr:sp>
  </cdr:relSizeAnchor>
  <cdr:relSizeAnchor xmlns:cdr="http://schemas.openxmlformats.org/drawingml/2006/chartDrawing">
    <cdr:from>
      <cdr:x>0.49679</cdr:x>
      <cdr:y>0.49848</cdr:y>
    </cdr:from>
    <cdr:to>
      <cdr:x>0.50198</cdr:x>
      <cdr:y>0.52567</cdr:y>
    </cdr:to>
    <cdr:sp macro="" textlink="">
      <cdr:nvSpPr>
        <cdr:cNvPr id="51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47042" y="368771"/>
          <a:ext cx="45405" cy="199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木材（用材）供給量</a:t>
          </a:r>
        </a:p>
        <a:p xmlns:a="http://schemas.openxmlformats.org/drawingml/2006/main">
          <a:pPr algn="ctr" rtl="0">
            <a:defRPr sz="1000"/>
          </a:pPr>
          <a:endParaRPr lang="ja-JP" altLang="en-US" sz="1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８，９８０万</a:t>
          </a:r>
          <a:r>
            <a:rPr lang="en-US" altLang="ja-JP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m</a:t>
          </a:r>
          <a:r>
            <a:rPr lang="en-US" altLang="ja-JP" sz="100" b="1" i="0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endParaRPr lang="en-US" altLang="ja-JP" sz="1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＝１００（％）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0.35946</cdr:x>
      <cdr:y>0.47939</cdr:y>
    </cdr:from>
    <cdr:to>
      <cdr:x>0.55093</cdr:x>
      <cdr:y>0.5113</cdr:y>
    </cdr:to>
    <cdr:sp macro="" textlink="">
      <cdr:nvSpPr>
        <cdr:cNvPr id="2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299" y="4396614"/>
          <a:ext cx="2028012" cy="29265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36576" tIns="22860" rIns="36576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木材（用材）供給量</a:t>
          </a:r>
        </a:p>
      </cdr:txBody>
    </cdr:sp>
  </cdr:relSizeAnchor>
  <cdr:relSizeAnchor xmlns:cdr="http://schemas.openxmlformats.org/drawingml/2006/chartDrawing">
    <cdr:from>
      <cdr:x>0.35455</cdr:x>
      <cdr:y>0.5078</cdr:y>
    </cdr:from>
    <cdr:to>
      <cdr:x>0.55328</cdr:x>
      <cdr:y>0.54385</cdr:y>
    </cdr:to>
    <cdr:sp macro="" textlink="">
      <cdr:nvSpPr>
        <cdr:cNvPr id="4" name="Rectangle 102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5294" y="4657142"/>
          <a:ext cx="2104908" cy="330623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36576" tIns="22860" rIns="36576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4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7,127</a:t>
          </a:r>
          <a:r>
            <a:rPr lang="ja-JP" altLang="en-US" sz="14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万</a:t>
          </a:r>
          <a:r>
            <a:rPr lang="en-US" altLang="ja-JP" sz="14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m</a:t>
          </a:r>
          <a:r>
            <a:rPr lang="en-US" altLang="ja-JP" sz="1400" b="1" i="0" strike="noStrike" baseline="30000">
              <a:solidFill>
                <a:sysClr val="windowText" lastClr="000000"/>
              </a:solidFill>
              <a:latin typeface="ＭＳ Ｐゴシック"/>
              <a:ea typeface="ＭＳ Ｐゴシック"/>
            </a:rPr>
            <a:t>3</a:t>
          </a:r>
          <a:endParaRPr lang="en-US" altLang="ja-JP" sz="1400" b="1" i="0" strike="noStrike">
            <a:solidFill>
              <a:sysClr val="windowText" lastClr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0.4085</cdr:x>
      <cdr:y>0.5546</cdr:y>
    </cdr:from>
    <cdr:to>
      <cdr:x>0.5</cdr:x>
      <cdr:y>0.56471</cdr:y>
    </cdr:to>
    <cdr:sp macro="" textlink="">
      <cdr:nvSpPr>
        <cdr:cNvPr id="5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26797" y="5086350"/>
          <a:ext cx="969103" cy="9271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36576" tIns="22860" rIns="36576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4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  <a:r>
            <a:rPr lang="ja-JP" altLang="en-US" sz="14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％）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DE05-C9A6-4B43-A3A1-45DFE6B3A8DB}">
  <dimension ref="A1:AG92"/>
  <sheetViews>
    <sheetView showGridLines="0" tabSelected="1" zoomScaleNormal="100" zoomScaleSheetLayoutView="110" workbookViewId="0"/>
  </sheetViews>
  <sheetFormatPr defaultRowHeight="13.5" x14ac:dyDescent="0.15"/>
  <cols>
    <col min="1" max="1" width="1.25" customWidth="1"/>
    <col min="2" max="2" width="17.875" customWidth="1"/>
    <col min="3" max="3" width="7.875" customWidth="1"/>
    <col min="4" max="4" width="9.125" customWidth="1"/>
    <col min="5" max="5" width="5" customWidth="1"/>
    <col min="6" max="6" width="1.25" customWidth="1"/>
    <col min="7" max="8" width="12" customWidth="1"/>
    <col min="9" max="9" width="6.375" customWidth="1"/>
    <col min="10" max="10" width="1" customWidth="1"/>
    <col min="11" max="11" width="7.625" customWidth="1"/>
    <col min="12" max="12" width="10.75" bestFit="1" customWidth="1"/>
    <col min="13" max="13" width="6.25" customWidth="1"/>
    <col min="14" max="15" width="1.25" customWidth="1"/>
    <col min="16" max="16" width="28.125" customWidth="1"/>
    <col min="20" max="21" width="1.25" customWidth="1"/>
    <col min="22" max="26" width="8.875" customWidth="1"/>
    <col min="27" max="28" width="9.625" customWidth="1"/>
    <col min="29" max="36" width="8.875" customWidth="1"/>
  </cols>
  <sheetData>
    <row r="1" spans="1:33" ht="17.25" x14ac:dyDescent="0.15">
      <c r="A1" s="119"/>
      <c r="B1" s="120" t="s">
        <v>96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33" ht="44.25" customHeight="1" x14ac:dyDescent="0.15">
      <c r="A2" s="119"/>
      <c r="B2" s="121"/>
      <c r="C2" s="119"/>
      <c r="D2" s="122" t="s">
        <v>0</v>
      </c>
      <c r="E2" s="123">
        <v>6</v>
      </c>
      <c r="F2" s="123"/>
      <c r="G2" s="124" t="s">
        <v>1</v>
      </c>
      <c r="H2" s="125"/>
      <c r="I2" s="121"/>
      <c r="J2" s="126"/>
      <c r="K2" s="126"/>
      <c r="L2" s="126"/>
      <c r="M2" s="126"/>
      <c r="N2" s="126"/>
      <c r="O2" s="121"/>
      <c r="P2" s="127" t="s">
        <v>2</v>
      </c>
      <c r="Q2" s="128" t="s">
        <v>3</v>
      </c>
      <c r="R2" s="128" t="s">
        <v>4</v>
      </c>
      <c r="S2" s="128" t="s">
        <v>5</v>
      </c>
      <c r="V2" s="171" t="s">
        <v>96</v>
      </c>
      <c r="W2" s="171"/>
      <c r="X2" s="171"/>
      <c r="Y2" s="171"/>
      <c r="Z2" s="171"/>
      <c r="AA2" s="171"/>
      <c r="AB2" s="91"/>
      <c r="AC2" s="108"/>
      <c r="AD2" s="108"/>
      <c r="AE2" s="108"/>
      <c r="AF2" s="109"/>
      <c r="AG2" s="3"/>
    </row>
    <row r="3" spans="1:33" x14ac:dyDescent="0.15">
      <c r="A3" s="119"/>
      <c r="B3" s="129" t="s">
        <v>6</v>
      </c>
      <c r="C3" s="130"/>
      <c r="D3" s="125"/>
      <c r="E3" s="119"/>
      <c r="F3" s="119"/>
      <c r="G3" s="119"/>
      <c r="H3" s="125"/>
      <c r="I3" s="121"/>
      <c r="J3" s="126"/>
      <c r="K3" s="126"/>
      <c r="L3" s="126"/>
      <c r="M3" s="126"/>
      <c r="N3" s="126"/>
      <c r="O3" s="121"/>
      <c r="P3" s="128" t="s">
        <v>7</v>
      </c>
      <c r="Q3" s="131">
        <f>M23</f>
        <v>0.13341847709500945</v>
      </c>
      <c r="R3" s="128"/>
      <c r="S3" s="128"/>
      <c r="V3" s="1"/>
      <c r="W3" s="1"/>
      <c r="X3" s="1"/>
      <c r="Y3" s="1"/>
      <c r="Z3" s="1"/>
    </row>
    <row r="4" spans="1:33" ht="14.25" customHeight="1" x14ac:dyDescent="0.15">
      <c r="A4" s="119"/>
      <c r="B4" s="130"/>
      <c r="C4" s="125"/>
      <c r="D4" s="132" t="s">
        <v>97</v>
      </c>
      <c r="E4" s="121"/>
      <c r="F4" s="121"/>
      <c r="G4" s="125"/>
      <c r="H4" s="125"/>
      <c r="I4" s="121"/>
      <c r="J4" s="126"/>
      <c r="K4" s="132"/>
      <c r="L4" s="132"/>
      <c r="M4" s="119"/>
      <c r="N4" s="132"/>
      <c r="O4" s="121"/>
      <c r="P4" s="133" t="s">
        <v>9</v>
      </c>
      <c r="Q4" s="128"/>
      <c r="R4" s="131">
        <f>I23</f>
        <v>8.6797223558397321E-2</v>
      </c>
      <c r="S4" s="128"/>
      <c r="V4" s="1"/>
      <c r="W4" s="1"/>
      <c r="X4" s="1"/>
      <c r="Y4" s="1"/>
      <c r="Z4" s="1"/>
    </row>
    <row r="5" spans="1:33" x14ac:dyDescent="0.15">
      <c r="A5" s="119"/>
      <c r="B5" s="172" t="s">
        <v>10</v>
      </c>
      <c r="C5" s="173"/>
      <c r="D5" s="174"/>
      <c r="E5" s="175" t="s">
        <v>4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34" t="s">
        <v>11</v>
      </c>
      <c r="Q5" s="128"/>
      <c r="R5" s="128"/>
      <c r="S5" s="131">
        <f>D7</f>
        <v>2.5541146335987589E-2</v>
      </c>
      <c r="V5" s="1"/>
      <c r="W5" s="1"/>
      <c r="X5" s="1"/>
      <c r="Y5" s="1"/>
      <c r="Z5" s="1"/>
    </row>
    <row r="6" spans="1:33" ht="13.5" customHeight="1" x14ac:dyDescent="0.15">
      <c r="A6" s="119"/>
      <c r="B6" s="135" t="s">
        <v>13</v>
      </c>
      <c r="C6" s="136" t="s">
        <v>14</v>
      </c>
      <c r="D6" s="136" t="s">
        <v>15</v>
      </c>
      <c r="E6" s="176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34" t="s">
        <v>16</v>
      </c>
      <c r="Q6" s="128"/>
      <c r="R6" s="128"/>
      <c r="S6" s="131">
        <f t="shared" ref="S6:S9" si="0">D8</f>
        <v>2.8269222965502708E-3</v>
      </c>
      <c r="V6" s="1"/>
      <c r="W6" s="1"/>
      <c r="X6" s="1"/>
      <c r="Y6" s="1"/>
      <c r="Z6" s="1"/>
    </row>
    <row r="7" spans="1:33" x14ac:dyDescent="0.15">
      <c r="A7" s="119"/>
      <c r="B7" s="137" t="s">
        <v>11</v>
      </c>
      <c r="C7" s="138">
        <v>1510.1962531899858</v>
      </c>
      <c r="D7" s="139">
        <f>C7/$C$77</f>
        <v>2.5541146335987589E-2</v>
      </c>
      <c r="E7" s="168" t="s">
        <v>9</v>
      </c>
      <c r="F7" s="119"/>
      <c r="G7" s="140"/>
      <c r="H7" s="140"/>
      <c r="I7" s="116"/>
      <c r="J7" s="119"/>
      <c r="K7" s="119"/>
      <c r="L7" s="119"/>
      <c r="M7" s="119"/>
      <c r="N7" s="119"/>
      <c r="O7" s="119"/>
      <c r="P7" s="134" t="s">
        <v>17</v>
      </c>
      <c r="Q7" s="128"/>
      <c r="R7" s="128"/>
      <c r="S7" s="131">
        <f>D9</f>
        <v>2.4526906684976598E-5</v>
      </c>
      <c r="V7" s="1"/>
      <c r="W7" s="1"/>
      <c r="X7" s="1"/>
      <c r="Y7" s="1"/>
      <c r="Z7" s="1"/>
    </row>
    <row r="8" spans="1:33" x14ac:dyDescent="0.15">
      <c r="A8" s="119"/>
      <c r="B8" s="137" t="s">
        <v>16</v>
      </c>
      <c r="C8" s="138">
        <v>167.15018989942971</v>
      </c>
      <c r="D8" s="139">
        <f t="shared" ref="D8:D71" si="1">C8/$C$77</f>
        <v>2.8269222965502708E-3</v>
      </c>
      <c r="E8" s="169"/>
      <c r="F8" s="141"/>
      <c r="G8" s="140"/>
      <c r="H8" s="140"/>
      <c r="I8" s="116"/>
      <c r="J8" s="119"/>
      <c r="K8" s="142"/>
      <c r="L8" s="119"/>
      <c r="M8" s="119"/>
      <c r="N8" s="119"/>
      <c r="O8" s="126"/>
      <c r="P8" s="134" t="s">
        <v>18</v>
      </c>
      <c r="Q8" s="128"/>
      <c r="R8" s="128"/>
      <c r="S8" s="131">
        <f>D10</f>
        <v>5.8398622164888468E-2</v>
      </c>
      <c r="V8" s="1"/>
      <c r="W8" s="1"/>
      <c r="X8" s="1"/>
      <c r="Y8" s="1"/>
      <c r="Z8" s="1"/>
    </row>
    <row r="9" spans="1:33" x14ac:dyDescent="0.15">
      <c r="A9" s="119"/>
      <c r="B9" s="137" t="s">
        <v>19</v>
      </c>
      <c r="C9" s="138">
        <v>1.4502263168118623</v>
      </c>
      <c r="D9" s="139">
        <f t="shared" si="1"/>
        <v>2.4526906684976598E-5</v>
      </c>
      <c r="E9" s="169"/>
      <c r="F9" s="119"/>
      <c r="G9" s="110"/>
      <c r="H9" s="111"/>
      <c r="I9" s="112"/>
      <c r="J9" s="119"/>
      <c r="K9" s="119"/>
      <c r="L9" s="119"/>
      <c r="M9" s="119"/>
      <c r="N9" s="119"/>
      <c r="O9" s="126"/>
      <c r="P9" s="134" t="s">
        <v>21</v>
      </c>
      <c r="Q9" s="128"/>
      <c r="R9" s="128"/>
      <c r="S9" s="131">
        <f t="shared" si="0"/>
        <v>6.0058542860236262E-6</v>
      </c>
    </row>
    <row r="10" spans="1:33" x14ac:dyDescent="0.15">
      <c r="A10" s="119"/>
      <c r="B10" s="137" t="s">
        <v>22</v>
      </c>
      <c r="C10" s="138">
        <v>3452.9922511977215</v>
      </c>
      <c r="D10" s="139">
        <f t="shared" si="1"/>
        <v>5.8398622164888468E-2</v>
      </c>
      <c r="E10" s="169"/>
      <c r="F10" s="119"/>
      <c r="G10" s="110"/>
      <c r="H10" s="111"/>
      <c r="I10" s="112"/>
      <c r="J10" s="119"/>
      <c r="K10" s="119"/>
      <c r="L10" s="119"/>
      <c r="M10" s="119"/>
      <c r="N10" s="119"/>
      <c r="O10" s="126"/>
      <c r="P10" s="133" t="s">
        <v>24</v>
      </c>
      <c r="Q10" s="128"/>
      <c r="R10" s="131">
        <f>I24</f>
        <v>4.6621253536612131E-2</v>
      </c>
      <c r="S10" s="128"/>
    </row>
    <row r="11" spans="1:33" x14ac:dyDescent="0.15">
      <c r="A11" s="119"/>
      <c r="B11" s="137" t="s">
        <v>21</v>
      </c>
      <c r="C11" s="138">
        <v>0.35511400000000004</v>
      </c>
      <c r="D11" s="139">
        <f t="shared" si="1"/>
        <v>6.0058542860236262E-6</v>
      </c>
      <c r="E11" s="170"/>
      <c r="F11" s="119"/>
      <c r="G11" s="119"/>
      <c r="H11" s="119"/>
      <c r="I11" s="119"/>
      <c r="J11" s="119"/>
      <c r="K11" s="119"/>
      <c r="L11" s="119"/>
      <c r="M11" s="119"/>
      <c r="N11" s="119"/>
      <c r="O11" s="126"/>
      <c r="P11" s="134" t="s">
        <v>11</v>
      </c>
      <c r="Q11" s="128"/>
      <c r="R11" s="128"/>
      <c r="S11" s="131">
        <f>D12</f>
        <v>1.0323002664204758E-2</v>
      </c>
    </row>
    <row r="12" spans="1:33" x14ac:dyDescent="0.15">
      <c r="A12" s="119"/>
      <c r="B12" s="137" t="s">
        <v>11</v>
      </c>
      <c r="C12" s="138">
        <v>610.3782398829228</v>
      </c>
      <c r="D12" s="139">
        <f t="shared" si="1"/>
        <v>1.0323002664204758E-2</v>
      </c>
      <c r="E12" s="168" t="s">
        <v>24</v>
      </c>
      <c r="F12" s="119"/>
      <c r="G12" s="119"/>
      <c r="H12" s="119"/>
      <c r="I12" s="119"/>
      <c r="J12" s="119"/>
      <c r="K12" s="119"/>
      <c r="L12" s="119"/>
      <c r="M12" s="119"/>
      <c r="N12" s="119"/>
      <c r="O12" s="126"/>
      <c r="P12" s="134" t="s">
        <v>16</v>
      </c>
      <c r="Q12" s="128"/>
      <c r="R12" s="128"/>
      <c r="S12" s="131">
        <f t="shared" ref="S12:S15" si="2">D13</f>
        <v>2.2328863297430408E-2</v>
      </c>
    </row>
    <row r="13" spans="1:33" x14ac:dyDescent="0.15">
      <c r="A13" s="119"/>
      <c r="B13" s="137" t="s">
        <v>16</v>
      </c>
      <c r="C13" s="138">
        <v>1320.2604631045006</v>
      </c>
      <c r="D13" s="139">
        <f t="shared" si="1"/>
        <v>2.2328863297430408E-2</v>
      </c>
      <c r="E13" s="169"/>
      <c r="F13" s="119"/>
      <c r="G13" s="119"/>
      <c r="H13" s="119"/>
      <c r="I13" s="119"/>
      <c r="J13" s="119"/>
      <c r="K13" s="119"/>
      <c r="L13" s="119"/>
      <c r="M13" s="119"/>
      <c r="N13" s="119"/>
      <c r="O13" s="126"/>
      <c r="P13" s="134" t="s">
        <v>17</v>
      </c>
      <c r="Q13" s="128"/>
      <c r="R13" s="128"/>
      <c r="S13" s="131">
        <f t="shared" si="2"/>
        <v>2.2078795589689853E-5</v>
      </c>
    </row>
    <row r="14" spans="1:33" x14ac:dyDescent="0.15">
      <c r="A14" s="119"/>
      <c r="B14" s="137" t="s">
        <v>19</v>
      </c>
      <c r="C14" s="138">
        <v>1.3054744660194175</v>
      </c>
      <c r="D14" s="139">
        <f t="shared" si="1"/>
        <v>2.2078795589689853E-5</v>
      </c>
      <c r="E14" s="169"/>
      <c r="F14" s="119"/>
      <c r="G14" s="119"/>
      <c r="H14" s="119"/>
      <c r="I14" s="119"/>
      <c r="J14" s="119"/>
      <c r="K14" s="119"/>
      <c r="L14" s="119"/>
      <c r="M14" s="119"/>
      <c r="N14" s="119"/>
      <c r="O14" s="126"/>
      <c r="P14" s="134" t="s">
        <v>18</v>
      </c>
      <c r="Q14" s="128"/>
      <c r="R14" s="128"/>
      <c r="S14" s="131">
        <f t="shared" si="2"/>
        <v>1.3944923783100409E-2</v>
      </c>
    </row>
    <row r="15" spans="1:33" x14ac:dyDescent="0.15">
      <c r="A15" s="119"/>
      <c r="B15" s="137" t="s">
        <v>22</v>
      </c>
      <c r="C15" s="138">
        <v>824.53509999999994</v>
      </c>
      <c r="D15" s="139">
        <f t="shared" si="1"/>
        <v>1.3944923783100409E-2</v>
      </c>
      <c r="E15" s="169"/>
      <c r="F15" s="119"/>
      <c r="G15" s="119"/>
      <c r="H15" s="119"/>
      <c r="I15" s="119"/>
      <c r="J15" s="119"/>
      <c r="K15" s="119"/>
      <c r="L15" s="119"/>
      <c r="M15" s="119"/>
      <c r="N15" s="119"/>
      <c r="O15" s="126"/>
      <c r="P15" s="134" t="s">
        <v>21</v>
      </c>
      <c r="Q15" s="128"/>
      <c r="R15" s="128"/>
      <c r="S15" s="131">
        <f t="shared" si="2"/>
        <v>2.3849962868685877E-6</v>
      </c>
    </row>
    <row r="16" spans="1:33" x14ac:dyDescent="0.15">
      <c r="A16" s="119"/>
      <c r="B16" s="137" t="s">
        <v>21</v>
      </c>
      <c r="C16" s="138">
        <v>0.14102000000000001</v>
      </c>
      <c r="D16" s="139">
        <f t="shared" si="1"/>
        <v>2.3849962868685877E-6</v>
      </c>
      <c r="E16" s="170"/>
      <c r="F16" s="119"/>
      <c r="G16" s="119"/>
      <c r="H16" s="119"/>
      <c r="I16" s="119"/>
      <c r="J16" s="119"/>
      <c r="K16" s="119"/>
      <c r="L16" s="119"/>
      <c r="M16" s="119"/>
      <c r="N16" s="119"/>
      <c r="O16" s="126"/>
      <c r="P16" s="143" t="s">
        <v>25</v>
      </c>
      <c r="Q16" s="131">
        <f>M24</f>
        <v>1.544160979137995E-2</v>
      </c>
      <c r="R16" s="128"/>
      <c r="S16" s="128"/>
    </row>
    <row r="17" spans="1:19" x14ac:dyDescent="0.15">
      <c r="A17" s="119"/>
      <c r="B17" s="137" t="s">
        <v>11</v>
      </c>
      <c r="C17" s="138">
        <v>0</v>
      </c>
      <c r="D17" s="139">
        <f t="shared" si="1"/>
        <v>0</v>
      </c>
      <c r="E17" s="168" t="s">
        <v>26</v>
      </c>
      <c r="F17" s="119"/>
      <c r="G17" s="119"/>
      <c r="H17" s="119"/>
      <c r="I17" s="119"/>
      <c r="J17" s="119"/>
      <c r="K17" s="119"/>
      <c r="L17" s="119"/>
      <c r="M17" s="119"/>
      <c r="N17" s="119"/>
      <c r="O17" s="126"/>
      <c r="P17" s="133" t="s">
        <v>26</v>
      </c>
      <c r="Q17" s="128"/>
      <c r="R17" s="131">
        <f>I25</f>
        <v>1.544160979137995E-2</v>
      </c>
      <c r="S17" s="128"/>
    </row>
    <row r="18" spans="1:19" x14ac:dyDescent="0.15">
      <c r="A18" s="119"/>
      <c r="B18" s="137" t="s">
        <v>16</v>
      </c>
      <c r="C18" s="138">
        <v>911.51372050785494</v>
      </c>
      <c r="D18" s="139">
        <f t="shared" si="1"/>
        <v>1.5415946949659663E-2</v>
      </c>
      <c r="E18" s="169"/>
      <c r="F18" s="119"/>
      <c r="G18" s="119"/>
      <c r="H18" s="119"/>
      <c r="I18" s="119"/>
      <c r="J18" s="119"/>
      <c r="K18" s="119"/>
      <c r="L18" s="119"/>
      <c r="M18" s="119"/>
      <c r="N18" s="119"/>
      <c r="O18" s="126"/>
      <c r="P18" s="134" t="s">
        <v>11</v>
      </c>
      <c r="Q18" s="128"/>
      <c r="R18" s="128"/>
      <c r="S18" s="131">
        <f>D17</f>
        <v>0</v>
      </c>
    </row>
    <row r="19" spans="1:19" x14ac:dyDescent="0.15">
      <c r="A19" s="119"/>
      <c r="B19" s="137" t="s">
        <v>19</v>
      </c>
      <c r="C19" s="138">
        <v>1.517391854788299</v>
      </c>
      <c r="D19" s="139">
        <f t="shared" si="1"/>
        <v>2.5662841720286003E-5</v>
      </c>
      <c r="E19" s="169"/>
      <c r="F19" s="119"/>
      <c r="G19" s="119"/>
      <c r="H19" s="119"/>
      <c r="I19" s="119"/>
      <c r="J19" s="119"/>
      <c r="K19" s="119"/>
      <c r="L19" s="119"/>
      <c r="M19" s="119"/>
      <c r="N19" s="119"/>
      <c r="O19" s="126"/>
      <c r="P19" s="134" t="s">
        <v>16</v>
      </c>
      <c r="Q19" s="128"/>
      <c r="R19" s="128"/>
      <c r="S19" s="131">
        <f t="shared" ref="S19:S22" si="3">D18</f>
        <v>1.5415946949659663E-2</v>
      </c>
    </row>
    <row r="20" spans="1:19" ht="14.25" x14ac:dyDescent="0.15">
      <c r="A20" s="119"/>
      <c r="B20" s="137" t="s">
        <v>22</v>
      </c>
      <c r="C20" s="138">
        <v>0</v>
      </c>
      <c r="D20" s="139">
        <f t="shared" si="1"/>
        <v>0</v>
      </c>
      <c r="E20" s="169"/>
      <c r="F20" s="119"/>
      <c r="G20" s="119"/>
      <c r="H20" s="119"/>
      <c r="I20" s="132" t="s">
        <v>98</v>
      </c>
      <c r="J20" s="119"/>
      <c r="K20" s="119"/>
      <c r="L20" s="119"/>
      <c r="M20" s="132" t="s">
        <v>99</v>
      </c>
      <c r="N20" s="119"/>
      <c r="O20" s="126"/>
      <c r="P20" s="134" t="s">
        <v>17</v>
      </c>
      <c r="Q20" s="128"/>
      <c r="R20" s="128"/>
      <c r="S20" s="131">
        <f t="shared" si="3"/>
        <v>2.5662841720286003E-5</v>
      </c>
    </row>
    <row r="21" spans="1:19" x14ac:dyDescent="0.15">
      <c r="A21" s="119"/>
      <c r="B21" s="137" t="s">
        <v>21</v>
      </c>
      <c r="C21" s="138">
        <v>0</v>
      </c>
      <c r="D21" s="139">
        <f t="shared" si="1"/>
        <v>0</v>
      </c>
      <c r="E21" s="170"/>
      <c r="F21" s="119"/>
      <c r="G21" s="172" t="s">
        <v>29</v>
      </c>
      <c r="H21" s="173"/>
      <c r="I21" s="174"/>
      <c r="J21" s="144"/>
      <c r="K21" s="172" t="s">
        <v>3</v>
      </c>
      <c r="L21" s="173"/>
      <c r="M21" s="174"/>
      <c r="N21" s="119"/>
      <c r="O21" s="126"/>
      <c r="P21" s="134" t="s">
        <v>18</v>
      </c>
      <c r="Q21" s="128"/>
      <c r="R21" s="128"/>
      <c r="S21" s="131">
        <f t="shared" si="3"/>
        <v>0</v>
      </c>
    </row>
    <row r="22" spans="1:19" ht="13.5" customHeight="1" x14ac:dyDescent="0.15">
      <c r="A22" s="119"/>
      <c r="B22" s="137" t="s">
        <v>11</v>
      </c>
      <c r="C22" s="138">
        <v>22.211399745495903</v>
      </c>
      <c r="D22" s="139">
        <f t="shared" si="1"/>
        <v>3.7564959522877342E-4</v>
      </c>
      <c r="E22" s="168" t="s">
        <v>30</v>
      </c>
      <c r="F22" s="119"/>
      <c r="G22" s="135" t="s">
        <v>31</v>
      </c>
      <c r="H22" s="136" t="s">
        <v>32</v>
      </c>
      <c r="I22" s="136" t="s">
        <v>33</v>
      </c>
      <c r="J22" s="144"/>
      <c r="K22" s="135" t="s">
        <v>34</v>
      </c>
      <c r="L22" s="136" t="s">
        <v>35</v>
      </c>
      <c r="M22" s="136" t="s">
        <v>36</v>
      </c>
      <c r="N22" s="119"/>
      <c r="O22" s="126"/>
      <c r="P22" s="134" t="s">
        <v>21</v>
      </c>
      <c r="Q22" s="128"/>
      <c r="R22" s="128"/>
      <c r="S22" s="131">
        <f t="shared" si="3"/>
        <v>0</v>
      </c>
    </row>
    <row r="23" spans="1:19" x14ac:dyDescent="0.15">
      <c r="A23" s="119"/>
      <c r="B23" s="137" t="s">
        <v>16</v>
      </c>
      <c r="C23" s="138">
        <v>64.438237541394997</v>
      </c>
      <c r="D23" s="139">
        <f t="shared" si="1"/>
        <v>1.0898096530178919E-3</v>
      </c>
      <c r="E23" s="169"/>
      <c r="F23" s="119"/>
      <c r="G23" s="135" t="s">
        <v>37</v>
      </c>
      <c r="H23" s="113">
        <f>SUM(C7:C11)</f>
        <v>5132.144034603949</v>
      </c>
      <c r="I23" s="139">
        <f>SUM(D7:D11)</f>
        <v>8.6797223558397321E-2</v>
      </c>
      <c r="J23" s="144"/>
      <c r="K23" s="135" t="s">
        <v>38</v>
      </c>
      <c r="L23" s="114">
        <f>H23+H24</f>
        <v>7888.7643320573916</v>
      </c>
      <c r="M23" s="145">
        <f>I23+I24</f>
        <v>0.13341847709500945</v>
      </c>
      <c r="N23" s="119"/>
      <c r="O23" s="126"/>
      <c r="P23" s="143" t="s">
        <v>39</v>
      </c>
      <c r="Q23" s="131">
        <f>M25</f>
        <v>6.1636753797197547E-2</v>
      </c>
      <c r="R23" s="128"/>
      <c r="S23" s="128"/>
    </row>
    <row r="24" spans="1:19" x14ac:dyDescent="0.15">
      <c r="A24" s="119"/>
      <c r="B24" s="137" t="s">
        <v>19</v>
      </c>
      <c r="C24" s="138">
        <v>958.89101316827703</v>
      </c>
      <c r="D24" s="139">
        <f t="shared" si="1"/>
        <v>1.6217213912338668E-2</v>
      </c>
      <c r="E24" s="169"/>
      <c r="F24" s="119"/>
      <c r="G24" s="135" t="s">
        <v>40</v>
      </c>
      <c r="H24" s="113">
        <f>SUM(C12:C16)</f>
        <v>2756.6202974534426</v>
      </c>
      <c r="I24" s="139">
        <f>SUM(D12:D16)</f>
        <v>4.6621253536612131E-2</v>
      </c>
      <c r="J24" s="144"/>
      <c r="K24" s="135" t="s">
        <v>25</v>
      </c>
      <c r="L24" s="114">
        <f>H25</f>
        <v>913.03111236264328</v>
      </c>
      <c r="M24" s="145">
        <f>I25</f>
        <v>1.544160979137995E-2</v>
      </c>
      <c r="N24" s="146"/>
      <c r="O24" s="126"/>
      <c r="P24" s="133" t="s">
        <v>30</v>
      </c>
      <c r="Q24" s="128"/>
      <c r="R24" s="131">
        <f>I26</f>
        <v>2.168250964492956E-2</v>
      </c>
      <c r="S24" s="128"/>
    </row>
    <row r="25" spans="1:19" x14ac:dyDescent="0.15">
      <c r="A25" s="119"/>
      <c r="B25" s="137" t="s">
        <v>22</v>
      </c>
      <c r="C25" s="138">
        <v>227.32838426670165</v>
      </c>
      <c r="D25" s="139">
        <f t="shared" si="1"/>
        <v>3.8446841042115935E-3</v>
      </c>
      <c r="E25" s="169"/>
      <c r="F25" s="119"/>
      <c r="G25" s="135" t="s">
        <v>41</v>
      </c>
      <c r="H25" s="113">
        <f>SUM(C17:C21)</f>
        <v>913.03111236264328</v>
      </c>
      <c r="I25" s="139">
        <f>SUM(D17:D21)</f>
        <v>1.544160979137995E-2</v>
      </c>
      <c r="J25" s="144"/>
      <c r="K25" s="135" t="s">
        <v>39</v>
      </c>
      <c r="L25" s="114">
        <f>H26+H27+H28</f>
        <v>3644.4564162794122</v>
      </c>
      <c r="M25" s="145">
        <f>I26+I27+I28</f>
        <v>6.1636753797197547E-2</v>
      </c>
      <c r="N25" s="147"/>
      <c r="O25" s="132"/>
      <c r="P25" s="134" t="s">
        <v>11</v>
      </c>
      <c r="Q25" s="128"/>
      <c r="R25" s="128"/>
      <c r="S25" s="131">
        <f>D22</f>
        <v>3.7564959522877342E-4</v>
      </c>
    </row>
    <row r="26" spans="1:19" x14ac:dyDescent="0.15">
      <c r="A26" s="119"/>
      <c r="B26" s="137" t="s">
        <v>21</v>
      </c>
      <c r="C26" s="138">
        <v>9.1738459999999993</v>
      </c>
      <c r="D26" s="139">
        <f t="shared" si="1"/>
        <v>1.5515238013263539E-4</v>
      </c>
      <c r="E26" s="170"/>
      <c r="F26" s="119"/>
      <c r="G26" s="135" t="s">
        <v>42</v>
      </c>
      <c r="H26" s="113">
        <f>SUM(C22:C26)</f>
        <v>1282.0428807218696</v>
      </c>
      <c r="I26" s="139">
        <f>SUM(D22:D26)</f>
        <v>2.168250964492956E-2</v>
      </c>
      <c r="J26" s="144"/>
      <c r="K26" s="135" t="s">
        <v>43</v>
      </c>
      <c r="L26" s="114">
        <f>H29</f>
        <v>5161.4864528444568</v>
      </c>
      <c r="M26" s="145">
        <f>I29</f>
        <v>8.7293476278233889E-2</v>
      </c>
      <c r="N26" s="148"/>
      <c r="O26" s="146"/>
      <c r="P26" s="134" t="s">
        <v>16</v>
      </c>
      <c r="Q26" s="128"/>
      <c r="R26" s="128"/>
      <c r="S26" s="131">
        <f t="shared" ref="S26:S29" si="4">D23</f>
        <v>1.0898096530178919E-3</v>
      </c>
    </row>
    <row r="27" spans="1:19" ht="14.25" customHeight="1" x14ac:dyDescent="0.15">
      <c r="A27" s="119"/>
      <c r="B27" s="137" t="s">
        <v>11</v>
      </c>
      <c r="C27" s="138">
        <v>0.30815636754508091</v>
      </c>
      <c r="D27" s="139">
        <f t="shared" si="1"/>
        <v>5.2116848132883972E-6</v>
      </c>
      <c r="E27" s="168" t="s">
        <v>44</v>
      </c>
      <c r="F27" s="119"/>
      <c r="G27" s="135" t="s">
        <v>45</v>
      </c>
      <c r="H27" s="113">
        <f>SUM(C27:C31)</f>
        <v>2281.4405012645702</v>
      </c>
      <c r="I27" s="139">
        <f>SUM(D27:D31)</f>
        <v>3.8584790272497588E-2</v>
      </c>
      <c r="J27" s="144"/>
      <c r="K27" s="135" t="s">
        <v>21</v>
      </c>
      <c r="L27" s="114">
        <f>H30+H31+H32+H33+H34+H35</f>
        <v>19151.236340519015</v>
      </c>
      <c r="M27" s="145">
        <f>I30+I31+I32+I33+I34+I35</f>
        <v>0.32389467849298409</v>
      </c>
      <c r="N27" s="112"/>
      <c r="O27" s="147"/>
      <c r="P27" s="134" t="s">
        <v>17</v>
      </c>
      <c r="Q27" s="128"/>
      <c r="R27" s="128"/>
      <c r="S27" s="131">
        <f t="shared" si="4"/>
        <v>1.6217213912338668E-2</v>
      </c>
    </row>
    <row r="28" spans="1:19" x14ac:dyDescent="0.15">
      <c r="A28" s="119"/>
      <c r="B28" s="137" t="s">
        <v>16</v>
      </c>
      <c r="C28" s="138">
        <v>283.72394182664942</v>
      </c>
      <c r="D28" s="139">
        <f t="shared" si="1"/>
        <v>4.7984721865854353E-3</v>
      </c>
      <c r="E28" s="169"/>
      <c r="F28" s="119"/>
      <c r="G28" s="135" t="s">
        <v>21</v>
      </c>
      <c r="H28" s="113">
        <f>SUM(C32:C36)</f>
        <v>80.973034292972557</v>
      </c>
      <c r="I28" s="139">
        <f>SUM(D32:D36)</f>
        <v>1.369453879770404E-3</v>
      </c>
      <c r="J28" s="144"/>
      <c r="K28" s="135" t="s">
        <v>46</v>
      </c>
      <c r="L28" s="114">
        <f>H36</f>
        <v>22369</v>
      </c>
      <c r="M28" s="145">
        <f>I36</f>
        <v>0.37831500454519529</v>
      </c>
      <c r="N28" s="112"/>
      <c r="O28" s="149"/>
      <c r="P28" s="134" t="s">
        <v>18</v>
      </c>
      <c r="Q28" s="128"/>
      <c r="R28" s="128"/>
      <c r="S28" s="131">
        <f t="shared" si="4"/>
        <v>3.8446841042115935E-3</v>
      </c>
    </row>
    <row r="29" spans="1:19" x14ac:dyDescent="0.15">
      <c r="A29" s="119"/>
      <c r="B29" s="137" t="s">
        <v>19</v>
      </c>
      <c r="C29" s="138">
        <v>1190.511470407419</v>
      </c>
      <c r="D29" s="139">
        <f t="shared" si="1"/>
        <v>2.0134487564857161E-2</v>
      </c>
      <c r="E29" s="169"/>
      <c r="F29" s="119"/>
      <c r="G29" s="135" t="s">
        <v>47</v>
      </c>
      <c r="H29" s="113">
        <f>SUM(C37:C41)</f>
        <v>5161.4864528444568</v>
      </c>
      <c r="I29" s="139">
        <f>SUM(D37:D41)</f>
        <v>8.7293476278233889E-2</v>
      </c>
      <c r="J29" s="150"/>
      <c r="K29" s="119"/>
      <c r="L29" s="151"/>
      <c r="M29" s="119"/>
      <c r="N29" s="112"/>
      <c r="O29" s="126"/>
      <c r="P29" s="134" t="s">
        <v>21</v>
      </c>
      <c r="Q29" s="128"/>
      <c r="R29" s="128"/>
      <c r="S29" s="131">
        <f t="shared" si="4"/>
        <v>1.5515238013263539E-4</v>
      </c>
    </row>
    <row r="30" spans="1:19" x14ac:dyDescent="0.15">
      <c r="A30" s="119"/>
      <c r="B30" s="137" t="s">
        <v>22</v>
      </c>
      <c r="C30" s="138">
        <v>806.59438066295661</v>
      </c>
      <c r="D30" s="139">
        <f t="shared" si="1"/>
        <v>1.3641501935117145E-2</v>
      </c>
      <c r="E30" s="169"/>
      <c r="F30" s="119"/>
      <c r="G30" s="135" t="s">
        <v>48</v>
      </c>
      <c r="H30" s="113">
        <f>SUM(C42:C46)</f>
        <v>2937.3267228529535</v>
      </c>
      <c r="I30" s="139">
        <f>SUM(D42:D46)</f>
        <v>4.9677445237017233E-2</v>
      </c>
      <c r="J30" s="150"/>
      <c r="K30" s="152" t="s">
        <v>49</v>
      </c>
      <c r="L30" s="114">
        <f>SUM(L23:L28)</f>
        <v>59127.97465406292</v>
      </c>
      <c r="M30" s="139">
        <f>SUM(M23:M28)</f>
        <v>1.0000000000000002</v>
      </c>
      <c r="N30" s="112"/>
      <c r="O30" s="126"/>
      <c r="P30" s="133" t="s">
        <v>44</v>
      </c>
      <c r="Q30" s="128"/>
      <c r="R30" s="131">
        <f>I27</f>
        <v>3.8584790272497588E-2</v>
      </c>
      <c r="S30" s="128"/>
    </row>
    <row r="31" spans="1:19" x14ac:dyDescent="0.15">
      <c r="A31" s="119"/>
      <c r="B31" s="137" t="s">
        <v>21</v>
      </c>
      <c r="C31" s="138">
        <v>0.30255200000000004</v>
      </c>
      <c r="D31" s="139">
        <f t="shared" si="1"/>
        <v>5.1169011245544258E-6</v>
      </c>
      <c r="E31" s="170"/>
      <c r="F31" s="119"/>
      <c r="G31" s="135" t="s">
        <v>50</v>
      </c>
      <c r="H31" s="113">
        <f>SUM(C47:C51)</f>
        <v>995.14374032982448</v>
      </c>
      <c r="I31" s="139">
        <f>SUM(D47:D51)</f>
        <v>1.6830337013098492E-2</v>
      </c>
      <c r="J31" s="150"/>
      <c r="K31" s="146"/>
      <c r="L31" s="153"/>
      <c r="M31" s="154"/>
      <c r="N31" s="112"/>
      <c r="O31" s="126"/>
      <c r="P31" s="134" t="s">
        <v>11</v>
      </c>
      <c r="Q31" s="128"/>
      <c r="R31" s="128"/>
      <c r="S31" s="131">
        <f>D27</f>
        <v>5.2116848132883972E-6</v>
      </c>
    </row>
    <row r="32" spans="1:19" ht="13.5" customHeight="1" x14ac:dyDescent="0.15">
      <c r="A32" s="119"/>
      <c r="B32" s="137" t="s">
        <v>11</v>
      </c>
      <c r="C32" s="118">
        <v>19.169598181986395</v>
      </c>
      <c r="D32" s="139">
        <f t="shared" si="1"/>
        <v>3.2420522255566855E-4</v>
      </c>
      <c r="E32" s="168" t="s">
        <v>51</v>
      </c>
      <c r="F32" s="119"/>
      <c r="G32" s="135" t="s">
        <v>52</v>
      </c>
      <c r="H32" s="113">
        <f>SUM(C52:C56)</f>
        <v>1796.9839337726457</v>
      </c>
      <c r="I32" s="139">
        <f>SUM(D52:D56)</f>
        <v>3.0391433907320013E-2</v>
      </c>
      <c r="J32" s="150"/>
      <c r="K32" s="146"/>
      <c r="L32" s="153"/>
      <c r="M32" s="154"/>
      <c r="N32" s="119"/>
      <c r="O32" s="126"/>
      <c r="P32" s="134" t="s">
        <v>16</v>
      </c>
      <c r="Q32" s="128"/>
      <c r="R32" s="128"/>
      <c r="S32" s="131">
        <f t="shared" ref="S32:S35" si="5">D28</f>
        <v>4.7984721865854353E-3</v>
      </c>
    </row>
    <row r="33" spans="1:19" x14ac:dyDescent="0.15">
      <c r="A33" s="119"/>
      <c r="B33" s="137" t="s">
        <v>16</v>
      </c>
      <c r="C33" s="118">
        <v>53.379100802826429</v>
      </c>
      <c r="D33" s="139">
        <f t="shared" si="1"/>
        <v>9.0277235293664078E-4</v>
      </c>
      <c r="E33" s="169"/>
      <c r="F33" s="119"/>
      <c r="G33" s="135" t="s">
        <v>53</v>
      </c>
      <c r="H33" s="113">
        <f>SUM(C57:C61)</f>
        <v>1180.9441797133666</v>
      </c>
      <c r="I33" s="139">
        <f>SUM(D57:D61)</f>
        <v>1.9972681063788463E-2</v>
      </c>
      <c r="J33" s="150"/>
      <c r="K33" s="146"/>
      <c r="L33" s="153"/>
      <c r="M33" s="154"/>
      <c r="N33" s="119"/>
      <c r="O33" s="126"/>
      <c r="P33" s="134" t="s">
        <v>17</v>
      </c>
      <c r="Q33" s="128"/>
      <c r="R33" s="128"/>
      <c r="S33" s="131">
        <f t="shared" si="5"/>
        <v>2.0134487564857161E-2</v>
      </c>
    </row>
    <row r="34" spans="1:19" x14ac:dyDescent="0.15">
      <c r="A34" s="119"/>
      <c r="B34" s="137" t="s">
        <v>19</v>
      </c>
      <c r="C34" s="118">
        <v>8.3801578552943283</v>
      </c>
      <c r="D34" s="139">
        <f t="shared" si="1"/>
        <v>1.4172915450467736E-4</v>
      </c>
      <c r="E34" s="169"/>
      <c r="F34" s="119"/>
      <c r="G34" s="135" t="s">
        <v>54</v>
      </c>
      <c r="H34" s="113">
        <f>SUM(C62:C66)</f>
        <v>7027.3572843881429</v>
      </c>
      <c r="I34" s="139">
        <f>SUM(D62:D66)</f>
        <v>0.1188499576639104</v>
      </c>
      <c r="J34" s="150"/>
      <c r="K34" s="146"/>
      <c r="L34" s="153"/>
      <c r="M34" s="154"/>
      <c r="N34" s="119"/>
      <c r="O34" s="126"/>
      <c r="P34" s="134" t="s">
        <v>18</v>
      </c>
      <c r="Q34" s="128"/>
      <c r="R34" s="128"/>
      <c r="S34" s="131">
        <f t="shared" si="5"/>
        <v>1.3641501935117145E-2</v>
      </c>
    </row>
    <row r="35" spans="1:19" x14ac:dyDescent="0.15">
      <c r="A35" s="119"/>
      <c r="B35" s="137" t="s">
        <v>22</v>
      </c>
      <c r="C35" s="118">
        <v>1.4177452865396845E-2</v>
      </c>
      <c r="D35" s="139">
        <f t="shared" si="1"/>
        <v>2.397757228848808E-7</v>
      </c>
      <c r="E35" s="169"/>
      <c r="F35" s="119"/>
      <c r="G35" s="135" t="s">
        <v>21</v>
      </c>
      <c r="H35" s="113">
        <f>SUM(C67:C71)</f>
        <v>5213.4804794620823</v>
      </c>
      <c r="I35" s="139">
        <f>SUM(D67:D71)</f>
        <v>8.8172823607849463E-2</v>
      </c>
      <c r="J35" s="150"/>
      <c r="K35" s="146"/>
      <c r="L35" s="153"/>
      <c r="M35" s="154"/>
      <c r="N35" s="119"/>
      <c r="O35" s="126"/>
      <c r="P35" s="134" t="s">
        <v>21</v>
      </c>
      <c r="Q35" s="128"/>
      <c r="R35" s="128"/>
      <c r="S35" s="131">
        <f t="shared" si="5"/>
        <v>5.1169011245544258E-6</v>
      </c>
    </row>
    <row r="36" spans="1:19" x14ac:dyDescent="0.15">
      <c r="A36" s="119"/>
      <c r="B36" s="137" t="s">
        <v>21</v>
      </c>
      <c r="C36" s="118">
        <v>2.9999999999999361E-2</v>
      </c>
      <c r="D36" s="139">
        <f t="shared" si="1"/>
        <v>5.0737405053223728E-7</v>
      </c>
      <c r="E36" s="170"/>
      <c r="F36" s="119"/>
      <c r="G36" s="135" t="s">
        <v>55</v>
      </c>
      <c r="H36" s="113">
        <f>SUM(C72:C75)</f>
        <v>22369</v>
      </c>
      <c r="I36" s="139">
        <f>SUM(D72:D75)</f>
        <v>0.37831500454519529</v>
      </c>
      <c r="J36" s="150"/>
      <c r="K36" s="119"/>
      <c r="L36" s="155"/>
      <c r="M36" s="119"/>
      <c r="N36" s="119"/>
      <c r="O36" s="126"/>
      <c r="P36" s="133" t="s">
        <v>21</v>
      </c>
      <c r="Q36" s="128"/>
      <c r="R36" s="131">
        <f>I28</f>
        <v>1.369453879770404E-3</v>
      </c>
      <c r="S36" s="128"/>
    </row>
    <row r="37" spans="1:19" ht="13.5" customHeight="1" x14ac:dyDescent="0.15">
      <c r="A37" s="119"/>
      <c r="B37" s="137" t="s">
        <v>11</v>
      </c>
      <c r="C37" s="118">
        <v>14.308679997162377</v>
      </c>
      <c r="D37" s="139">
        <f t="shared" si="1"/>
        <v>2.4199509759766774E-4</v>
      </c>
      <c r="E37" s="168" t="s">
        <v>56</v>
      </c>
      <c r="F37" s="146" t="s">
        <v>6</v>
      </c>
      <c r="G37" s="119"/>
      <c r="H37" s="151"/>
      <c r="I37" s="119"/>
      <c r="J37" s="119"/>
      <c r="K37" s="119"/>
      <c r="L37" s="119"/>
      <c r="M37" s="119"/>
      <c r="N37" s="119"/>
      <c r="O37" s="126"/>
      <c r="P37" s="134" t="s">
        <v>11</v>
      </c>
      <c r="Q37" s="128"/>
      <c r="R37" s="128"/>
      <c r="S37" s="131">
        <f>D32</f>
        <v>3.2420522255566855E-4</v>
      </c>
    </row>
    <row r="38" spans="1:19" x14ac:dyDescent="0.15">
      <c r="A38" s="119"/>
      <c r="B38" s="137" t="s">
        <v>16</v>
      </c>
      <c r="C38" s="118">
        <v>4492.8107966822881</v>
      </c>
      <c r="D38" s="139">
        <f t="shared" si="1"/>
        <v>7.5984520406256972E-2</v>
      </c>
      <c r="E38" s="169"/>
      <c r="F38" s="119"/>
      <c r="G38" s="152" t="s">
        <v>49</v>
      </c>
      <c r="H38" s="114">
        <f>SUM(H23:H36)</f>
        <v>59127.974654062913</v>
      </c>
      <c r="I38" s="115">
        <f>SUM(I23:I36)</f>
        <v>1.0000000000000004</v>
      </c>
      <c r="J38" s="119"/>
      <c r="K38" s="156"/>
      <c r="L38" s="156"/>
      <c r="M38" s="156"/>
      <c r="N38" s="119"/>
      <c r="O38" s="126"/>
      <c r="P38" s="134" t="s">
        <v>16</v>
      </c>
      <c r="Q38" s="128"/>
      <c r="R38" s="128"/>
      <c r="S38" s="131">
        <f t="shared" ref="S38:S41" si="6">D33</f>
        <v>9.0277235293664078E-4</v>
      </c>
    </row>
    <row r="39" spans="1:19" ht="13.5" customHeight="1" x14ac:dyDescent="0.15">
      <c r="A39" s="119"/>
      <c r="B39" s="137" t="s">
        <v>19</v>
      </c>
      <c r="C39" s="118">
        <v>17.42523851674698</v>
      </c>
      <c r="D39" s="139">
        <f t="shared" si="1"/>
        <v>2.947037949244153E-4</v>
      </c>
      <c r="E39" s="169"/>
      <c r="F39" s="119"/>
      <c r="G39" s="119"/>
      <c r="H39" s="119" t="s">
        <v>57</v>
      </c>
      <c r="I39" s="119"/>
      <c r="J39" s="119"/>
      <c r="K39" s="156"/>
      <c r="L39" s="156"/>
      <c r="M39" s="156"/>
      <c r="N39" s="119"/>
      <c r="O39" s="157"/>
      <c r="P39" s="134" t="s">
        <v>17</v>
      </c>
      <c r="Q39" s="128"/>
      <c r="R39" s="128"/>
      <c r="S39" s="131">
        <f t="shared" si="6"/>
        <v>1.4172915450467736E-4</v>
      </c>
    </row>
    <row r="40" spans="1:19" ht="13.5" customHeight="1" x14ac:dyDescent="0.15">
      <c r="A40" s="119"/>
      <c r="B40" s="137" t="s">
        <v>22</v>
      </c>
      <c r="C40" s="118">
        <v>634.31742764825856</v>
      </c>
      <c r="D40" s="139">
        <f t="shared" si="1"/>
        <v>1.0727873419636439E-2</v>
      </c>
      <c r="E40" s="169"/>
      <c r="F40" s="119"/>
      <c r="G40" s="167" t="s">
        <v>58</v>
      </c>
      <c r="H40" s="167"/>
      <c r="I40" s="167"/>
      <c r="J40" s="167"/>
      <c r="K40" s="167"/>
      <c r="L40" s="167"/>
      <c r="M40" s="167"/>
      <c r="N40" s="156"/>
      <c r="O40" s="157"/>
      <c r="P40" s="134" t="s">
        <v>18</v>
      </c>
      <c r="Q40" s="128"/>
      <c r="R40" s="128"/>
      <c r="S40" s="131">
        <f t="shared" si="6"/>
        <v>2.397757228848808E-7</v>
      </c>
    </row>
    <row r="41" spans="1:19" x14ac:dyDescent="0.15">
      <c r="A41" s="119"/>
      <c r="B41" s="137" t="s">
        <v>21</v>
      </c>
      <c r="C41" s="118">
        <v>2.6243099999999999</v>
      </c>
      <c r="D41" s="139">
        <f t="shared" si="1"/>
        <v>4.4383559818409469E-5</v>
      </c>
      <c r="E41" s="170"/>
      <c r="F41" s="119"/>
      <c r="G41" s="167"/>
      <c r="H41" s="167"/>
      <c r="I41" s="167"/>
      <c r="J41" s="167"/>
      <c r="K41" s="167"/>
      <c r="L41" s="167"/>
      <c r="M41" s="167"/>
      <c r="N41" s="156"/>
      <c r="O41" s="126"/>
      <c r="P41" s="134" t="s">
        <v>21</v>
      </c>
      <c r="Q41" s="128"/>
      <c r="R41" s="128"/>
      <c r="S41" s="131">
        <f t="shared" si="6"/>
        <v>5.0737405053223728E-7</v>
      </c>
    </row>
    <row r="42" spans="1:19" ht="13.5" customHeight="1" x14ac:dyDescent="0.15">
      <c r="A42" s="119"/>
      <c r="B42" s="137" t="s">
        <v>11</v>
      </c>
      <c r="C42" s="118">
        <v>0.11644618497095226</v>
      </c>
      <c r="D42" s="139">
        <f t="shared" si="1"/>
        <v>1.9693924179246483E-6</v>
      </c>
      <c r="E42" s="168" t="s">
        <v>59</v>
      </c>
      <c r="F42" s="119"/>
      <c r="G42" s="158" t="s">
        <v>60</v>
      </c>
      <c r="H42" s="158"/>
      <c r="I42" s="158"/>
      <c r="J42" s="158"/>
      <c r="K42" s="119"/>
      <c r="L42" s="119"/>
      <c r="M42" s="119"/>
      <c r="N42" s="158"/>
      <c r="O42" s="126"/>
      <c r="P42" s="143" t="s">
        <v>43</v>
      </c>
      <c r="Q42" s="131">
        <f>M26</f>
        <v>8.7293476278233889E-2</v>
      </c>
      <c r="R42" s="128"/>
      <c r="S42" s="128"/>
    </row>
    <row r="43" spans="1:19" x14ac:dyDescent="0.15">
      <c r="A43" s="119"/>
      <c r="B43" s="137" t="s">
        <v>16</v>
      </c>
      <c r="C43" s="118">
        <v>1.0298140042092077</v>
      </c>
      <c r="D43" s="139">
        <f t="shared" si="1"/>
        <v>1.7416696753681976E-5</v>
      </c>
      <c r="E43" s="169"/>
      <c r="F43" s="119"/>
      <c r="G43" s="119"/>
      <c r="H43" s="119"/>
      <c r="I43" s="119"/>
      <c r="J43" s="119"/>
      <c r="K43" s="121"/>
      <c r="L43" s="116"/>
      <c r="M43" s="119"/>
      <c r="N43" s="119"/>
      <c r="O43" s="126"/>
      <c r="P43" s="133" t="s">
        <v>61</v>
      </c>
      <c r="Q43" s="128"/>
      <c r="R43" s="131">
        <f>I29</f>
        <v>8.7293476278233889E-2</v>
      </c>
      <c r="S43" s="128"/>
    </row>
    <row r="44" spans="1:19" x14ac:dyDescent="0.15">
      <c r="A44" s="119"/>
      <c r="B44" s="137" t="s">
        <v>19</v>
      </c>
      <c r="C44" s="118">
        <v>0</v>
      </c>
      <c r="D44" s="139">
        <f t="shared" si="1"/>
        <v>0</v>
      </c>
      <c r="E44" s="169"/>
      <c r="F44" s="119"/>
      <c r="G44" s="119"/>
      <c r="H44" s="119"/>
      <c r="I44" s="119"/>
      <c r="J44" s="119"/>
      <c r="K44" s="121"/>
      <c r="L44" s="116"/>
      <c r="M44" s="119"/>
      <c r="N44" s="119"/>
      <c r="O44" s="126"/>
      <c r="P44" s="134" t="s">
        <v>11</v>
      </c>
      <c r="Q44" s="128"/>
      <c r="R44" s="128"/>
      <c r="S44" s="131">
        <f>D37</f>
        <v>2.4199509759766774E-4</v>
      </c>
    </row>
    <row r="45" spans="1:19" x14ac:dyDescent="0.15">
      <c r="A45" s="119"/>
      <c r="B45" s="137" t="s">
        <v>22</v>
      </c>
      <c r="C45" s="118">
        <v>2935.9204626637729</v>
      </c>
      <c r="D45" s="139">
        <f t="shared" si="1"/>
        <v>4.9653661906074349E-2</v>
      </c>
      <c r="E45" s="169"/>
      <c r="F45" s="119"/>
      <c r="G45" s="119"/>
      <c r="H45" s="119"/>
      <c r="I45" s="119"/>
      <c r="J45" s="119"/>
      <c r="K45" s="119"/>
      <c r="L45" s="119"/>
      <c r="M45" s="119"/>
      <c r="N45" s="119"/>
      <c r="O45" s="126"/>
      <c r="P45" s="134" t="s">
        <v>16</v>
      </c>
      <c r="Q45" s="128"/>
      <c r="R45" s="128"/>
      <c r="S45" s="131">
        <f t="shared" ref="S45:S48" si="7">D38</f>
        <v>7.5984520406256972E-2</v>
      </c>
    </row>
    <row r="46" spans="1:19" x14ac:dyDescent="0.15">
      <c r="A46" s="119"/>
      <c r="B46" s="137" t="s">
        <v>21</v>
      </c>
      <c r="C46" s="118">
        <v>0.26</v>
      </c>
      <c r="D46" s="139">
        <f t="shared" si="1"/>
        <v>4.3972417712794836E-6</v>
      </c>
      <c r="E46" s="170"/>
      <c r="F46" s="119"/>
      <c r="G46" s="119" t="s">
        <v>62</v>
      </c>
      <c r="H46" s="119"/>
      <c r="I46" s="119"/>
      <c r="J46" s="119"/>
      <c r="K46" s="119"/>
      <c r="L46" s="119"/>
      <c r="M46" s="119"/>
      <c r="N46" s="119"/>
      <c r="O46" s="126"/>
      <c r="P46" s="134" t="s">
        <v>17</v>
      </c>
      <c r="Q46" s="128"/>
      <c r="R46" s="128"/>
      <c r="S46" s="131">
        <f t="shared" si="7"/>
        <v>2.947037949244153E-4</v>
      </c>
    </row>
    <row r="47" spans="1:19" ht="13.5" customHeight="1" x14ac:dyDescent="0.15">
      <c r="A47" s="119"/>
      <c r="B47" s="137" t="s">
        <v>11</v>
      </c>
      <c r="C47" s="118">
        <v>336.24261932990402</v>
      </c>
      <c r="D47" s="139">
        <f t="shared" si="1"/>
        <v>5.6866926576995399E-3</v>
      </c>
      <c r="E47" s="168" t="s">
        <v>63</v>
      </c>
      <c r="F47" s="119"/>
      <c r="G47" s="119"/>
      <c r="H47" s="119"/>
      <c r="I47" s="119"/>
      <c r="J47" s="119"/>
      <c r="K47" s="119"/>
      <c r="L47" s="119"/>
      <c r="M47" s="119"/>
      <c r="N47" s="119"/>
      <c r="O47" s="126"/>
      <c r="P47" s="134" t="s">
        <v>18</v>
      </c>
      <c r="Q47" s="128"/>
      <c r="R47" s="128"/>
      <c r="S47" s="131">
        <f t="shared" si="7"/>
        <v>1.0727873419636439E-2</v>
      </c>
    </row>
    <row r="48" spans="1:19" x14ac:dyDescent="0.15">
      <c r="A48" s="119"/>
      <c r="B48" s="137" t="s">
        <v>16</v>
      </c>
      <c r="C48" s="118">
        <v>81.557687074829929</v>
      </c>
      <c r="D48" s="139">
        <f t="shared" si="1"/>
        <v>1.3793418014399347E-3</v>
      </c>
      <c r="E48" s="169"/>
      <c r="F48" s="119"/>
      <c r="G48" s="128" t="s">
        <v>64</v>
      </c>
      <c r="H48" s="128" t="s">
        <v>65</v>
      </c>
      <c r="I48" s="119"/>
      <c r="J48" s="119"/>
      <c r="K48" s="119"/>
      <c r="L48" s="119"/>
      <c r="M48" s="119"/>
      <c r="N48" s="119"/>
      <c r="O48" s="126"/>
      <c r="P48" s="134" t="s">
        <v>21</v>
      </c>
      <c r="Q48" s="128"/>
      <c r="R48" s="128"/>
      <c r="S48" s="131">
        <f t="shared" si="7"/>
        <v>4.4383559818409469E-5</v>
      </c>
    </row>
    <row r="49" spans="1:19" x14ac:dyDescent="0.15">
      <c r="A49" s="119"/>
      <c r="B49" s="137" t="s">
        <v>19</v>
      </c>
      <c r="C49" s="118">
        <v>8.9059198867313913</v>
      </c>
      <c r="D49" s="139">
        <f t="shared" si="1"/>
        <v>1.5062108822155355E-4</v>
      </c>
      <c r="E49" s="169"/>
      <c r="F49" s="119"/>
      <c r="G49" s="137" t="s">
        <v>11</v>
      </c>
      <c r="H49" s="117">
        <v>2519.794617416127</v>
      </c>
      <c r="I49" s="119"/>
      <c r="J49" s="119"/>
      <c r="K49" s="119"/>
      <c r="L49" s="159"/>
      <c r="M49" s="119"/>
      <c r="N49" s="119"/>
      <c r="O49" s="126"/>
      <c r="P49" s="143" t="s">
        <v>21</v>
      </c>
      <c r="Q49" s="131">
        <f>M27</f>
        <v>0.32389467849298409</v>
      </c>
      <c r="R49" s="128"/>
      <c r="S49" s="128"/>
    </row>
    <row r="50" spans="1:19" x14ac:dyDescent="0.15">
      <c r="A50" s="119"/>
      <c r="B50" s="137" t="s">
        <v>22</v>
      </c>
      <c r="C50" s="118">
        <v>554.85728803835912</v>
      </c>
      <c r="D50" s="139">
        <f t="shared" si="1"/>
        <v>9.3840063233120198E-3</v>
      </c>
      <c r="E50" s="169"/>
      <c r="F50" s="119"/>
      <c r="G50" s="137" t="s">
        <v>16</v>
      </c>
      <c r="H50" s="117">
        <v>8085.5689500823992</v>
      </c>
      <c r="I50" s="119"/>
      <c r="J50" s="119"/>
      <c r="K50" s="119"/>
      <c r="L50" s="159"/>
      <c r="M50" s="119"/>
      <c r="N50" s="119"/>
      <c r="O50" s="126"/>
      <c r="P50" s="133" t="s">
        <v>59</v>
      </c>
      <c r="Q50" s="128"/>
      <c r="R50" s="131">
        <f>I30</f>
        <v>4.9677445237017233E-2</v>
      </c>
      <c r="S50" s="128"/>
    </row>
    <row r="51" spans="1:19" x14ac:dyDescent="0.15">
      <c r="A51" s="119"/>
      <c r="B51" s="137" t="s">
        <v>21</v>
      </c>
      <c r="C51" s="118">
        <v>13.580226</v>
      </c>
      <c r="D51" s="139">
        <f t="shared" si="1"/>
        <v>2.2967514242544499E-4</v>
      </c>
      <c r="E51" s="170"/>
      <c r="F51" s="119"/>
      <c r="G51" s="137" t="s">
        <v>19</v>
      </c>
      <c r="H51" s="117">
        <v>3547.830627564389</v>
      </c>
      <c r="I51" s="119"/>
      <c r="J51" s="119"/>
      <c r="K51" s="119"/>
      <c r="L51" s="159"/>
      <c r="M51" s="119"/>
      <c r="N51" s="119"/>
      <c r="O51" s="126"/>
      <c r="P51" s="134" t="s">
        <v>11</v>
      </c>
      <c r="Q51" s="128"/>
      <c r="R51" s="128"/>
      <c r="S51" s="131">
        <f>D42</f>
        <v>1.9693924179246483E-6</v>
      </c>
    </row>
    <row r="52" spans="1:19" x14ac:dyDescent="0.15">
      <c r="A52" s="119"/>
      <c r="B52" s="137" t="s">
        <v>11</v>
      </c>
      <c r="C52" s="118">
        <v>5.5382941632526071E-2</v>
      </c>
      <c r="D52" s="139">
        <f t="shared" si="1"/>
        <v>9.3666224754952779E-7</v>
      </c>
      <c r="E52" s="168" t="s">
        <v>66</v>
      </c>
      <c r="F52" s="119"/>
      <c r="G52" s="137" t="s">
        <v>22</v>
      </c>
      <c r="H52" s="117">
        <f>3805.3554+18762.539905</f>
        <v>22567.895305000002</v>
      </c>
      <c r="I52" s="119"/>
      <c r="J52" s="119"/>
      <c r="K52" s="119"/>
      <c r="L52" s="159"/>
      <c r="M52" s="119"/>
      <c r="N52" s="119"/>
      <c r="O52" s="126"/>
      <c r="P52" s="134" t="s">
        <v>16</v>
      </c>
      <c r="Q52" s="128"/>
      <c r="R52" s="128"/>
      <c r="S52" s="131">
        <f t="shared" ref="S52:S55" si="8">D43</f>
        <v>1.7416696753681976E-5</v>
      </c>
    </row>
    <row r="53" spans="1:19" x14ac:dyDescent="0.15">
      <c r="A53" s="119"/>
      <c r="B53" s="137" t="s">
        <v>16</v>
      </c>
      <c r="C53" s="118">
        <v>267.33628728414442</v>
      </c>
      <c r="D53" s="139">
        <f t="shared" si="1"/>
        <v>4.5213164977869697E-3</v>
      </c>
      <c r="E53" s="169"/>
      <c r="F53" s="119"/>
      <c r="G53" s="137" t="s">
        <v>21</v>
      </c>
      <c r="H53" s="117">
        <v>37.886154000000005</v>
      </c>
      <c r="I53" s="119"/>
      <c r="J53" s="119"/>
      <c r="K53" s="119"/>
      <c r="L53" s="160"/>
      <c r="M53" s="119"/>
      <c r="N53" s="119"/>
      <c r="O53" s="126"/>
      <c r="P53" s="134" t="s">
        <v>17</v>
      </c>
      <c r="Q53" s="128"/>
      <c r="R53" s="128"/>
      <c r="S53" s="131">
        <f t="shared" si="8"/>
        <v>0</v>
      </c>
    </row>
    <row r="54" spans="1:19" x14ac:dyDescent="0.15">
      <c r="A54" s="119"/>
      <c r="B54" s="137" t="s">
        <v>19</v>
      </c>
      <c r="C54" s="118">
        <v>0.95631067961165062</v>
      </c>
      <c r="D54" s="139">
        <f t="shared" si="1"/>
        <v>1.6173574102727007E-5</v>
      </c>
      <c r="E54" s="169"/>
      <c r="F54" s="119"/>
      <c r="G54" s="135" t="s">
        <v>68</v>
      </c>
      <c r="H54" s="117">
        <f>SUM(H49:H53)</f>
        <v>36758.975654062917</v>
      </c>
      <c r="I54" s="160"/>
      <c r="J54" s="119"/>
      <c r="K54" s="119"/>
      <c r="L54" s="160"/>
      <c r="M54" s="119"/>
      <c r="N54" s="119"/>
      <c r="O54" s="126"/>
      <c r="P54" s="134" t="s">
        <v>18</v>
      </c>
      <c r="Q54" s="128"/>
      <c r="R54" s="128"/>
      <c r="S54" s="131">
        <f t="shared" si="8"/>
        <v>4.9653661906074349E-2</v>
      </c>
    </row>
    <row r="55" spans="1:19" x14ac:dyDescent="0.15">
      <c r="A55" s="119"/>
      <c r="B55" s="137" t="s">
        <v>22</v>
      </c>
      <c r="C55" s="118">
        <v>1528.6359528672572</v>
      </c>
      <c r="D55" s="139">
        <f t="shared" si="1"/>
        <v>2.5853007173182768E-2</v>
      </c>
      <c r="E55" s="169"/>
      <c r="F55" s="119"/>
      <c r="G55" s="128"/>
      <c r="H55" s="117"/>
      <c r="I55" s="119"/>
      <c r="J55" s="119"/>
      <c r="K55" s="119"/>
      <c r="L55" s="159"/>
      <c r="M55" s="119"/>
      <c r="N55" s="119"/>
      <c r="O55" s="126"/>
      <c r="P55" s="134" t="s">
        <v>21</v>
      </c>
      <c r="Q55" s="128"/>
      <c r="R55" s="128"/>
      <c r="S55" s="131">
        <f t="shared" si="8"/>
        <v>4.3972417712794836E-6</v>
      </c>
    </row>
    <row r="56" spans="1:19" x14ac:dyDescent="0.15">
      <c r="A56" s="119"/>
      <c r="B56" s="137" t="s">
        <v>21</v>
      </c>
      <c r="C56" s="118">
        <v>0</v>
      </c>
      <c r="D56" s="139">
        <f t="shared" si="1"/>
        <v>0</v>
      </c>
      <c r="E56" s="170"/>
      <c r="F56" s="119"/>
      <c r="G56" s="161" t="s">
        <v>69</v>
      </c>
      <c r="H56" s="117">
        <f>C72</f>
        <v>11958</v>
      </c>
      <c r="I56" s="119"/>
      <c r="J56" s="119"/>
      <c r="K56" s="162"/>
      <c r="L56" s="160"/>
      <c r="M56" s="119"/>
      <c r="N56" s="119"/>
      <c r="O56" s="126"/>
      <c r="P56" s="133" t="s">
        <v>63</v>
      </c>
      <c r="Q56" s="128"/>
      <c r="R56" s="131">
        <f>I31</f>
        <v>1.6830337013098492E-2</v>
      </c>
      <c r="S56" s="128"/>
    </row>
    <row r="57" spans="1:19" x14ac:dyDescent="0.15">
      <c r="A57" s="119"/>
      <c r="B57" s="137" t="s">
        <v>11</v>
      </c>
      <c r="C57" s="118">
        <v>1.2340455456067989</v>
      </c>
      <c r="D57" s="139">
        <f t="shared" si="1"/>
        <v>2.0870756233859989E-5</v>
      </c>
      <c r="E57" s="168" t="s">
        <v>53</v>
      </c>
      <c r="F57" s="119"/>
      <c r="G57" s="161" t="s">
        <v>70</v>
      </c>
      <c r="H57" s="117">
        <f>C73</f>
        <v>3944</v>
      </c>
      <c r="I57" s="119"/>
      <c r="J57" s="119"/>
      <c r="K57" s="119"/>
      <c r="L57" s="159"/>
      <c r="M57" s="119"/>
      <c r="N57" s="119"/>
      <c r="O57" s="126"/>
      <c r="P57" s="134" t="s">
        <v>11</v>
      </c>
      <c r="Q57" s="128"/>
      <c r="R57" s="128"/>
      <c r="S57" s="131">
        <f>D47</f>
        <v>5.6866926576995399E-3</v>
      </c>
    </row>
    <row r="58" spans="1:19" x14ac:dyDescent="0.15">
      <c r="A58" s="119"/>
      <c r="B58" s="137" t="s">
        <v>16</v>
      </c>
      <c r="C58" s="118">
        <v>352.70878888848654</v>
      </c>
      <c r="D58" s="139">
        <f t="shared" si="1"/>
        <v>5.9651762292225003E-3</v>
      </c>
      <c r="E58" s="169"/>
      <c r="F58" s="119"/>
      <c r="G58" s="161" t="s">
        <v>23</v>
      </c>
      <c r="H58" s="117">
        <f>C74</f>
        <v>4283</v>
      </c>
      <c r="I58" s="119"/>
      <c r="J58" s="119"/>
      <c r="K58" s="119"/>
      <c r="L58" s="160"/>
      <c r="M58" s="119"/>
      <c r="N58" s="119"/>
      <c r="O58" s="126"/>
      <c r="P58" s="134" t="s">
        <v>16</v>
      </c>
      <c r="Q58" s="128"/>
      <c r="R58" s="128"/>
      <c r="S58" s="131">
        <f t="shared" ref="S58:S61" si="9">D48</f>
        <v>1.3793418014399347E-3</v>
      </c>
    </row>
    <row r="59" spans="1:19" x14ac:dyDescent="0.15">
      <c r="A59" s="119"/>
      <c r="B59" s="137" t="s">
        <v>19</v>
      </c>
      <c r="C59" s="118">
        <v>818.91586839912657</v>
      </c>
      <c r="D59" s="139">
        <f t="shared" si="1"/>
        <v>1.3849888706493277E-2</v>
      </c>
      <c r="E59" s="169"/>
      <c r="F59" s="119"/>
      <c r="G59" s="161" t="s">
        <v>71</v>
      </c>
      <c r="H59" s="117">
        <f>C75</f>
        <v>2184</v>
      </c>
      <c r="I59" s="119"/>
      <c r="J59" s="119"/>
      <c r="K59" s="119"/>
      <c r="L59" s="159"/>
      <c r="M59" s="119"/>
      <c r="N59" s="119"/>
      <c r="O59" s="126"/>
      <c r="P59" s="134" t="s">
        <v>17</v>
      </c>
      <c r="Q59" s="128"/>
      <c r="R59" s="128"/>
      <c r="S59" s="131">
        <f t="shared" si="9"/>
        <v>1.5062108822155355E-4</v>
      </c>
    </row>
    <row r="60" spans="1:19" x14ac:dyDescent="0.15">
      <c r="A60" s="119"/>
      <c r="B60" s="137" t="s">
        <v>22</v>
      </c>
      <c r="C60" s="118">
        <v>6.9300828801467622</v>
      </c>
      <c r="D60" s="139">
        <f t="shared" si="1"/>
        <v>1.1720480738080837E-4</v>
      </c>
      <c r="E60" s="169"/>
      <c r="F60" s="119"/>
      <c r="G60" s="135" t="s">
        <v>72</v>
      </c>
      <c r="H60" s="117">
        <f>SUM(H56:H59)</f>
        <v>22369</v>
      </c>
      <c r="I60" s="119"/>
      <c r="J60" s="119"/>
      <c r="K60" s="119"/>
      <c r="L60" s="159"/>
      <c r="M60" s="119"/>
      <c r="N60" s="119"/>
      <c r="O60" s="126"/>
      <c r="P60" s="134" t="s">
        <v>18</v>
      </c>
      <c r="Q60" s="128"/>
      <c r="R60" s="128"/>
      <c r="S60" s="131">
        <f t="shared" si="9"/>
        <v>9.3840063233120198E-3</v>
      </c>
    </row>
    <row r="61" spans="1:19" x14ac:dyDescent="0.15">
      <c r="A61" s="119"/>
      <c r="B61" s="137" t="s">
        <v>21</v>
      </c>
      <c r="C61" s="118">
        <v>1.155394</v>
      </c>
      <c r="D61" s="139">
        <f t="shared" si="1"/>
        <v>1.9540564458021877E-5</v>
      </c>
      <c r="E61" s="170"/>
      <c r="F61" s="119"/>
      <c r="G61" s="128"/>
      <c r="H61" s="117"/>
      <c r="I61" s="119"/>
      <c r="J61" s="119"/>
      <c r="K61" s="119"/>
      <c r="L61" s="159"/>
      <c r="M61" s="119"/>
      <c r="N61" s="119"/>
      <c r="O61" s="126"/>
      <c r="P61" s="134" t="s">
        <v>21</v>
      </c>
      <c r="Q61" s="128"/>
      <c r="R61" s="128"/>
      <c r="S61" s="131">
        <f t="shared" si="9"/>
        <v>2.2967514242544499E-4</v>
      </c>
    </row>
    <row r="62" spans="1:19" ht="13.5" customHeight="1" x14ac:dyDescent="0.15">
      <c r="A62" s="119"/>
      <c r="B62" s="137" t="s">
        <v>11</v>
      </c>
      <c r="C62" s="118">
        <v>1.4200754264750273E-2</v>
      </c>
      <c r="D62" s="139">
        <f t="shared" si="1"/>
        <v>2.4016980706398143E-7</v>
      </c>
      <c r="E62" s="168" t="s">
        <v>54</v>
      </c>
      <c r="F62" s="119"/>
      <c r="G62" s="163" t="s">
        <v>73</v>
      </c>
      <c r="H62" s="117">
        <f>H54+H60</f>
        <v>59127.975654062917</v>
      </c>
      <c r="I62" s="119"/>
      <c r="J62" s="119"/>
      <c r="K62" s="119"/>
      <c r="L62" s="159"/>
      <c r="M62" s="119"/>
      <c r="N62" s="119"/>
      <c r="O62" s="126"/>
      <c r="P62" s="133" t="s">
        <v>66</v>
      </c>
      <c r="Q62" s="128"/>
      <c r="R62" s="131">
        <f>I32</f>
        <v>3.0391433907320013E-2</v>
      </c>
      <c r="S62" s="128"/>
    </row>
    <row r="63" spans="1:19" x14ac:dyDescent="0.15">
      <c r="A63" s="119"/>
      <c r="B63" s="137" t="s">
        <v>16</v>
      </c>
      <c r="C63" s="118">
        <v>57.192395741901478</v>
      </c>
      <c r="D63" s="139">
        <f t="shared" si="1"/>
        <v>9.6726458290706183E-4</v>
      </c>
      <c r="E63" s="169"/>
      <c r="F63" s="119"/>
      <c r="G63" s="119"/>
      <c r="H63" s="119"/>
      <c r="I63" s="119"/>
      <c r="J63" s="119"/>
      <c r="K63" s="119"/>
      <c r="L63" s="159"/>
      <c r="M63" s="119"/>
      <c r="N63" s="119"/>
      <c r="O63" s="126"/>
      <c r="P63" s="134" t="s">
        <v>11</v>
      </c>
      <c r="Q63" s="128"/>
      <c r="R63" s="128"/>
      <c r="S63" s="131">
        <f>D52</f>
        <v>9.3666224754952779E-7</v>
      </c>
    </row>
    <row r="64" spans="1:19" x14ac:dyDescent="0.15">
      <c r="A64" s="119"/>
      <c r="B64" s="137" t="s">
        <v>19</v>
      </c>
      <c r="C64" s="118">
        <v>527.876348760415</v>
      </c>
      <c r="D64" s="139">
        <f t="shared" si="1"/>
        <v>8.927692041691514E-3</v>
      </c>
      <c r="E64" s="169"/>
      <c r="F64" s="119"/>
      <c r="G64" s="119"/>
      <c r="H64" s="119"/>
      <c r="I64" s="119"/>
      <c r="J64" s="119"/>
      <c r="K64" s="119"/>
      <c r="L64" s="160"/>
      <c r="M64" s="119"/>
      <c r="N64" s="119"/>
      <c r="O64" s="126"/>
      <c r="P64" s="134" t="s">
        <v>16</v>
      </c>
      <c r="Q64" s="128"/>
      <c r="R64" s="128"/>
      <c r="S64" s="131">
        <f t="shared" ref="S64:S67" si="10">D53</f>
        <v>4.5213164977869697E-3</v>
      </c>
    </row>
    <row r="65" spans="1:19" x14ac:dyDescent="0.15">
      <c r="A65" s="119"/>
      <c r="B65" s="137" t="s">
        <v>22</v>
      </c>
      <c r="C65" s="118">
        <v>6432.0426971315619</v>
      </c>
      <c r="D65" s="139">
        <f t="shared" si="1"/>
        <v>0.10878171854800023</v>
      </c>
      <c r="E65" s="169"/>
      <c r="F65" s="119"/>
      <c r="G65" s="119"/>
      <c r="H65" s="162"/>
      <c r="I65" s="119"/>
      <c r="J65" s="119"/>
      <c r="K65" s="119"/>
      <c r="L65" s="119"/>
      <c r="M65" s="119"/>
      <c r="N65" s="119"/>
      <c r="O65" s="126"/>
      <c r="P65" s="134" t="s">
        <v>17</v>
      </c>
      <c r="Q65" s="128"/>
      <c r="R65" s="128"/>
      <c r="S65" s="131">
        <f t="shared" si="10"/>
        <v>1.6173574102727007E-5</v>
      </c>
    </row>
    <row r="66" spans="1:19" x14ac:dyDescent="0.15">
      <c r="A66" s="119"/>
      <c r="B66" s="137" t="s">
        <v>21</v>
      </c>
      <c r="C66" s="118">
        <v>10.231641999999999</v>
      </c>
      <c r="D66" s="139">
        <f t="shared" si="1"/>
        <v>1.7304232150452907E-4</v>
      </c>
      <c r="E66" s="170"/>
      <c r="F66" s="119"/>
      <c r="G66" s="119"/>
      <c r="H66" s="119"/>
      <c r="I66" s="119"/>
      <c r="J66" s="119"/>
      <c r="K66" s="119"/>
      <c r="L66" s="160"/>
      <c r="M66" s="119"/>
      <c r="N66" s="119"/>
      <c r="O66" s="126"/>
      <c r="P66" s="134" t="s">
        <v>18</v>
      </c>
      <c r="Q66" s="128"/>
      <c r="R66" s="128"/>
      <c r="S66" s="131">
        <f t="shared" si="10"/>
        <v>2.5853007173182768E-2</v>
      </c>
    </row>
    <row r="67" spans="1:19" x14ac:dyDescent="0.15">
      <c r="A67" s="119"/>
      <c r="B67" s="137" t="s">
        <v>11</v>
      </c>
      <c r="C67" s="118">
        <v>5.5595952946500802</v>
      </c>
      <c r="D67" s="139">
        <f t="shared" si="1"/>
        <v>9.4026479465554632E-5</v>
      </c>
      <c r="E67" s="168" t="s">
        <v>21</v>
      </c>
      <c r="F67" s="119"/>
      <c r="G67" s="119"/>
      <c r="H67" s="119"/>
      <c r="I67" s="119"/>
      <c r="J67" s="119"/>
      <c r="K67" s="164"/>
      <c r="L67" s="159"/>
      <c r="M67" s="119"/>
      <c r="N67" s="119"/>
      <c r="O67" s="126"/>
      <c r="P67" s="134" t="s">
        <v>21</v>
      </c>
      <c r="Q67" s="128"/>
      <c r="R67" s="128"/>
      <c r="S67" s="131">
        <f t="shared" si="10"/>
        <v>0</v>
      </c>
    </row>
    <row r="68" spans="1:19" x14ac:dyDescent="0.15">
      <c r="A68" s="119"/>
      <c r="B68" s="137" t="s">
        <v>16</v>
      </c>
      <c r="C68" s="118">
        <v>32.467526723884475</v>
      </c>
      <c r="D68" s="139">
        <f t="shared" si="1"/>
        <v>5.4910601815537591E-4</v>
      </c>
      <c r="E68" s="169"/>
      <c r="F68" s="119"/>
      <c r="G68" s="119"/>
      <c r="H68" s="119"/>
      <c r="I68" s="119"/>
      <c r="J68" s="119"/>
      <c r="K68" s="162"/>
      <c r="L68" s="160"/>
      <c r="M68" s="119"/>
      <c r="N68" s="119"/>
      <c r="O68" s="126"/>
      <c r="P68" s="133" t="s">
        <v>53</v>
      </c>
      <c r="Q68" s="128"/>
      <c r="R68" s="131">
        <f>I33</f>
        <v>1.9972681063788463E-2</v>
      </c>
      <c r="S68" s="128"/>
    </row>
    <row r="69" spans="1:19" x14ac:dyDescent="0.15">
      <c r="A69" s="119"/>
      <c r="B69" s="137" t="s">
        <v>19</v>
      </c>
      <c r="C69" s="118">
        <v>11.695207253147146</v>
      </c>
      <c r="D69" s="139">
        <f t="shared" si="1"/>
        <v>1.9779482252811316E-4</v>
      </c>
      <c r="E69" s="169"/>
      <c r="F69" s="119"/>
      <c r="G69" s="119"/>
      <c r="H69" s="119"/>
      <c r="I69" s="119"/>
      <c r="J69" s="119"/>
      <c r="K69" s="119"/>
      <c r="L69" s="119"/>
      <c r="M69" s="119"/>
      <c r="N69" s="119"/>
      <c r="O69" s="126"/>
      <c r="P69" s="134" t="s">
        <v>11</v>
      </c>
      <c r="Q69" s="128"/>
      <c r="R69" s="128"/>
      <c r="S69" s="131">
        <f>D57</f>
        <v>2.0870756233859989E-5</v>
      </c>
    </row>
    <row r="70" spans="1:19" x14ac:dyDescent="0.15">
      <c r="A70" s="119"/>
      <c r="B70" s="137" t="s">
        <v>22</v>
      </c>
      <c r="C70" s="118">
        <v>5163.7261001904008</v>
      </c>
      <c r="D70" s="139">
        <f t="shared" si="1"/>
        <v>8.733135424308977E-2</v>
      </c>
      <c r="E70" s="169"/>
      <c r="F70" s="119"/>
      <c r="G70" s="119"/>
      <c r="H70" s="119"/>
      <c r="I70" s="119"/>
      <c r="J70" s="119"/>
      <c r="K70" s="119"/>
      <c r="L70" s="119"/>
      <c r="M70" s="119"/>
      <c r="N70" s="119"/>
      <c r="O70" s="126"/>
      <c r="P70" s="134" t="s">
        <v>16</v>
      </c>
      <c r="Q70" s="128"/>
      <c r="R70" s="128"/>
      <c r="S70" s="131">
        <f t="shared" ref="S70:S73" si="11">D58</f>
        <v>5.9651762292225003E-3</v>
      </c>
    </row>
    <row r="71" spans="1:19" x14ac:dyDescent="0.15">
      <c r="A71" s="119"/>
      <c r="B71" s="137" t="s">
        <v>21</v>
      </c>
      <c r="C71" s="118">
        <v>3.204999999999103E-2</v>
      </c>
      <c r="D71" s="139">
        <f t="shared" si="1"/>
        <v>5.4204461065180011E-7</v>
      </c>
      <c r="E71" s="170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34" t="s">
        <v>17</v>
      </c>
      <c r="Q71" s="128"/>
      <c r="R71" s="128"/>
      <c r="S71" s="131">
        <f t="shared" si="11"/>
        <v>1.3849888706493277E-2</v>
      </c>
    </row>
    <row r="72" spans="1:19" x14ac:dyDescent="0.15">
      <c r="A72" s="119"/>
      <c r="B72" s="137" t="s">
        <v>69</v>
      </c>
      <c r="C72" s="118">
        <v>11958</v>
      </c>
      <c r="D72" s="139">
        <f t="shared" ref="D72:D75" si="12">C72/$C$77</f>
        <v>0.20223929654215411</v>
      </c>
      <c r="E72" s="168" t="s">
        <v>55</v>
      </c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34" t="s">
        <v>18</v>
      </c>
      <c r="Q72" s="128"/>
      <c r="R72" s="128"/>
      <c r="S72" s="131">
        <f t="shared" si="11"/>
        <v>1.1720480738080837E-4</v>
      </c>
    </row>
    <row r="73" spans="1:19" x14ac:dyDescent="0.15">
      <c r="A73" s="119"/>
      <c r="B73" s="137" t="s">
        <v>20</v>
      </c>
      <c r="C73" s="118">
        <v>3944</v>
      </c>
      <c r="D73" s="139">
        <f t="shared" si="12"/>
        <v>6.6702775176639556E-2</v>
      </c>
      <c r="E73" s="16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34" t="s">
        <v>21</v>
      </c>
      <c r="Q73" s="128"/>
      <c r="R73" s="128"/>
      <c r="S73" s="131">
        <f t="shared" si="11"/>
        <v>1.9540564458021877E-5</v>
      </c>
    </row>
    <row r="74" spans="1:19" x14ac:dyDescent="0.15">
      <c r="A74" s="119"/>
      <c r="B74" s="137" t="s">
        <v>23</v>
      </c>
      <c r="C74" s="118">
        <v>4283</v>
      </c>
      <c r="D74" s="139">
        <f t="shared" si="12"/>
        <v>7.2436101947653958E-2</v>
      </c>
      <c r="E74" s="16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33" t="s">
        <v>54</v>
      </c>
      <c r="Q74" s="128"/>
      <c r="R74" s="131">
        <f>I34</f>
        <v>0.1188499576639104</v>
      </c>
      <c r="S74" s="128"/>
    </row>
    <row r="75" spans="1:19" x14ac:dyDescent="0.15">
      <c r="A75" s="119"/>
      <c r="B75" s="137" t="s">
        <v>71</v>
      </c>
      <c r="C75" s="118">
        <v>2184</v>
      </c>
      <c r="D75" s="139">
        <f t="shared" si="12"/>
        <v>3.6936830878747662E-2</v>
      </c>
      <c r="E75" s="170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34" t="s">
        <v>11</v>
      </c>
      <c r="Q75" s="128"/>
      <c r="R75" s="128"/>
      <c r="S75" s="131">
        <f>D62</f>
        <v>2.4016980706398143E-7</v>
      </c>
    </row>
    <row r="76" spans="1:19" x14ac:dyDescent="0.15">
      <c r="A76" s="119"/>
      <c r="B76" s="119"/>
      <c r="C76" s="15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34" t="s">
        <v>16</v>
      </c>
      <c r="Q76" s="128"/>
      <c r="R76" s="128"/>
      <c r="S76" s="131">
        <f t="shared" ref="S76:S79" si="13">D63</f>
        <v>9.6726458290706183E-4</v>
      </c>
    </row>
    <row r="77" spans="1:19" x14ac:dyDescent="0.15">
      <c r="A77" s="119"/>
      <c r="B77" s="152" t="s">
        <v>49</v>
      </c>
      <c r="C77" s="165">
        <f>SUM(C7:C75)</f>
        <v>59127.974654062906</v>
      </c>
      <c r="D77" s="139">
        <f>SUM(D7:D75)</f>
        <v>1.0000000000000004</v>
      </c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34" t="s">
        <v>17</v>
      </c>
      <c r="Q77" s="128"/>
      <c r="R77" s="128"/>
      <c r="S77" s="131">
        <f t="shared" si="13"/>
        <v>8.927692041691514E-3</v>
      </c>
    </row>
    <row r="78" spans="1:19" x14ac:dyDescent="0.15">
      <c r="A78" s="119"/>
      <c r="B78" s="119"/>
      <c r="C78" s="119" t="s">
        <v>57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34" t="s">
        <v>18</v>
      </c>
      <c r="Q78" s="128"/>
      <c r="R78" s="128"/>
      <c r="S78" s="131">
        <f t="shared" si="13"/>
        <v>0.10878171854800023</v>
      </c>
    </row>
    <row r="79" spans="1:19" x14ac:dyDescent="0.15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34" t="s">
        <v>21</v>
      </c>
      <c r="Q79" s="128"/>
      <c r="R79" s="128"/>
      <c r="S79" s="131">
        <f t="shared" si="13"/>
        <v>1.7304232150452907E-4</v>
      </c>
    </row>
    <row r="80" spans="1:19" x14ac:dyDescent="0.15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33" t="s">
        <v>21</v>
      </c>
      <c r="Q80" s="128"/>
      <c r="R80" s="131">
        <f>I35</f>
        <v>8.8172823607849463E-2</v>
      </c>
      <c r="S80" s="128"/>
    </row>
    <row r="81" spans="1:19" x14ac:dyDescent="0.15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34" t="s">
        <v>11</v>
      </c>
      <c r="Q81" s="128"/>
      <c r="R81" s="128"/>
      <c r="S81" s="131">
        <f>D67</f>
        <v>9.4026479465554632E-5</v>
      </c>
    </row>
    <row r="82" spans="1:19" x14ac:dyDescent="0.15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34" t="s">
        <v>16</v>
      </c>
      <c r="Q82" s="128"/>
      <c r="R82" s="128"/>
      <c r="S82" s="131">
        <f t="shared" ref="S82:S85" si="14">D68</f>
        <v>5.4910601815537591E-4</v>
      </c>
    </row>
    <row r="83" spans="1:19" x14ac:dyDescent="0.15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34" t="s">
        <v>17</v>
      </c>
      <c r="Q83" s="128"/>
      <c r="R83" s="128"/>
      <c r="S83" s="131">
        <f t="shared" si="14"/>
        <v>1.9779482252811316E-4</v>
      </c>
    </row>
    <row r="84" spans="1:19" x14ac:dyDescent="0.15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34" t="s">
        <v>18</v>
      </c>
      <c r="Q84" s="128"/>
      <c r="R84" s="128"/>
      <c r="S84" s="131">
        <f t="shared" si="14"/>
        <v>8.733135424308977E-2</v>
      </c>
    </row>
    <row r="85" spans="1:19" x14ac:dyDescent="0.15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34" t="s">
        <v>21</v>
      </c>
      <c r="Q85" s="128"/>
      <c r="R85" s="128"/>
      <c r="S85" s="131">
        <f t="shared" si="14"/>
        <v>5.4204461065180011E-7</v>
      </c>
    </row>
    <row r="86" spans="1:19" x14ac:dyDescent="0.15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43" t="s">
        <v>46</v>
      </c>
      <c r="Q86" s="131">
        <f>M28</f>
        <v>0.37831500454519529</v>
      </c>
      <c r="R86" s="128"/>
      <c r="S86" s="128"/>
    </row>
    <row r="87" spans="1:19" x14ac:dyDescent="0.15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33" t="s">
        <v>55</v>
      </c>
      <c r="Q87" s="128"/>
      <c r="R87" s="131">
        <f>I36</f>
        <v>0.37831500454519529</v>
      </c>
      <c r="S87" s="128"/>
    </row>
    <row r="88" spans="1:19" x14ac:dyDescent="0.15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34" t="s">
        <v>74</v>
      </c>
      <c r="Q88" s="128"/>
      <c r="R88" s="128"/>
      <c r="S88" s="131">
        <f>D72</f>
        <v>0.20223929654215411</v>
      </c>
    </row>
    <row r="89" spans="1:19" x14ac:dyDescent="0.15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34" t="s">
        <v>75</v>
      </c>
      <c r="Q89" s="128"/>
      <c r="R89" s="128"/>
      <c r="S89" s="131">
        <f t="shared" ref="S89:S91" si="15">D73</f>
        <v>6.6702775176639556E-2</v>
      </c>
    </row>
    <row r="90" spans="1:19" x14ac:dyDescent="0.15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34" t="s">
        <v>76</v>
      </c>
      <c r="Q90" s="128"/>
      <c r="R90" s="128"/>
      <c r="S90" s="131">
        <f t="shared" si="15"/>
        <v>7.2436101947653958E-2</v>
      </c>
    </row>
    <row r="91" spans="1:19" x14ac:dyDescent="0.15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34" t="s">
        <v>77</v>
      </c>
      <c r="Q91" s="128"/>
      <c r="R91" s="128"/>
      <c r="S91" s="131">
        <f t="shared" si="15"/>
        <v>3.6936830878747662E-2</v>
      </c>
    </row>
    <row r="92" spans="1:19" x14ac:dyDescent="0.15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66" t="s">
        <v>49</v>
      </c>
      <c r="Q92" s="131">
        <f>SUM(Q3:Q91)</f>
        <v>1.0000000000000002</v>
      </c>
      <c r="R92" s="131">
        <f>SUM(R3:R91)</f>
        <v>1.0000000000000004</v>
      </c>
      <c r="S92" s="131">
        <f>SUM(S3:S91)</f>
        <v>1.0000000000000004</v>
      </c>
    </row>
  </sheetData>
  <mergeCells count="20">
    <mergeCell ref="E72:E75"/>
    <mergeCell ref="E22:E26"/>
    <mergeCell ref="E27:E31"/>
    <mergeCell ref="E32:E36"/>
    <mergeCell ref="E37:E41"/>
    <mergeCell ref="E47:E51"/>
    <mergeCell ref="E52:E56"/>
    <mergeCell ref="E57:E61"/>
    <mergeCell ref="E62:E66"/>
    <mergeCell ref="E67:E71"/>
    <mergeCell ref="G40:M41"/>
    <mergeCell ref="E42:E46"/>
    <mergeCell ref="V2:AA2"/>
    <mergeCell ref="B5:D5"/>
    <mergeCell ref="E5:E6"/>
    <mergeCell ref="E7:E11"/>
    <mergeCell ref="E12:E16"/>
    <mergeCell ref="E17:E21"/>
    <mergeCell ref="G21:I21"/>
    <mergeCell ref="K21:M21"/>
  </mergeCells>
  <phoneticPr fontId="4"/>
  <printOptions horizontalCentered="1"/>
  <pageMargins left="0.39370078740157483" right="0.39370078740157483" top="0.39370078740157483" bottom="0.19685039370078741" header="0.39370078740157483" footer="0.39370078740157483"/>
  <pageSetup paperSize="9" scale="68" fitToWidth="0" fitToHeight="0" orientation="portrait" r:id="rId1"/>
  <headerFooter alignWithMargins="0"/>
  <colBreaks count="2" manualBreakCount="2">
    <brk id="14" max="1048575" man="1"/>
    <brk id="20" max="9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55AA-EEEB-4DA3-A645-5F51856E8E36}">
  <sheetPr>
    <tabColor rgb="FFFFFF00"/>
    <pageSetUpPr fitToPage="1"/>
  </sheetPr>
  <dimension ref="A1:AG92"/>
  <sheetViews>
    <sheetView showGridLines="0" view="pageBreakPreview" topLeftCell="B1" zoomScale="50" zoomScaleNormal="85" zoomScaleSheetLayoutView="50" workbookViewId="0">
      <selection activeCell="T5" sqref="T5"/>
    </sheetView>
  </sheetViews>
  <sheetFormatPr defaultColWidth="9" defaultRowHeight="13.5" x14ac:dyDescent="0.15"/>
  <cols>
    <col min="1" max="1" width="9" hidden="1" customWidth="1"/>
    <col min="2" max="2" width="1.25" customWidth="1"/>
    <col min="3" max="3" width="17.875" customWidth="1"/>
    <col min="4" max="4" width="7.875" customWidth="1"/>
    <col min="5" max="5" width="9.125" customWidth="1"/>
    <col min="6" max="6" width="5" customWidth="1"/>
    <col min="7" max="7" width="1.25" customWidth="1"/>
    <col min="8" max="9" width="12" customWidth="1"/>
    <col min="10" max="10" width="6.375" customWidth="1"/>
    <col min="11" max="11" width="1" customWidth="1"/>
    <col min="12" max="12" width="7.625" customWidth="1"/>
    <col min="13" max="13" width="10.75" bestFit="1" customWidth="1"/>
    <col min="14" max="14" width="6.25" customWidth="1"/>
    <col min="15" max="16" width="1.25" customWidth="1"/>
    <col min="17" max="17" width="28.125" customWidth="1"/>
    <col min="21" max="22" width="1.25" customWidth="1"/>
    <col min="23" max="27" width="8.875" customWidth="1"/>
    <col min="28" max="28" width="9.625" customWidth="1"/>
    <col min="29" max="37" width="8.875" customWidth="1"/>
  </cols>
  <sheetData>
    <row r="1" spans="1:33" ht="17.25" x14ac:dyDescent="0.15">
      <c r="A1" s="31"/>
      <c r="C1" s="31" t="s">
        <v>78</v>
      </c>
    </row>
    <row r="2" spans="1:33" ht="44.25" customHeight="1" x14ac:dyDescent="0.15">
      <c r="C2" s="1"/>
      <c r="D2" s="2"/>
      <c r="E2" s="91" t="s">
        <v>0</v>
      </c>
      <c r="F2" s="3" t="s">
        <v>79</v>
      </c>
      <c r="G2" s="3"/>
      <c r="H2" s="4" t="s">
        <v>1</v>
      </c>
      <c r="I2" s="2"/>
      <c r="J2" s="1"/>
      <c r="K2" s="5"/>
      <c r="L2" s="5"/>
      <c r="M2" s="5"/>
      <c r="N2" s="5"/>
      <c r="O2" s="5"/>
      <c r="P2" s="1"/>
      <c r="Q2" s="47" t="s">
        <v>2</v>
      </c>
      <c r="R2" s="27" t="s">
        <v>3</v>
      </c>
      <c r="S2" s="27" t="s">
        <v>4</v>
      </c>
      <c r="T2" s="27" t="s">
        <v>5</v>
      </c>
      <c r="W2" s="189" t="s">
        <v>80</v>
      </c>
      <c r="X2" s="189"/>
      <c r="Y2" s="189"/>
      <c r="Z2" s="189"/>
      <c r="AA2" s="189"/>
      <c r="AB2" s="189"/>
      <c r="AC2" s="28" t="s">
        <v>81</v>
      </c>
      <c r="AD2" s="29" t="str">
        <f>F2</f>
        <v>元</v>
      </c>
      <c r="AE2" s="29" t="s">
        <v>82</v>
      </c>
      <c r="AF2" s="81">
        <v>2019</v>
      </c>
      <c r="AG2" s="30" t="s">
        <v>83</v>
      </c>
    </row>
    <row r="3" spans="1:33" x14ac:dyDescent="0.15">
      <c r="C3" s="6" t="s">
        <v>6</v>
      </c>
      <c r="D3" s="7"/>
      <c r="E3" s="2"/>
      <c r="I3" s="2"/>
      <c r="J3" s="1"/>
      <c r="K3" s="5"/>
      <c r="L3" s="5"/>
      <c r="M3" s="5"/>
      <c r="N3" s="5"/>
      <c r="O3" s="5"/>
      <c r="P3" s="1"/>
      <c r="Q3" s="27" t="s">
        <v>7</v>
      </c>
      <c r="R3" s="48">
        <f>N23</f>
        <v>0.15283924286856837</v>
      </c>
      <c r="S3" s="27"/>
      <c r="T3" s="27"/>
      <c r="W3" s="1"/>
      <c r="X3" s="1"/>
      <c r="Y3" s="1"/>
      <c r="Z3" s="1"/>
      <c r="AA3" s="1"/>
    </row>
    <row r="4" spans="1:33" ht="14.25" customHeight="1" x14ac:dyDescent="0.15">
      <c r="C4" s="7"/>
      <c r="D4" s="2"/>
      <c r="E4" s="8" t="s">
        <v>8</v>
      </c>
      <c r="F4" s="1"/>
      <c r="G4" s="1"/>
      <c r="H4" s="2"/>
      <c r="I4" s="2"/>
      <c r="J4" s="1"/>
      <c r="K4" s="5"/>
      <c r="L4" s="8"/>
      <c r="M4" s="8"/>
      <c r="O4" s="8"/>
      <c r="P4" s="1"/>
      <c r="Q4" s="49" t="s">
        <v>9</v>
      </c>
      <c r="R4" s="27"/>
      <c r="S4" s="48">
        <f>J23</f>
        <v>8.0736365039498229E-2</v>
      </c>
      <c r="T4" s="27"/>
      <c r="W4" s="1"/>
      <c r="X4" s="1"/>
      <c r="Y4" s="1"/>
      <c r="Z4" s="1"/>
      <c r="AA4" s="1"/>
    </row>
    <row r="5" spans="1:33" x14ac:dyDescent="0.15">
      <c r="A5" s="34"/>
      <c r="C5" s="190" t="s">
        <v>10</v>
      </c>
      <c r="D5" s="191"/>
      <c r="E5" s="192"/>
      <c r="F5" s="193" t="s">
        <v>4</v>
      </c>
      <c r="Q5" s="50" t="s">
        <v>11</v>
      </c>
      <c r="R5" s="27"/>
      <c r="S5" s="27"/>
      <c r="T5" s="48">
        <f>E7</f>
        <v>2.9036467468324237E-2</v>
      </c>
      <c r="W5" s="1"/>
      <c r="X5" s="1"/>
      <c r="Y5" s="1"/>
      <c r="Z5" s="1"/>
      <c r="AA5" s="1"/>
    </row>
    <row r="6" spans="1:33" ht="13.5" customHeight="1" x14ac:dyDescent="0.15">
      <c r="A6" s="9" t="s">
        <v>12</v>
      </c>
      <c r="C6" s="88" t="s">
        <v>13</v>
      </c>
      <c r="D6" s="9" t="s">
        <v>14</v>
      </c>
      <c r="E6" s="9" t="s">
        <v>15</v>
      </c>
      <c r="F6" s="193"/>
      <c r="Q6" s="50" t="s">
        <v>84</v>
      </c>
      <c r="R6" s="27"/>
      <c r="S6" s="27"/>
      <c r="T6" s="48">
        <f t="shared" ref="T6:T9" si="0">E8</f>
        <v>5.547994219085437E-3</v>
      </c>
      <c r="W6" s="1"/>
      <c r="X6" s="1"/>
      <c r="Y6" s="1"/>
      <c r="Z6" s="1"/>
      <c r="AA6" s="1"/>
    </row>
    <row r="7" spans="1:33" x14ac:dyDescent="0.15">
      <c r="A7" s="35" t="e">
        <f>#REF!/#REF!</f>
        <v>#REF!</v>
      </c>
      <c r="C7" s="56" t="s">
        <v>11</v>
      </c>
      <c r="D7" s="95">
        <v>2069.4</v>
      </c>
      <c r="E7" s="32">
        <f>D7/$D$77</f>
        <v>2.9036467468324237E-2</v>
      </c>
      <c r="F7" s="194" t="s">
        <v>9</v>
      </c>
      <c r="H7" s="39"/>
      <c r="I7" s="39"/>
      <c r="J7" s="42"/>
      <c r="Q7" s="50" t="s">
        <v>85</v>
      </c>
      <c r="R7" s="27"/>
      <c r="S7" s="27"/>
      <c r="T7" s="48">
        <f t="shared" si="0"/>
        <v>4.6031233776256154E-2</v>
      </c>
      <c r="W7" s="1"/>
      <c r="X7" s="1"/>
      <c r="Y7" s="1"/>
      <c r="Z7" s="1"/>
      <c r="AA7" s="1"/>
    </row>
    <row r="8" spans="1:33" x14ac:dyDescent="0.15">
      <c r="A8" s="35" t="e">
        <f>#REF!/#REF!</f>
        <v>#REF!</v>
      </c>
      <c r="C8" s="56" t="s">
        <v>84</v>
      </c>
      <c r="D8" s="96">
        <v>395.4</v>
      </c>
      <c r="E8" s="32">
        <f t="shared" ref="E8:E71" si="1">D8/$D$77</f>
        <v>5.547994219085437E-3</v>
      </c>
      <c r="F8" s="194"/>
      <c r="G8" s="38"/>
      <c r="H8" s="39"/>
      <c r="I8" s="39"/>
      <c r="J8" s="37"/>
      <c r="L8" s="43"/>
      <c r="P8" s="5"/>
      <c r="Q8" s="50" t="s">
        <v>19</v>
      </c>
      <c r="R8" s="27"/>
      <c r="S8" s="27"/>
      <c r="T8" s="48">
        <f t="shared" si="0"/>
        <v>4.7706576491882864E-5</v>
      </c>
      <c r="W8" s="1"/>
      <c r="X8" s="1"/>
      <c r="Y8" s="1"/>
      <c r="Z8" s="1"/>
      <c r="AA8" s="1"/>
    </row>
    <row r="9" spans="1:33" x14ac:dyDescent="0.15">
      <c r="A9" s="35" t="e">
        <f>#REF!/#REF!</f>
        <v>#REF!</v>
      </c>
      <c r="C9" s="56" t="s">
        <v>86</v>
      </c>
      <c r="D9" s="96">
        <v>3280.6</v>
      </c>
      <c r="E9" s="32">
        <f t="shared" si="1"/>
        <v>4.6031233776256154E-2</v>
      </c>
      <c r="F9" s="194"/>
      <c r="H9" s="39"/>
      <c r="I9" s="39"/>
      <c r="J9" s="44"/>
      <c r="P9" s="5"/>
      <c r="Q9" s="50" t="s">
        <v>21</v>
      </c>
      <c r="R9" s="27"/>
      <c r="S9" s="27"/>
      <c r="T9" s="48">
        <f t="shared" si="0"/>
        <v>7.2962999340526737E-5</v>
      </c>
    </row>
    <row r="10" spans="1:33" x14ac:dyDescent="0.15">
      <c r="A10" s="35" t="e">
        <f>#REF!/#REF!</f>
        <v>#REF!</v>
      </c>
      <c r="C10" s="56" t="s">
        <v>19</v>
      </c>
      <c r="D10" s="96">
        <v>3.4</v>
      </c>
      <c r="E10" s="32">
        <f t="shared" si="1"/>
        <v>4.7706576491882864E-5</v>
      </c>
      <c r="F10" s="194"/>
      <c r="H10" s="39"/>
      <c r="I10" s="39"/>
      <c r="J10" s="45"/>
      <c r="P10" s="5"/>
      <c r="Q10" s="49" t="s">
        <v>24</v>
      </c>
      <c r="R10" s="27"/>
      <c r="S10" s="48">
        <f>J24</f>
        <v>7.2102877829070142E-2</v>
      </c>
      <c r="T10" s="27"/>
    </row>
    <row r="11" spans="1:33" x14ac:dyDescent="0.15">
      <c r="A11" s="35" t="e">
        <f>#REF!/#REF!</f>
        <v>#REF!</v>
      </c>
      <c r="C11" s="56" t="s">
        <v>21</v>
      </c>
      <c r="D11" s="96">
        <v>5.2</v>
      </c>
      <c r="E11" s="32">
        <f t="shared" si="1"/>
        <v>7.2962999340526737E-5</v>
      </c>
      <c r="F11" s="194"/>
      <c r="P11" s="5"/>
      <c r="Q11" s="50" t="s">
        <v>11</v>
      </c>
      <c r="R11" s="27"/>
      <c r="S11" s="27"/>
      <c r="T11" s="48">
        <f>E12</f>
        <v>1.6375983948140143E-2</v>
      </c>
    </row>
    <row r="12" spans="1:33" x14ac:dyDescent="0.15">
      <c r="A12" s="35" t="e">
        <f>#REF!/#REF!</f>
        <v>#REF!</v>
      </c>
      <c r="C12" s="58" t="s">
        <v>11</v>
      </c>
      <c r="D12" s="96">
        <v>1167.0999999999999</v>
      </c>
      <c r="E12" s="32">
        <f t="shared" si="1"/>
        <v>1.6375983948140143E-2</v>
      </c>
      <c r="F12" s="195" t="s">
        <v>24</v>
      </c>
      <c r="P12" s="5"/>
      <c r="Q12" s="50" t="s">
        <v>84</v>
      </c>
      <c r="R12" s="27"/>
      <c r="S12" s="27"/>
      <c r="T12" s="48">
        <f t="shared" ref="T12:T15" si="2">E13</f>
        <v>3.2694439377569488E-2</v>
      </c>
    </row>
    <row r="13" spans="1:33" x14ac:dyDescent="0.15">
      <c r="A13" s="35" t="e">
        <f>#REF!/#REF!</f>
        <v>#REF!</v>
      </c>
      <c r="C13" s="58" t="s">
        <v>84</v>
      </c>
      <c r="D13" s="96">
        <v>2330.1</v>
      </c>
      <c r="E13" s="32">
        <f t="shared" si="1"/>
        <v>3.2694439377569488E-2</v>
      </c>
      <c r="F13" s="195"/>
      <c r="P13" s="5"/>
      <c r="Q13" s="50" t="s">
        <v>85</v>
      </c>
      <c r="R13" s="27"/>
      <c r="S13" s="27"/>
      <c r="T13" s="48">
        <f t="shared" si="2"/>
        <v>1.9994668088509731E-2</v>
      </c>
    </row>
    <row r="14" spans="1:33" x14ac:dyDescent="0.15">
      <c r="A14" s="35" t="e">
        <f>#REF!/#REF!</f>
        <v>#REF!</v>
      </c>
      <c r="C14" s="58" t="s">
        <v>86</v>
      </c>
      <c r="D14" s="96">
        <v>1425</v>
      </c>
      <c r="E14" s="32">
        <f t="shared" si="1"/>
        <v>1.9994668088509731E-2</v>
      </c>
      <c r="F14" s="195"/>
      <c r="P14" s="5"/>
      <c r="Q14" s="50" t="s">
        <v>19</v>
      </c>
      <c r="R14" s="27"/>
      <c r="S14" s="27"/>
      <c r="T14" s="48">
        <f t="shared" si="2"/>
        <v>1.6837615232429246E-5</v>
      </c>
    </row>
    <row r="15" spans="1:33" x14ac:dyDescent="0.15">
      <c r="A15" s="35" t="e">
        <f>#REF!/#REF!</f>
        <v>#REF!</v>
      </c>
      <c r="C15" s="58" t="s">
        <v>19</v>
      </c>
      <c r="D15" s="96">
        <v>1.2</v>
      </c>
      <c r="E15" s="32">
        <f t="shared" si="1"/>
        <v>1.6837615232429246E-5</v>
      </c>
      <c r="F15" s="195"/>
      <c r="P15" s="5"/>
      <c r="Q15" s="50" t="s">
        <v>21</v>
      </c>
      <c r="R15" s="27"/>
      <c r="S15" s="27"/>
      <c r="T15" s="48">
        <f t="shared" si="2"/>
        <v>3.0209487996183475E-3</v>
      </c>
    </row>
    <row r="16" spans="1:33" x14ac:dyDescent="0.15">
      <c r="A16" s="35" t="e">
        <f>#REF!/#REF!</f>
        <v>#REF!</v>
      </c>
      <c r="C16" s="58" t="s">
        <v>21</v>
      </c>
      <c r="D16" s="96">
        <v>215.3</v>
      </c>
      <c r="E16" s="32">
        <f t="shared" si="1"/>
        <v>3.0209487996183475E-3</v>
      </c>
      <c r="F16" s="195"/>
      <c r="P16" s="5"/>
      <c r="Q16" s="51" t="s">
        <v>25</v>
      </c>
      <c r="R16" s="48">
        <f>N24</f>
        <v>3.450027361124753E-2</v>
      </c>
      <c r="S16" s="27"/>
      <c r="T16" s="27"/>
    </row>
    <row r="17" spans="1:20" x14ac:dyDescent="0.15">
      <c r="A17" s="35" t="e">
        <f>#REF!/#REF!</f>
        <v>#REF!</v>
      </c>
      <c r="C17" s="10" t="s">
        <v>11</v>
      </c>
      <c r="D17" s="96">
        <v>175.6</v>
      </c>
      <c r="E17" s="32">
        <f t="shared" si="1"/>
        <v>2.4639043623454798E-3</v>
      </c>
      <c r="F17" s="196" t="s">
        <v>26</v>
      </c>
      <c r="P17" s="5"/>
      <c r="Q17" s="49" t="s">
        <v>26</v>
      </c>
      <c r="R17" s="27"/>
      <c r="S17" s="48">
        <f>J25</f>
        <v>3.450027361124753E-2</v>
      </c>
      <c r="T17" s="27"/>
    </row>
    <row r="18" spans="1:20" x14ac:dyDescent="0.15">
      <c r="A18" s="35" t="e">
        <f>#REF!/#REF!</f>
        <v>#REF!</v>
      </c>
      <c r="C18" s="10" t="s">
        <v>84</v>
      </c>
      <c r="D18" s="96">
        <v>1439.4</v>
      </c>
      <c r="E18" s="32">
        <f t="shared" si="1"/>
        <v>2.0196719471298884E-2</v>
      </c>
      <c r="F18" s="196"/>
      <c r="P18" s="5"/>
      <c r="Q18" s="50" t="s">
        <v>11</v>
      </c>
      <c r="R18" s="27"/>
      <c r="S18" s="27"/>
      <c r="T18" s="48">
        <f>E17</f>
        <v>2.4639043623454798E-3</v>
      </c>
    </row>
    <row r="19" spans="1:20" x14ac:dyDescent="0.15">
      <c r="A19" s="35" t="e">
        <f>#REF!/#REF!</f>
        <v>#REF!</v>
      </c>
      <c r="C19" s="10" t="s">
        <v>86</v>
      </c>
      <c r="D19" s="96">
        <v>328.1</v>
      </c>
      <c r="E19" s="32">
        <f t="shared" si="1"/>
        <v>4.6036846314666969E-3</v>
      </c>
      <c r="F19" s="196"/>
      <c r="P19" s="5"/>
      <c r="Q19" s="50" t="s">
        <v>84</v>
      </c>
      <c r="R19" s="27"/>
      <c r="S19" s="27"/>
      <c r="T19" s="48">
        <f t="shared" ref="T19:T22" si="3">E18</f>
        <v>2.0196719471298884E-2</v>
      </c>
    </row>
    <row r="20" spans="1:20" ht="14.25" x14ac:dyDescent="0.15">
      <c r="A20" s="35" t="e">
        <f>#REF!/#REF!</f>
        <v>#REF!</v>
      </c>
      <c r="C20" s="10" t="s">
        <v>19</v>
      </c>
      <c r="D20" s="96">
        <v>336.3</v>
      </c>
      <c r="E20" s="32">
        <f t="shared" si="1"/>
        <v>4.7187416688882966E-3</v>
      </c>
      <c r="F20" s="196"/>
      <c r="J20" s="8" t="s">
        <v>27</v>
      </c>
      <c r="N20" s="8" t="s">
        <v>28</v>
      </c>
      <c r="P20" s="5"/>
      <c r="Q20" s="50" t="s">
        <v>85</v>
      </c>
      <c r="R20" s="27"/>
      <c r="S20" s="27"/>
      <c r="T20" s="48">
        <f t="shared" si="3"/>
        <v>4.6036846314666969E-3</v>
      </c>
    </row>
    <row r="21" spans="1:20" x14ac:dyDescent="0.15">
      <c r="A21" s="35" t="e">
        <f>#REF!/#REF!</f>
        <v>#REF!</v>
      </c>
      <c r="C21" s="10" t="s">
        <v>21</v>
      </c>
      <c r="D21" s="96">
        <v>179.4</v>
      </c>
      <c r="E21" s="32">
        <f t="shared" si="1"/>
        <v>2.5172234772481727E-3</v>
      </c>
      <c r="F21" s="196"/>
      <c r="H21" s="197" t="s">
        <v>29</v>
      </c>
      <c r="I21" s="197"/>
      <c r="J21" s="197"/>
      <c r="K21" s="18"/>
      <c r="L21" s="197" t="s">
        <v>3</v>
      </c>
      <c r="M21" s="197"/>
      <c r="N21" s="197"/>
      <c r="P21" s="5"/>
      <c r="Q21" s="50" t="s">
        <v>19</v>
      </c>
      <c r="R21" s="27"/>
      <c r="S21" s="27"/>
      <c r="T21" s="48">
        <f t="shared" si="3"/>
        <v>4.7187416688882966E-3</v>
      </c>
    </row>
    <row r="22" spans="1:20" ht="13.5" customHeight="1" x14ac:dyDescent="0.15">
      <c r="A22" s="35" t="e">
        <f>#REF!/#REF!</f>
        <v>#REF!</v>
      </c>
      <c r="C22" s="64" t="s">
        <v>11</v>
      </c>
      <c r="D22" s="96">
        <v>45.6</v>
      </c>
      <c r="E22" s="32">
        <f t="shared" si="1"/>
        <v>6.398293788323114E-4</v>
      </c>
      <c r="F22" s="178" t="s">
        <v>30</v>
      </c>
      <c r="H22" s="88" t="s">
        <v>31</v>
      </c>
      <c r="I22" s="9" t="s">
        <v>32</v>
      </c>
      <c r="J22" s="9" t="s">
        <v>33</v>
      </c>
      <c r="K22" s="18"/>
      <c r="L22" s="88" t="s">
        <v>34</v>
      </c>
      <c r="M22" s="9" t="s">
        <v>35</v>
      </c>
      <c r="N22" s="9" t="s">
        <v>36</v>
      </c>
      <c r="P22" s="5"/>
      <c r="Q22" s="50" t="s">
        <v>21</v>
      </c>
      <c r="R22" s="27"/>
      <c r="S22" s="27"/>
      <c r="T22" s="48">
        <f t="shared" si="3"/>
        <v>2.5172234772481727E-3</v>
      </c>
    </row>
    <row r="23" spans="1:20" x14ac:dyDescent="0.15">
      <c r="A23" s="35" t="e">
        <f>#REF!/#REF!</f>
        <v>#REF!</v>
      </c>
      <c r="C23" s="64" t="s">
        <v>84</v>
      </c>
      <c r="D23" s="96">
        <v>95.9</v>
      </c>
      <c r="E23" s="32">
        <f t="shared" si="1"/>
        <v>1.3456060839916375E-3</v>
      </c>
      <c r="F23" s="178"/>
      <c r="H23" s="57" t="s">
        <v>37</v>
      </c>
      <c r="I23" s="97">
        <f>SUM(D7:D11)</f>
        <v>5753.9999999999991</v>
      </c>
      <c r="J23" s="32">
        <f>SUM(E7:E11)</f>
        <v>8.0736365039498229E-2</v>
      </c>
      <c r="K23" s="18"/>
      <c r="L23" s="11" t="s">
        <v>38</v>
      </c>
      <c r="M23" s="99">
        <f>I23+I24</f>
        <v>10892.699999999999</v>
      </c>
      <c r="N23" s="33">
        <f>J23+J24</f>
        <v>0.15283924286856837</v>
      </c>
      <c r="P23" s="5"/>
      <c r="Q23" s="51" t="s">
        <v>39</v>
      </c>
      <c r="R23" s="48">
        <f>N25</f>
        <v>6.9442534622346327E-2</v>
      </c>
      <c r="S23" s="27"/>
      <c r="T23" s="27"/>
    </row>
    <row r="24" spans="1:20" x14ac:dyDescent="0.15">
      <c r="A24" s="35" t="e">
        <f>#REF!/#REF!</f>
        <v>#REF!</v>
      </c>
      <c r="C24" s="64" t="s">
        <v>86</v>
      </c>
      <c r="D24" s="96">
        <v>556.29999999999995</v>
      </c>
      <c r="E24" s="32">
        <f t="shared" si="1"/>
        <v>7.8056377948336579E-3</v>
      </c>
      <c r="F24" s="178"/>
      <c r="H24" s="59" t="s">
        <v>40</v>
      </c>
      <c r="I24" s="97">
        <f>SUM(D12:D16)</f>
        <v>5138.7</v>
      </c>
      <c r="J24" s="32">
        <f>SUM(E12:E16)</f>
        <v>7.2102877829070142E-2</v>
      </c>
      <c r="K24" s="18"/>
      <c r="L24" s="11" t="s">
        <v>25</v>
      </c>
      <c r="M24" s="99">
        <f>I25</f>
        <v>2458.8000000000002</v>
      </c>
      <c r="N24" s="33">
        <f>J25</f>
        <v>3.450027361124753E-2</v>
      </c>
      <c r="O24" s="12"/>
      <c r="P24" s="5"/>
      <c r="Q24" s="49" t="s">
        <v>30</v>
      </c>
      <c r="R24" s="27"/>
      <c r="S24" s="48">
        <f>J26</f>
        <v>3.1056981296215747E-2</v>
      </c>
      <c r="T24" s="27"/>
    </row>
    <row r="25" spans="1:20" x14ac:dyDescent="0.15">
      <c r="A25" s="35" t="e">
        <f>#REF!/#REF!</f>
        <v>#REF!</v>
      </c>
      <c r="C25" s="64" t="s">
        <v>19</v>
      </c>
      <c r="D25" s="96">
        <v>1444.9</v>
      </c>
      <c r="E25" s="32">
        <f t="shared" si="1"/>
        <v>2.0273891874447517E-2</v>
      </c>
      <c r="F25" s="178"/>
      <c r="H25" s="13" t="s">
        <v>41</v>
      </c>
      <c r="I25" s="97">
        <f>SUM(D17:D21)</f>
        <v>2458.8000000000002</v>
      </c>
      <c r="J25" s="32">
        <f>SUM(E17:E21)</f>
        <v>3.450027361124753E-2</v>
      </c>
      <c r="K25" s="18"/>
      <c r="L25" s="11" t="s">
        <v>39</v>
      </c>
      <c r="M25" s="99">
        <f>I26+I27+I28</f>
        <v>4949.0999999999995</v>
      </c>
      <c r="N25" s="33">
        <f>J26+J27+J28</f>
        <v>6.9442534622346327E-2</v>
      </c>
      <c r="O25" s="14"/>
      <c r="P25" s="8"/>
      <c r="Q25" s="50" t="s">
        <v>11</v>
      </c>
      <c r="R25" s="27"/>
      <c r="S25" s="27"/>
      <c r="T25" s="48">
        <f>E22</f>
        <v>6.398293788323114E-4</v>
      </c>
    </row>
    <row r="26" spans="1:20" x14ac:dyDescent="0.15">
      <c r="A26" s="35" t="e">
        <f>#REF!/#REF!</f>
        <v>#REF!</v>
      </c>
      <c r="C26" s="64" t="s">
        <v>21</v>
      </c>
      <c r="D26" s="96">
        <v>70.7</v>
      </c>
      <c r="E26" s="32">
        <f t="shared" si="1"/>
        <v>9.9201616411062317E-4</v>
      </c>
      <c r="F26" s="178"/>
      <c r="H26" s="65" t="s">
        <v>42</v>
      </c>
      <c r="I26" s="97">
        <f>SUM(D22:D26)</f>
        <v>2213.3999999999996</v>
      </c>
      <c r="J26" s="32">
        <f>SUM(E22:E26)</f>
        <v>3.1056981296215747E-2</v>
      </c>
      <c r="K26" s="18"/>
      <c r="L26" s="11" t="s">
        <v>43</v>
      </c>
      <c r="M26" s="99">
        <f>I29</f>
        <v>5974.1</v>
      </c>
      <c r="N26" s="33">
        <f>J29</f>
        <v>8.3824664300046314E-2</v>
      </c>
      <c r="O26" s="15"/>
      <c r="P26" s="12"/>
      <c r="Q26" s="50" t="s">
        <v>84</v>
      </c>
      <c r="R26" s="27"/>
      <c r="S26" s="27"/>
      <c r="T26" s="48">
        <f t="shared" ref="T26:T29" si="4">E23</f>
        <v>1.3456060839916375E-3</v>
      </c>
    </row>
    <row r="27" spans="1:20" ht="14.25" customHeight="1" x14ac:dyDescent="0.15">
      <c r="A27" s="35" t="e">
        <f>#REF!/#REF!</f>
        <v>#REF!</v>
      </c>
      <c r="C27" s="66" t="s">
        <v>11</v>
      </c>
      <c r="D27" s="96">
        <v>0</v>
      </c>
      <c r="E27" s="32">
        <f t="shared" si="1"/>
        <v>0</v>
      </c>
      <c r="F27" s="179" t="s">
        <v>44</v>
      </c>
      <c r="H27" s="67" t="s">
        <v>45</v>
      </c>
      <c r="I27" s="97">
        <f>SUM(D27:D31)</f>
        <v>2548.3000000000002</v>
      </c>
      <c r="J27" s="32">
        <f>SUM(E27:E31)</f>
        <v>3.5756079080666213E-2</v>
      </c>
      <c r="K27" s="18"/>
      <c r="L27" s="11" t="s">
        <v>21</v>
      </c>
      <c r="M27" s="99">
        <f>I30+I31+I32+I33+I34+I35</f>
        <v>23189.500000000004</v>
      </c>
      <c r="N27" s="33">
        <f>J30+J31+J32+J33+J34+J35</f>
        <v>0.32537989869368167</v>
      </c>
      <c r="O27" s="19"/>
      <c r="P27" s="14"/>
      <c r="Q27" s="50" t="s">
        <v>85</v>
      </c>
      <c r="R27" s="27"/>
      <c r="S27" s="27"/>
      <c r="T27" s="48">
        <f t="shared" si="4"/>
        <v>7.8056377948336579E-3</v>
      </c>
    </row>
    <row r="28" spans="1:20" x14ac:dyDescent="0.15">
      <c r="A28" s="35" t="e">
        <f>#REF!/#REF!</f>
        <v>#REF!</v>
      </c>
      <c r="C28" s="66" t="s">
        <v>84</v>
      </c>
      <c r="D28" s="96">
        <v>43.7</v>
      </c>
      <c r="E28" s="32">
        <f t="shared" si="1"/>
        <v>6.1316982138096509E-4</v>
      </c>
      <c r="F28" s="179"/>
      <c r="H28" s="20" t="s">
        <v>21</v>
      </c>
      <c r="I28" s="97">
        <f>SUM(D32:D36)</f>
        <v>187.4</v>
      </c>
      <c r="J28" s="32">
        <f>SUM(E32:E36)</f>
        <v>2.6294742454643673E-3</v>
      </c>
      <c r="K28" s="18"/>
      <c r="L28" s="11" t="s">
        <v>46</v>
      </c>
      <c r="M28" s="100">
        <f>I36</f>
        <v>23805</v>
      </c>
      <c r="N28" s="33">
        <f>J36</f>
        <v>0.33401619217331519</v>
      </c>
      <c r="O28" s="19"/>
      <c r="P28" s="21"/>
      <c r="Q28" s="50" t="s">
        <v>19</v>
      </c>
      <c r="R28" s="27"/>
      <c r="S28" s="27"/>
      <c r="T28" s="48">
        <f t="shared" si="4"/>
        <v>2.0273891874447517E-2</v>
      </c>
    </row>
    <row r="29" spans="1:20" x14ac:dyDescent="0.15">
      <c r="A29" s="35" t="e">
        <f>#REF!/#REF!</f>
        <v>#REF!</v>
      </c>
      <c r="C29" s="66" t="s">
        <v>86</v>
      </c>
      <c r="D29" s="96">
        <v>704.6</v>
      </c>
      <c r="E29" s="32">
        <f t="shared" si="1"/>
        <v>9.8864864106413732E-3</v>
      </c>
      <c r="F29" s="179"/>
      <c r="H29" s="69" t="s">
        <v>87</v>
      </c>
      <c r="I29" s="97">
        <f>SUM(D37:D41)</f>
        <v>5974.1</v>
      </c>
      <c r="J29" s="32">
        <f>SUM(E37:E41)</f>
        <v>8.3824664300046314E-2</v>
      </c>
      <c r="K29" s="22"/>
      <c r="M29" s="98"/>
      <c r="O29" s="19"/>
      <c r="P29" s="5"/>
      <c r="Q29" s="50" t="s">
        <v>21</v>
      </c>
      <c r="R29" s="27"/>
      <c r="S29" s="27"/>
      <c r="T29" s="48">
        <f t="shared" si="4"/>
        <v>9.9201616411062317E-4</v>
      </c>
    </row>
    <row r="30" spans="1:20" x14ac:dyDescent="0.15">
      <c r="A30" s="35" t="e">
        <f>#REF!/#REF!</f>
        <v>#REF!</v>
      </c>
      <c r="C30" s="66" t="s">
        <v>19</v>
      </c>
      <c r="D30" s="96">
        <v>1510.9</v>
      </c>
      <c r="E30" s="32">
        <f t="shared" si="1"/>
        <v>2.1199960712231125E-2</v>
      </c>
      <c r="F30" s="179"/>
      <c r="H30" s="71" t="s">
        <v>48</v>
      </c>
      <c r="I30" s="97">
        <f>SUM(D42:D46)</f>
        <v>4271.2</v>
      </c>
      <c r="J30" s="32">
        <f>SUM(E42:E46)</f>
        <v>5.9930685150626495E-2</v>
      </c>
      <c r="K30" s="22"/>
      <c r="L30" s="25" t="s">
        <v>49</v>
      </c>
      <c r="M30" s="100">
        <f>SUM(M23:M28)</f>
        <v>71269.2</v>
      </c>
      <c r="N30" s="32">
        <f>SUM(N23:N28)</f>
        <v>1.0000028062692055</v>
      </c>
      <c r="O30" s="19"/>
      <c r="P30" s="5"/>
      <c r="Q30" s="49" t="s">
        <v>44</v>
      </c>
      <c r="R30" s="27"/>
      <c r="S30" s="48">
        <f>J27</f>
        <v>3.5756079080666213E-2</v>
      </c>
      <c r="T30" s="27"/>
    </row>
    <row r="31" spans="1:20" x14ac:dyDescent="0.15">
      <c r="A31" s="35" t="e">
        <f>#REF!/#REF!</f>
        <v>#REF!</v>
      </c>
      <c r="C31" s="66" t="s">
        <v>21</v>
      </c>
      <c r="D31" s="105">
        <v>289.10000000000002</v>
      </c>
      <c r="E31" s="32">
        <f t="shared" si="1"/>
        <v>4.0564621364127468E-3</v>
      </c>
      <c r="F31" s="179"/>
      <c r="H31" s="73" t="s">
        <v>50</v>
      </c>
      <c r="I31" s="97">
        <f>SUM(D47:D51)</f>
        <v>1392.5</v>
      </c>
      <c r="J31" s="32">
        <f>SUM(E47:E51)</f>
        <v>1.9538649342631442E-2</v>
      </c>
      <c r="K31" s="22"/>
      <c r="L31" s="12"/>
      <c r="M31" s="41"/>
      <c r="N31" s="23"/>
      <c r="O31" s="19"/>
      <c r="P31" s="5"/>
      <c r="Q31" s="50" t="s">
        <v>11</v>
      </c>
      <c r="R31" s="27"/>
      <c r="S31" s="27"/>
      <c r="T31" s="48">
        <f>E27</f>
        <v>0</v>
      </c>
    </row>
    <row r="32" spans="1:20" ht="13.5" customHeight="1" x14ac:dyDescent="0.15">
      <c r="A32" s="35" t="e">
        <f>#REF!/#REF!</f>
        <v>#REF!</v>
      </c>
      <c r="C32" s="24" t="s">
        <v>11</v>
      </c>
      <c r="D32" s="96">
        <v>139</v>
      </c>
      <c r="E32" s="32">
        <f t="shared" si="1"/>
        <v>1.9503570977563878E-3</v>
      </c>
      <c r="F32" s="180" t="s">
        <v>51</v>
      </c>
      <c r="H32" s="61" t="s">
        <v>52</v>
      </c>
      <c r="I32" s="104">
        <f>SUM(D52:D56)</f>
        <v>3479.4</v>
      </c>
      <c r="J32" s="32">
        <f>SUM(E52:E56)</f>
        <v>4.8820665366428602E-2</v>
      </c>
      <c r="K32" s="22"/>
      <c r="L32" s="12"/>
      <c r="M32" s="41"/>
      <c r="N32" s="23"/>
      <c r="P32" s="5"/>
      <c r="Q32" s="50" t="s">
        <v>84</v>
      </c>
      <c r="R32" s="27"/>
      <c r="S32" s="27"/>
      <c r="T32" s="48">
        <f t="shared" ref="T32:T35" si="5">E28</f>
        <v>6.1316982138096509E-4</v>
      </c>
    </row>
    <row r="33" spans="1:20" x14ac:dyDescent="0.15">
      <c r="A33" s="35" t="e">
        <f>#REF!/#REF!</f>
        <v>#REF!</v>
      </c>
      <c r="C33" s="24" t="s">
        <v>84</v>
      </c>
      <c r="D33" s="96">
        <v>3.3</v>
      </c>
      <c r="E33" s="32">
        <f t="shared" si="1"/>
        <v>4.6303441889180426E-5</v>
      </c>
      <c r="F33" s="180"/>
      <c r="H33" s="75" t="s">
        <v>53</v>
      </c>
      <c r="I33" s="97">
        <f>SUM(D57:D61)</f>
        <v>1777.6</v>
      </c>
      <c r="J33" s="32">
        <f>SUM(E57:E61)</f>
        <v>2.4942120697638528E-2</v>
      </c>
      <c r="K33" s="22"/>
      <c r="L33" s="12"/>
      <c r="M33" s="41"/>
      <c r="N33" s="23"/>
      <c r="P33" s="5"/>
      <c r="Q33" s="50" t="s">
        <v>85</v>
      </c>
      <c r="R33" s="27"/>
      <c r="S33" s="27"/>
      <c r="T33" s="48">
        <f t="shared" si="5"/>
        <v>9.8864864106413732E-3</v>
      </c>
    </row>
    <row r="34" spans="1:20" x14ac:dyDescent="0.15">
      <c r="A34" s="35" t="e">
        <f>#REF!/#REF!</f>
        <v>#REF!</v>
      </c>
      <c r="C34" s="24" t="s">
        <v>86</v>
      </c>
      <c r="D34" s="96">
        <v>0.1</v>
      </c>
      <c r="E34" s="32">
        <f t="shared" si="1"/>
        <v>1.4031346027024373E-6</v>
      </c>
      <c r="F34" s="180"/>
      <c r="H34" s="63" t="s">
        <v>54</v>
      </c>
      <c r="I34" s="97">
        <f>SUM(D62:D66)</f>
        <v>6445.6</v>
      </c>
      <c r="J34" s="32">
        <f>SUM(E62:E66)</f>
        <v>9.044044395178831E-2</v>
      </c>
      <c r="K34" s="22"/>
      <c r="L34" s="12"/>
      <c r="M34" s="41"/>
      <c r="N34" s="23"/>
      <c r="P34" s="5"/>
      <c r="Q34" s="50" t="s">
        <v>19</v>
      </c>
      <c r="R34" s="27"/>
      <c r="S34" s="27"/>
      <c r="T34" s="48">
        <f t="shared" si="5"/>
        <v>2.1199960712231125E-2</v>
      </c>
    </row>
    <row r="35" spans="1:20" x14ac:dyDescent="0.15">
      <c r="A35" s="35" t="e">
        <f>#REF!/#REF!</f>
        <v>#REF!</v>
      </c>
      <c r="C35" s="24" t="s">
        <v>19</v>
      </c>
      <c r="D35" s="96">
        <v>22.5</v>
      </c>
      <c r="E35" s="32">
        <f t="shared" si="1"/>
        <v>3.1570528560804839E-4</v>
      </c>
      <c r="F35" s="180"/>
      <c r="H35" s="77" t="s">
        <v>21</v>
      </c>
      <c r="I35" s="97">
        <f>SUM(D67:D71)</f>
        <v>5823.2</v>
      </c>
      <c r="J35" s="32">
        <f>SUM(E67:E71)</f>
        <v>8.1707334184568325E-2</v>
      </c>
      <c r="K35" s="22"/>
      <c r="L35" s="12"/>
      <c r="M35" s="41"/>
      <c r="N35" s="23"/>
      <c r="P35" s="5"/>
      <c r="Q35" s="50" t="s">
        <v>21</v>
      </c>
      <c r="R35" s="27"/>
      <c r="S35" s="27"/>
      <c r="T35" s="48">
        <f t="shared" si="5"/>
        <v>4.0564621364127468E-3</v>
      </c>
    </row>
    <row r="36" spans="1:20" x14ac:dyDescent="0.15">
      <c r="A36" s="35" t="e">
        <f>#REF!/#REF!</f>
        <v>#REF!</v>
      </c>
      <c r="C36" s="24" t="s">
        <v>21</v>
      </c>
      <c r="D36" s="96">
        <v>22.5</v>
      </c>
      <c r="E36" s="32">
        <f t="shared" si="1"/>
        <v>3.1570528560804839E-4</v>
      </c>
      <c r="F36" s="180"/>
      <c r="H36" s="78" t="s">
        <v>55</v>
      </c>
      <c r="I36" s="101">
        <f>SUM(D72:D75)</f>
        <v>23805</v>
      </c>
      <c r="J36" s="32">
        <f>SUM(E72:E75)</f>
        <v>0.33401619217331519</v>
      </c>
      <c r="K36" s="22"/>
      <c r="M36" s="40"/>
      <c r="P36" s="5"/>
      <c r="Q36" s="49" t="s">
        <v>21</v>
      </c>
      <c r="R36" s="27"/>
      <c r="S36" s="48">
        <f>J28</f>
        <v>2.6294742454643673E-3</v>
      </c>
      <c r="T36" s="27"/>
    </row>
    <row r="37" spans="1:20" ht="13.5" customHeight="1" x14ac:dyDescent="0.15">
      <c r="A37" s="35" t="e">
        <f>#REF!/#REF!</f>
        <v>#REF!</v>
      </c>
      <c r="C37" s="68" t="s">
        <v>11</v>
      </c>
      <c r="D37" s="96">
        <v>26.9</v>
      </c>
      <c r="E37" s="32">
        <f t="shared" si="1"/>
        <v>3.774432081269556E-4</v>
      </c>
      <c r="F37" s="181" t="s">
        <v>56</v>
      </c>
      <c r="G37" s="12" t="s">
        <v>6</v>
      </c>
      <c r="I37" s="98"/>
      <c r="P37" s="5"/>
      <c r="Q37" s="50" t="s">
        <v>11</v>
      </c>
      <c r="R37" s="27"/>
      <c r="S37" s="27"/>
      <c r="T37" s="48">
        <f>E32</f>
        <v>1.9503570977563878E-3</v>
      </c>
    </row>
    <row r="38" spans="1:20" x14ac:dyDescent="0.15">
      <c r="A38" s="35" t="e">
        <f>#REF!/#REF!</f>
        <v>#REF!</v>
      </c>
      <c r="C38" s="68" t="s">
        <v>84</v>
      </c>
      <c r="D38" s="96">
        <v>4031.9</v>
      </c>
      <c r="E38" s="32">
        <f t="shared" si="1"/>
        <v>5.6572984046359569E-2</v>
      </c>
      <c r="F38" s="181"/>
      <c r="H38" s="25" t="s">
        <v>49</v>
      </c>
      <c r="I38" s="100">
        <f>SUM(I23:I36)</f>
        <v>71269.2</v>
      </c>
      <c r="J38" s="46">
        <f>SUM(J23:J36)</f>
        <v>1.0000028062692055</v>
      </c>
      <c r="L38" s="87"/>
      <c r="M38" s="87"/>
      <c r="N38" s="87"/>
      <c r="P38" s="5"/>
      <c r="Q38" s="50" t="s">
        <v>84</v>
      </c>
      <c r="R38" s="27"/>
      <c r="S38" s="27"/>
      <c r="T38" s="48">
        <f t="shared" ref="T38:T41" si="6">E33</f>
        <v>4.6303441889180426E-5</v>
      </c>
    </row>
    <row r="39" spans="1:20" ht="13.5" customHeight="1" x14ac:dyDescent="0.15">
      <c r="A39" s="35" t="e">
        <f>#REF!/#REF!</f>
        <v>#REF!</v>
      </c>
      <c r="C39" s="68" t="s">
        <v>86</v>
      </c>
      <c r="D39" s="105">
        <v>359</v>
      </c>
      <c r="E39" s="32">
        <f t="shared" si="1"/>
        <v>5.03725322370175E-3</v>
      </c>
      <c r="F39" s="181"/>
      <c r="I39" t="s">
        <v>57</v>
      </c>
      <c r="L39" s="87"/>
      <c r="M39" s="87"/>
      <c r="N39" s="87"/>
      <c r="P39" s="89"/>
      <c r="Q39" s="50" t="s">
        <v>85</v>
      </c>
      <c r="R39" s="27"/>
      <c r="S39" s="27"/>
      <c r="T39" s="48">
        <f t="shared" si="6"/>
        <v>1.4031346027024373E-6</v>
      </c>
    </row>
    <row r="40" spans="1:20" ht="13.5" customHeight="1" x14ac:dyDescent="0.15">
      <c r="A40" s="35" t="e">
        <f>#REF!/#REF!</f>
        <v>#REF!</v>
      </c>
      <c r="C40" s="68" t="s">
        <v>19</v>
      </c>
      <c r="D40" s="96">
        <v>18.2</v>
      </c>
      <c r="E40" s="32">
        <f t="shared" si="1"/>
        <v>2.5537049769184356E-4</v>
      </c>
      <c r="F40" s="181"/>
      <c r="H40" s="187" t="s">
        <v>58</v>
      </c>
      <c r="I40" s="187"/>
      <c r="J40" s="187"/>
      <c r="K40" s="187"/>
      <c r="L40" s="187"/>
      <c r="M40" s="187"/>
      <c r="N40" s="187"/>
      <c r="O40" s="87"/>
      <c r="P40" s="89"/>
      <c r="Q40" s="50" t="s">
        <v>19</v>
      </c>
      <c r="R40" s="27"/>
      <c r="S40" s="27"/>
      <c r="T40" s="48">
        <f t="shared" si="6"/>
        <v>3.1570528560804839E-4</v>
      </c>
    </row>
    <row r="41" spans="1:20" x14ac:dyDescent="0.15">
      <c r="A41" s="35" t="e">
        <f>#REF!/#REF!</f>
        <v>#REF!</v>
      </c>
      <c r="C41" s="68" t="s">
        <v>21</v>
      </c>
      <c r="D41" s="96">
        <v>1538.1</v>
      </c>
      <c r="E41" s="32">
        <f t="shared" si="1"/>
        <v>2.1581613324166186E-2</v>
      </c>
      <c r="F41" s="181"/>
      <c r="H41" s="187"/>
      <c r="I41" s="187"/>
      <c r="J41" s="187"/>
      <c r="K41" s="187"/>
      <c r="L41" s="187"/>
      <c r="M41" s="187"/>
      <c r="N41" s="187"/>
      <c r="O41" s="87"/>
      <c r="P41" s="5"/>
      <c r="Q41" s="50" t="s">
        <v>21</v>
      </c>
      <c r="R41" s="27"/>
      <c r="S41" s="27"/>
      <c r="T41" s="48">
        <f t="shared" si="6"/>
        <v>3.1570528560804839E-4</v>
      </c>
    </row>
    <row r="42" spans="1:20" ht="13.5" customHeight="1" x14ac:dyDescent="0.15">
      <c r="A42" s="35" t="e">
        <f>#REF!/#REF!</f>
        <v>#REF!</v>
      </c>
      <c r="C42" s="70" t="s">
        <v>11</v>
      </c>
      <c r="D42" s="96">
        <v>0.3</v>
      </c>
      <c r="E42" s="32">
        <f t="shared" si="1"/>
        <v>4.2094038081073116E-6</v>
      </c>
      <c r="F42" s="188" t="s">
        <v>59</v>
      </c>
      <c r="H42" s="90" t="s">
        <v>60</v>
      </c>
      <c r="I42" s="90"/>
      <c r="J42" s="90"/>
      <c r="K42" s="90"/>
      <c r="O42" s="90"/>
      <c r="P42" s="5"/>
      <c r="Q42" s="51" t="s">
        <v>43</v>
      </c>
      <c r="R42" s="48">
        <f>N26</f>
        <v>8.3824664300046314E-2</v>
      </c>
      <c r="S42" s="27"/>
      <c r="T42" s="27"/>
    </row>
    <row r="43" spans="1:20" x14ac:dyDescent="0.15">
      <c r="A43" s="35" t="e">
        <f>#REF!/#REF!</f>
        <v>#REF!</v>
      </c>
      <c r="C43" s="70" t="s">
        <v>84</v>
      </c>
      <c r="D43" s="96">
        <v>1.4</v>
      </c>
      <c r="E43" s="32">
        <f t="shared" si="1"/>
        <v>1.9643884437834119E-5</v>
      </c>
      <c r="F43" s="188"/>
      <c r="P43" s="5"/>
      <c r="Q43" s="49" t="s">
        <v>88</v>
      </c>
      <c r="R43" s="27"/>
      <c r="S43" s="48">
        <f>J29</f>
        <v>8.3824664300046314E-2</v>
      </c>
      <c r="T43" s="27"/>
    </row>
    <row r="44" spans="1:20" x14ac:dyDescent="0.15">
      <c r="A44" s="35" t="e">
        <f>#REF!/#REF!</f>
        <v>#REF!</v>
      </c>
      <c r="C44" s="70" t="s">
        <v>86</v>
      </c>
      <c r="D44" s="96">
        <v>4266.2</v>
      </c>
      <c r="E44" s="32">
        <f t="shared" si="1"/>
        <v>5.9860528420491374E-2</v>
      </c>
      <c r="F44" s="188"/>
      <c r="P44" s="5"/>
      <c r="Q44" s="50" t="s">
        <v>11</v>
      </c>
      <c r="R44" s="27"/>
      <c r="S44" s="27"/>
      <c r="T44" s="48">
        <f>E37</f>
        <v>3.774432081269556E-4</v>
      </c>
    </row>
    <row r="45" spans="1:20" x14ac:dyDescent="0.15">
      <c r="A45" s="35" t="e">
        <f>#REF!/#REF!</f>
        <v>#REF!</v>
      </c>
      <c r="C45" s="70" t="s">
        <v>19</v>
      </c>
      <c r="D45" s="96">
        <v>0</v>
      </c>
      <c r="E45" s="32">
        <f t="shared" si="1"/>
        <v>0</v>
      </c>
      <c r="F45" s="188"/>
      <c r="P45" s="5"/>
      <c r="Q45" s="50" t="s">
        <v>84</v>
      </c>
      <c r="R45" s="27"/>
      <c r="S45" s="27"/>
      <c r="T45" s="48">
        <f t="shared" ref="T45:T48" si="7">E38</f>
        <v>5.6572984046359569E-2</v>
      </c>
    </row>
    <row r="46" spans="1:20" x14ac:dyDescent="0.15">
      <c r="A46" s="35" t="e">
        <f>#REF!/#REF!</f>
        <v>#REF!</v>
      </c>
      <c r="C46" s="70" t="s">
        <v>21</v>
      </c>
      <c r="D46" s="96">
        <v>3.3</v>
      </c>
      <c r="E46" s="32">
        <f t="shared" si="1"/>
        <v>4.6303441889180426E-5</v>
      </c>
      <c r="F46" s="188"/>
      <c r="H46" t="s">
        <v>62</v>
      </c>
      <c r="P46" s="5"/>
      <c r="Q46" s="50" t="s">
        <v>85</v>
      </c>
      <c r="R46" s="27"/>
      <c r="S46" s="27"/>
      <c r="T46" s="48">
        <f t="shared" si="7"/>
        <v>5.03725322370175E-3</v>
      </c>
    </row>
    <row r="47" spans="1:20" ht="13.5" customHeight="1" x14ac:dyDescent="0.15">
      <c r="A47" s="35" t="e">
        <f>#REF!/#REF!</f>
        <v>#REF!</v>
      </c>
      <c r="C47" s="72" t="s">
        <v>11</v>
      </c>
      <c r="D47" s="96">
        <v>484.1</v>
      </c>
      <c r="E47" s="32">
        <f t="shared" si="1"/>
        <v>6.7925746116824989E-3</v>
      </c>
      <c r="F47" s="182" t="s">
        <v>63</v>
      </c>
      <c r="P47" s="5"/>
      <c r="Q47" s="50" t="s">
        <v>19</v>
      </c>
      <c r="R47" s="27"/>
      <c r="S47" s="27"/>
      <c r="T47" s="48">
        <f t="shared" si="7"/>
        <v>2.5537049769184356E-4</v>
      </c>
    </row>
    <row r="48" spans="1:20" x14ac:dyDescent="0.15">
      <c r="A48" s="35" t="e">
        <f>#REF!/#REF!</f>
        <v>#REF!</v>
      </c>
      <c r="C48" s="72" t="s">
        <v>84</v>
      </c>
      <c r="D48" s="96">
        <v>105.4</v>
      </c>
      <c r="E48" s="32">
        <f t="shared" si="1"/>
        <v>1.478903871248369E-3</v>
      </c>
      <c r="F48" s="182"/>
      <c r="H48" s="27" t="s">
        <v>64</v>
      </c>
      <c r="I48" s="27" t="s">
        <v>65</v>
      </c>
      <c r="L48" t="s">
        <v>89</v>
      </c>
      <c r="P48" s="5"/>
      <c r="Q48" s="50" t="s">
        <v>21</v>
      </c>
      <c r="R48" s="27"/>
      <c r="S48" s="27"/>
      <c r="T48" s="48">
        <f t="shared" si="7"/>
        <v>2.1581613324166186E-2</v>
      </c>
    </row>
    <row r="49" spans="1:20" x14ac:dyDescent="0.15">
      <c r="A49" s="35" t="e">
        <f>#REF!/#REF!</f>
        <v>#REF!</v>
      </c>
      <c r="C49" s="72" t="s">
        <v>86</v>
      </c>
      <c r="D49" s="96">
        <v>732.3</v>
      </c>
      <c r="E49" s="32">
        <f t="shared" si="1"/>
        <v>1.0275154695589947E-2</v>
      </c>
      <c r="F49" s="182"/>
      <c r="H49" s="16" t="s">
        <v>11</v>
      </c>
      <c r="I49" s="92">
        <v>4118.1138418434075</v>
      </c>
      <c r="L49" t="s">
        <v>38</v>
      </c>
      <c r="M49" s="82">
        <f>D8+D13</f>
        <v>2725.5</v>
      </c>
      <c r="P49" s="5"/>
      <c r="Q49" s="51" t="s">
        <v>21</v>
      </c>
      <c r="R49" s="48">
        <f>N27</f>
        <v>0.32537989869368167</v>
      </c>
      <c r="S49" s="27"/>
      <c r="T49" s="27"/>
    </row>
    <row r="50" spans="1:20" x14ac:dyDescent="0.15">
      <c r="A50" s="35" t="e">
        <f>#REF!/#REF!</f>
        <v>#REF!</v>
      </c>
      <c r="C50" s="72" t="s">
        <v>19</v>
      </c>
      <c r="D50" s="96">
        <v>26</v>
      </c>
      <c r="E50" s="32">
        <f t="shared" si="1"/>
        <v>3.6481499670263371E-4</v>
      </c>
      <c r="F50" s="182"/>
      <c r="H50" s="16" t="s">
        <v>84</v>
      </c>
      <c r="I50" s="92">
        <v>8995.5373471679522</v>
      </c>
      <c r="L50" t="s">
        <v>25</v>
      </c>
      <c r="M50" s="82">
        <f>D18</f>
        <v>1439.4</v>
      </c>
      <c r="P50" s="5"/>
      <c r="Q50" s="49" t="s">
        <v>59</v>
      </c>
      <c r="R50" s="27"/>
      <c r="S50" s="48">
        <f>J30</f>
        <v>5.9930685150626495E-2</v>
      </c>
      <c r="T50" s="27"/>
    </row>
    <row r="51" spans="1:20" x14ac:dyDescent="0.15">
      <c r="A51" s="35" t="e">
        <f>#REF!/#REF!</f>
        <v>#REF!</v>
      </c>
      <c r="C51" s="72" t="s">
        <v>21</v>
      </c>
      <c r="D51" s="96">
        <v>44.7</v>
      </c>
      <c r="E51" s="32">
        <f t="shared" si="1"/>
        <v>6.2720116740798946E-4</v>
      </c>
      <c r="F51" s="182"/>
      <c r="H51" s="16" t="s">
        <v>86</v>
      </c>
      <c r="I51" s="92">
        <v>26409.691828000003</v>
      </c>
      <c r="L51" t="s">
        <v>39</v>
      </c>
      <c r="M51" s="82">
        <f>D23+D28+D33</f>
        <v>142.90000000000003</v>
      </c>
      <c r="P51" s="5"/>
      <c r="Q51" s="50" t="s">
        <v>11</v>
      </c>
      <c r="R51" s="27"/>
      <c r="S51" s="27"/>
      <c r="T51" s="48">
        <f>E42</f>
        <v>4.2094038081073116E-6</v>
      </c>
    </row>
    <row r="52" spans="1:20" x14ac:dyDescent="0.15">
      <c r="A52" s="35" t="e">
        <f>#REF!/#REF!</f>
        <v>#REF!</v>
      </c>
      <c r="C52" s="60" t="s">
        <v>11</v>
      </c>
      <c r="D52" s="96">
        <v>0</v>
      </c>
      <c r="E52" s="32">
        <f t="shared" si="1"/>
        <v>0</v>
      </c>
      <c r="F52" s="183" t="s">
        <v>66</v>
      </c>
      <c r="H52" s="16" t="s">
        <v>19</v>
      </c>
      <c r="I52" s="92">
        <v>5026.0859195571729</v>
      </c>
      <c r="L52" t="s">
        <v>43</v>
      </c>
      <c r="M52" s="82">
        <f>D38</f>
        <v>4031.9</v>
      </c>
      <c r="P52" s="5"/>
      <c r="Q52" s="50" t="s">
        <v>84</v>
      </c>
      <c r="R52" s="27"/>
      <c r="S52" s="27"/>
      <c r="T52" s="48">
        <f t="shared" ref="T52:T55" si="8">E43</f>
        <v>1.9643884437834119E-5</v>
      </c>
    </row>
    <row r="53" spans="1:20" x14ac:dyDescent="0.15">
      <c r="A53" s="35" t="e">
        <f>#REF!/#REF!</f>
        <v>#REF!</v>
      </c>
      <c r="C53" s="60" t="s">
        <v>84</v>
      </c>
      <c r="D53" s="96">
        <v>462.1</v>
      </c>
      <c r="E53" s="32">
        <f t="shared" si="1"/>
        <v>6.4838849990879631E-3</v>
      </c>
      <c r="F53" s="183"/>
      <c r="H53" s="16" t="s">
        <v>21</v>
      </c>
      <c r="I53" s="92">
        <v>2914.5311649333339</v>
      </c>
      <c r="L53" t="s">
        <v>67</v>
      </c>
      <c r="M53" s="84">
        <f>D48</f>
        <v>105.4</v>
      </c>
      <c r="P53" s="5"/>
      <c r="Q53" s="50" t="s">
        <v>85</v>
      </c>
      <c r="R53" s="27"/>
      <c r="S53" s="27"/>
      <c r="T53" s="48">
        <f t="shared" si="8"/>
        <v>5.9860528420491374E-2</v>
      </c>
    </row>
    <row r="54" spans="1:20" x14ac:dyDescent="0.15">
      <c r="A54" s="35" t="e">
        <f>#REF!/#REF!</f>
        <v>#REF!</v>
      </c>
      <c r="C54" s="60" t="s">
        <v>86</v>
      </c>
      <c r="D54" s="96">
        <v>3010.3</v>
      </c>
      <c r="E54" s="32">
        <f t="shared" si="1"/>
        <v>4.2238560945151472E-2</v>
      </c>
      <c r="F54" s="183"/>
      <c r="H54" s="17" t="s">
        <v>68</v>
      </c>
      <c r="I54" s="102">
        <v>47463.960101501871</v>
      </c>
      <c r="L54" t="s">
        <v>66</v>
      </c>
      <c r="M54" s="84">
        <f>D53</f>
        <v>462.1</v>
      </c>
      <c r="P54" s="5"/>
      <c r="Q54" s="50" t="s">
        <v>19</v>
      </c>
      <c r="R54" s="27"/>
      <c r="S54" s="27"/>
      <c r="T54" s="48">
        <f t="shared" si="8"/>
        <v>0</v>
      </c>
    </row>
    <row r="55" spans="1:20" x14ac:dyDescent="0.15">
      <c r="A55" s="35" t="e">
        <f>#REF!/#REF!</f>
        <v>#REF!</v>
      </c>
      <c r="C55" s="60" t="s">
        <v>19</v>
      </c>
      <c r="D55" s="96">
        <v>2.9</v>
      </c>
      <c r="E55" s="32">
        <f t="shared" si="1"/>
        <v>4.0690903478370682E-5</v>
      </c>
      <c r="F55" s="183"/>
      <c r="H55" s="27"/>
      <c r="I55" s="92"/>
      <c r="L55" t="s">
        <v>21</v>
      </c>
      <c r="M55" s="82">
        <f>D43+D58+D63+D68</f>
        <v>88.6</v>
      </c>
      <c r="P55" s="5"/>
      <c r="Q55" s="50" t="s">
        <v>21</v>
      </c>
      <c r="R55" s="27"/>
      <c r="S55" s="27"/>
      <c r="T55" s="48">
        <f t="shared" si="8"/>
        <v>4.6303441889180426E-5</v>
      </c>
    </row>
    <row r="56" spans="1:20" x14ac:dyDescent="0.15">
      <c r="A56" s="35" t="e">
        <f>#REF!/#REF!</f>
        <v>#REF!</v>
      </c>
      <c r="C56" s="60" t="s">
        <v>21</v>
      </c>
      <c r="D56" s="96">
        <v>4.0999999999999996</v>
      </c>
      <c r="E56" s="32">
        <f t="shared" si="1"/>
        <v>5.7528518710799921E-5</v>
      </c>
      <c r="F56" s="183"/>
      <c r="H56" s="79" t="s">
        <v>90</v>
      </c>
      <c r="I56" s="92">
        <f>D72</f>
        <v>12875</v>
      </c>
      <c r="L56" s="83" t="s">
        <v>68</v>
      </c>
      <c r="M56" s="84">
        <f>SUM(M49:M55)</f>
        <v>8995.7999999999993</v>
      </c>
      <c r="P56" s="5"/>
      <c r="Q56" s="49" t="s">
        <v>63</v>
      </c>
      <c r="R56" s="27"/>
      <c r="S56" s="48">
        <f>J31</f>
        <v>1.9538649342631442E-2</v>
      </c>
      <c r="T56" s="27"/>
    </row>
    <row r="57" spans="1:20" x14ac:dyDescent="0.15">
      <c r="A57" s="35" t="e">
        <f>#REF!/#REF!</f>
        <v>#REF!</v>
      </c>
      <c r="C57" s="74" t="s">
        <v>11</v>
      </c>
      <c r="D57" s="96">
        <v>1.9</v>
      </c>
      <c r="E57" s="32">
        <f t="shared" si="1"/>
        <v>2.6659557451346307E-5</v>
      </c>
      <c r="F57" s="184" t="s">
        <v>53</v>
      </c>
      <c r="H57" s="79" t="s">
        <v>91</v>
      </c>
      <c r="I57" s="92">
        <f>D73</f>
        <v>4651.3</v>
      </c>
      <c r="M57" s="82"/>
      <c r="P57" s="5"/>
      <c r="Q57" s="50" t="s">
        <v>11</v>
      </c>
      <c r="R57" s="27"/>
      <c r="S57" s="27"/>
      <c r="T57" s="48">
        <f>E47</f>
        <v>6.7925746116824989E-3</v>
      </c>
    </row>
    <row r="58" spans="1:20" x14ac:dyDescent="0.15">
      <c r="A58" s="35" t="e">
        <f>#REF!/#REF!</f>
        <v>#REF!</v>
      </c>
      <c r="C58" s="74" t="s">
        <v>84</v>
      </c>
      <c r="D58" s="96">
        <v>55.4</v>
      </c>
      <c r="E58" s="32">
        <f t="shared" si="1"/>
        <v>7.773365698971502E-4</v>
      </c>
      <c r="F58" s="184"/>
      <c r="H58" s="79" t="s">
        <v>20</v>
      </c>
      <c r="I58" s="92">
        <f>D74</f>
        <v>4745</v>
      </c>
      <c r="P58" s="5"/>
      <c r="Q58" s="50" t="s">
        <v>84</v>
      </c>
      <c r="R58" s="27"/>
      <c r="S58" s="27"/>
      <c r="T58" s="48">
        <f t="shared" ref="T58:T61" si="9">E48</f>
        <v>1.478903871248369E-3</v>
      </c>
    </row>
    <row r="59" spans="1:20" x14ac:dyDescent="0.15">
      <c r="A59" s="35" t="e">
        <f>#REF!/#REF!</f>
        <v>#REF!</v>
      </c>
      <c r="C59" s="74" t="s">
        <v>86</v>
      </c>
      <c r="D59" s="96">
        <v>2.5</v>
      </c>
      <c r="E59" s="32">
        <f t="shared" si="1"/>
        <v>3.5078365067560931E-5</v>
      </c>
      <c r="F59" s="184"/>
      <c r="H59" s="79" t="s">
        <v>71</v>
      </c>
      <c r="I59" s="92">
        <f>D75</f>
        <v>1533.7</v>
      </c>
      <c r="M59" s="82"/>
      <c r="P59" s="5"/>
      <c r="Q59" s="50" t="s">
        <v>85</v>
      </c>
      <c r="R59" s="27"/>
      <c r="S59" s="27"/>
      <c r="T59" s="48">
        <f t="shared" si="9"/>
        <v>1.0275154695589947E-2</v>
      </c>
    </row>
    <row r="60" spans="1:20" x14ac:dyDescent="0.15">
      <c r="A60" s="35" t="e">
        <f>#REF!/#REF!</f>
        <v>#REF!</v>
      </c>
      <c r="C60" s="74" t="s">
        <v>19</v>
      </c>
      <c r="D60" s="96">
        <v>1374.2</v>
      </c>
      <c r="E60" s="32">
        <f t="shared" si="1"/>
        <v>1.9281875710336894E-2</v>
      </c>
      <c r="F60" s="184"/>
      <c r="H60" s="55" t="s">
        <v>72</v>
      </c>
      <c r="I60" s="92">
        <f>SUM(I56:I59)</f>
        <v>23805</v>
      </c>
      <c r="M60" s="82"/>
      <c r="P60" s="5"/>
      <c r="Q60" s="50" t="s">
        <v>19</v>
      </c>
      <c r="R60" s="27"/>
      <c r="S60" s="27"/>
      <c r="T60" s="48">
        <f t="shared" si="9"/>
        <v>3.6481499670263371E-4</v>
      </c>
    </row>
    <row r="61" spans="1:20" x14ac:dyDescent="0.15">
      <c r="A61" s="35" t="e">
        <f>#REF!/#REF!</f>
        <v>#REF!</v>
      </c>
      <c r="C61" s="74" t="s">
        <v>21</v>
      </c>
      <c r="D61" s="96">
        <v>343.6</v>
      </c>
      <c r="E61" s="32">
        <f t="shared" si="1"/>
        <v>4.8211704948855749E-3</v>
      </c>
      <c r="F61" s="184"/>
      <c r="H61" s="27"/>
      <c r="I61" s="94"/>
      <c r="M61" s="82"/>
      <c r="P61" s="5"/>
      <c r="Q61" s="50" t="s">
        <v>21</v>
      </c>
      <c r="R61" s="27"/>
      <c r="S61" s="27"/>
      <c r="T61" s="48">
        <f t="shared" si="9"/>
        <v>6.2720116740798946E-4</v>
      </c>
    </row>
    <row r="62" spans="1:20" ht="13.5" customHeight="1" x14ac:dyDescent="0.15">
      <c r="A62" s="35" t="e">
        <f>#REF!/#REF!</f>
        <v>#REF!</v>
      </c>
      <c r="C62" s="62" t="s">
        <v>11</v>
      </c>
      <c r="D62" s="96">
        <v>0</v>
      </c>
      <c r="E62" s="32">
        <f t="shared" si="1"/>
        <v>0</v>
      </c>
      <c r="F62" s="185" t="s">
        <v>54</v>
      </c>
      <c r="H62" s="80" t="s">
        <v>73</v>
      </c>
      <c r="I62" s="93">
        <f>I54+I60</f>
        <v>71268.960101501871</v>
      </c>
      <c r="M62" s="82"/>
      <c r="P62" s="5"/>
      <c r="Q62" s="49" t="s">
        <v>66</v>
      </c>
      <c r="R62" s="27"/>
      <c r="S62" s="48">
        <f>J32</f>
        <v>4.8820665366428602E-2</v>
      </c>
      <c r="T62" s="27"/>
    </row>
    <row r="63" spans="1:20" x14ac:dyDescent="0.15">
      <c r="A63" s="35" t="e">
        <f>#REF!/#REF!</f>
        <v>#REF!</v>
      </c>
      <c r="C63" s="62" t="s">
        <v>84</v>
      </c>
      <c r="D63" s="96">
        <v>2.6</v>
      </c>
      <c r="E63" s="32">
        <f t="shared" si="1"/>
        <v>3.6481499670263368E-5</v>
      </c>
      <c r="F63" s="185"/>
      <c r="M63" s="82"/>
      <c r="P63" s="5"/>
      <c r="Q63" s="50" t="s">
        <v>11</v>
      </c>
      <c r="R63" s="27"/>
      <c r="S63" s="27"/>
      <c r="T63" s="48">
        <f>E52</f>
        <v>0</v>
      </c>
    </row>
    <row r="64" spans="1:20" x14ac:dyDescent="0.15">
      <c r="A64" s="35" t="e">
        <f>#REF!/#REF!</f>
        <v>#REF!</v>
      </c>
      <c r="C64" s="62" t="s">
        <v>86</v>
      </c>
      <c r="D64" s="96">
        <v>6024.8</v>
      </c>
      <c r="E64" s="32">
        <f t="shared" si="1"/>
        <v>8.4536053543616443E-2</v>
      </c>
      <c r="F64" s="185"/>
      <c r="L64" s="83"/>
      <c r="M64" s="84"/>
      <c r="P64" s="5"/>
      <c r="Q64" s="50" t="s">
        <v>84</v>
      </c>
      <c r="R64" s="27"/>
      <c r="S64" s="27"/>
      <c r="T64" s="48">
        <f t="shared" ref="T64:T67" si="10">E53</f>
        <v>6.4838849990879631E-3</v>
      </c>
    </row>
    <row r="65" spans="1:20" x14ac:dyDescent="0.15">
      <c r="A65" s="35" t="e">
        <f>#REF!/#REF!</f>
        <v>#REF!</v>
      </c>
      <c r="C65" s="62" t="s">
        <v>19</v>
      </c>
      <c r="D65" s="96">
        <v>280.5</v>
      </c>
      <c r="E65" s="32">
        <f t="shared" si="1"/>
        <v>3.9357925605803361E-3</v>
      </c>
      <c r="F65" s="185"/>
      <c r="P65" s="5"/>
      <c r="Q65" s="50" t="s">
        <v>85</v>
      </c>
      <c r="R65" s="27"/>
      <c r="S65" s="27"/>
      <c r="T65" s="48">
        <f t="shared" si="10"/>
        <v>4.2238560945151472E-2</v>
      </c>
    </row>
    <row r="66" spans="1:20" x14ac:dyDescent="0.15">
      <c r="A66" s="35" t="e">
        <f>#REF!/#REF!</f>
        <v>#REF!</v>
      </c>
      <c r="C66" s="62" t="s">
        <v>21</v>
      </c>
      <c r="D66" s="96">
        <v>137.69999999999999</v>
      </c>
      <c r="E66" s="32">
        <f t="shared" si="1"/>
        <v>1.9321163479212558E-3</v>
      </c>
      <c r="F66" s="185"/>
      <c r="M66" s="84"/>
      <c r="P66" s="5"/>
      <c r="Q66" s="50" t="s">
        <v>19</v>
      </c>
      <c r="R66" s="27"/>
      <c r="S66" s="27"/>
      <c r="T66" s="48">
        <f t="shared" si="10"/>
        <v>4.0690903478370682E-5</v>
      </c>
    </row>
    <row r="67" spans="1:20" x14ac:dyDescent="0.15">
      <c r="A67" s="35" t="e">
        <f>#REF!/#REF!</f>
        <v>#REF!</v>
      </c>
      <c r="C67" s="76" t="s">
        <v>11</v>
      </c>
      <c r="D67" s="96">
        <v>8.1</v>
      </c>
      <c r="E67" s="32">
        <f t="shared" si="1"/>
        <v>1.1365390281889742E-4</v>
      </c>
      <c r="F67" s="186" t="s">
        <v>21</v>
      </c>
      <c r="L67" s="85"/>
      <c r="M67" s="82"/>
      <c r="P67" s="5"/>
      <c r="Q67" s="50" t="s">
        <v>21</v>
      </c>
      <c r="R67" s="27"/>
      <c r="S67" s="27"/>
      <c r="T67" s="48">
        <f t="shared" si="10"/>
        <v>5.7528518710799921E-5</v>
      </c>
    </row>
    <row r="68" spans="1:20" x14ac:dyDescent="0.15">
      <c r="A68" s="35" t="e">
        <f>#REF!/#REF!</f>
        <v>#REF!</v>
      </c>
      <c r="C68" s="76" t="s">
        <v>84</v>
      </c>
      <c r="D68" s="96">
        <v>29.2</v>
      </c>
      <c r="E68" s="32">
        <f t="shared" si="1"/>
        <v>4.0971530398911166E-4</v>
      </c>
      <c r="F68" s="186"/>
      <c r="L68" s="83"/>
      <c r="M68" s="84"/>
      <c r="P68" s="5"/>
      <c r="Q68" s="49" t="s">
        <v>53</v>
      </c>
      <c r="R68" s="27"/>
      <c r="S68" s="48">
        <f>J33</f>
        <v>2.4942120697638528E-2</v>
      </c>
      <c r="T68" s="27"/>
    </row>
    <row r="69" spans="1:20" x14ac:dyDescent="0.15">
      <c r="A69" s="35" t="e">
        <f>#REF!/#REF!</f>
        <v>#REF!</v>
      </c>
      <c r="C69" s="76" t="s">
        <v>86</v>
      </c>
      <c r="D69" s="96">
        <v>5719.9</v>
      </c>
      <c r="E69" s="32">
        <f t="shared" si="1"/>
        <v>8.0257896139976706E-2</v>
      </c>
      <c r="F69" s="186"/>
      <c r="P69" s="5"/>
      <c r="Q69" s="50" t="s">
        <v>11</v>
      </c>
      <c r="R69" s="27"/>
      <c r="S69" s="27"/>
      <c r="T69" s="48">
        <f>E57</f>
        <v>2.6659557451346307E-5</v>
      </c>
    </row>
    <row r="70" spans="1:20" x14ac:dyDescent="0.15">
      <c r="A70" s="35" t="e">
        <f>#REF!/#REF!</f>
        <v>#REF!</v>
      </c>
      <c r="C70" s="76" t="s">
        <v>19</v>
      </c>
      <c r="D70" s="96">
        <v>5.0999999999999996</v>
      </c>
      <c r="E70" s="32">
        <f t="shared" si="1"/>
        <v>7.1559864737824299E-5</v>
      </c>
      <c r="F70" s="186"/>
      <c r="P70" s="5"/>
      <c r="Q70" s="50" t="s">
        <v>84</v>
      </c>
      <c r="R70" s="27"/>
      <c r="S70" s="27"/>
      <c r="T70" s="48">
        <f t="shared" ref="T70:T73" si="11">E58</f>
        <v>7.773365698971502E-4</v>
      </c>
    </row>
    <row r="71" spans="1:20" x14ac:dyDescent="0.15">
      <c r="A71" s="35" t="e">
        <f>#REF!/#REF!</f>
        <v>#REF!</v>
      </c>
      <c r="C71" s="76" t="s">
        <v>21</v>
      </c>
      <c r="D71" s="96">
        <v>60.9</v>
      </c>
      <c r="E71" s="32">
        <f t="shared" si="1"/>
        <v>8.5450897304578427E-4</v>
      </c>
      <c r="F71" s="186"/>
      <c r="Q71" s="50" t="s">
        <v>85</v>
      </c>
      <c r="R71" s="27"/>
      <c r="S71" s="27"/>
      <c r="T71" s="48">
        <f t="shared" si="11"/>
        <v>3.5078365067560931E-5</v>
      </c>
    </row>
    <row r="72" spans="1:20" x14ac:dyDescent="0.15">
      <c r="A72" s="35" t="e">
        <f>#REF!/#REF!</f>
        <v>#REF!</v>
      </c>
      <c r="C72" s="54" t="s">
        <v>90</v>
      </c>
      <c r="D72" s="96">
        <v>12875</v>
      </c>
      <c r="E72" s="32">
        <f t="shared" ref="E72:E75" si="12">D72/$D$77</f>
        <v>0.1806535800979388</v>
      </c>
      <c r="F72" s="177" t="s">
        <v>55</v>
      </c>
      <c r="Q72" s="50" t="s">
        <v>19</v>
      </c>
      <c r="R72" s="27"/>
      <c r="S72" s="27"/>
      <c r="T72" s="48">
        <f t="shared" si="11"/>
        <v>1.9281875710336894E-2</v>
      </c>
    </row>
    <row r="73" spans="1:20" x14ac:dyDescent="0.15">
      <c r="A73" s="36" t="e">
        <f>#REF!/#REF!</f>
        <v>#REF!</v>
      </c>
      <c r="C73" s="54" t="s">
        <v>91</v>
      </c>
      <c r="D73" s="95">
        <v>4651.3</v>
      </c>
      <c r="E73" s="32">
        <f t="shared" si="12"/>
        <v>6.526399977549846E-2</v>
      </c>
      <c r="F73" s="177"/>
      <c r="Q73" s="50" t="s">
        <v>21</v>
      </c>
      <c r="R73" s="27"/>
      <c r="S73" s="27"/>
      <c r="T73" s="48">
        <f t="shared" si="11"/>
        <v>4.8211704948855749E-3</v>
      </c>
    </row>
    <row r="74" spans="1:20" x14ac:dyDescent="0.15">
      <c r="A74" s="35" t="e">
        <f>#REF!/#REF!</f>
        <v>#REF!</v>
      </c>
      <c r="C74" s="54" t="s">
        <v>20</v>
      </c>
      <c r="D74" s="96">
        <v>4745</v>
      </c>
      <c r="E74" s="32">
        <f t="shared" si="12"/>
        <v>6.6578736898230642E-2</v>
      </c>
      <c r="F74" s="177"/>
      <c r="Q74" s="49" t="s">
        <v>54</v>
      </c>
      <c r="R74" s="27"/>
      <c r="S74" s="48">
        <f>J34</f>
        <v>9.044044395178831E-2</v>
      </c>
      <c r="T74" s="27"/>
    </row>
    <row r="75" spans="1:20" x14ac:dyDescent="0.15">
      <c r="A75" s="36" t="e">
        <f>#REF!/#REF!</f>
        <v>#REF!</v>
      </c>
      <c r="C75" s="54" t="s">
        <v>71</v>
      </c>
      <c r="D75" s="95">
        <v>1533.7</v>
      </c>
      <c r="E75" s="32">
        <f t="shared" si="12"/>
        <v>2.1519875401647282E-2</v>
      </c>
      <c r="F75" s="177"/>
      <c r="Q75" s="50" t="s">
        <v>11</v>
      </c>
      <c r="R75" s="27"/>
      <c r="S75" s="27"/>
      <c r="T75" s="48">
        <f>E62</f>
        <v>0</v>
      </c>
    </row>
    <row r="76" spans="1:20" x14ac:dyDescent="0.15">
      <c r="D76" s="82"/>
      <c r="Q76" s="50" t="s">
        <v>84</v>
      </c>
      <c r="R76" s="27"/>
      <c r="S76" s="27"/>
      <c r="T76" s="48">
        <f t="shared" ref="T76:T79" si="13">E63</f>
        <v>3.6481499670263368E-5</v>
      </c>
    </row>
    <row r="77" spans="1:20" x14ac:dyDescent="0.15">
      <c r="A77" s="26" t="e">
        <f>SUM(A7:A75)</f>
        <v>#REF!</v>
      </c>
      <c r="C77" s="25" t="s">
        <v>49</v>
      </c>
      <c r="D77" s="86">
        <v>71269</v>
      </c>
      <c r="E77" s="32">
        <f>SUM(E7:E75)</f>
        <v>1.0000028062692055</v>
      </c>
      <c r="Q77" s="50" t="s">
        <v>85</v>
      </c>
      <c r="R77" s="27"/>
      <c r="S77" s="27"/>
      <c r="T77" s="48">
        <f t="shared" si="13"/>
        <v>8.4536053543616443E-2</v>
      </c>
    </row>
    <row r="78" spans="1:20" x14ac:dyDescent="0.15">
      <c r="D78" t="s">
        <v>57</v>
      </c>
      <c r="Q78" s="50" t="s">
        <v>19</v>
      </c>
      <c r="R78" s="27"/>
      <c r="S78" s="27"/>
      <c r="T78" s="48">
        <f t="shared" si="13"/>
        <v>3.9357925605803361E-3</v>
      </c>
    </row>
    <row r="79" spans="1:20" x14ac:dyDescent="0.15">
      <c r="Q79" s="50" t="s">
        <v>21</v>
      </c>
      <c r="R79" s="27"/>
      <c r="S79" s="27"/>
      <c r="T79" s="48">
        <f t="shared" si="13"/>
        <v>1.9321163479212558E-3</v>
      </c>
    </row>
    <row r="80" spans="1:20" x14ac:dyDescent="0.15">
      <c r="Q80" s="49" t="s">
        <v>21</v>
      </c>
      <c r="R80" s="27"/>
      <c r="S80" s="48">
        <f>J35</f>
        <v>8.1707334184568325E-2</v>
      </c>
      <c r="T80" s="27"/>
    </row>
    <row r="81" spans="17:20" x14ac:dyDescent="0.15">
      <c r="Q81" s="50" t="s">
        <v>11</v>
      </c>
      <c r="R81" s="27"/>
      <c r="S81" s="27"/>
      <c r="T81" s="48">
        <f>E67</f>
        <v>1.1365390281889742E-4</v>
      </c>
    </row>
    <row r="82" spans="17:20" x14ac:dyDescent="0.15">
      <c r="Q82" s="50" t="s">
        <v>84</v>
      </c>
      <c r="R82" s="27"/>
      <c r="S82" s="27"/>
      <c r="T82" s="48">
        <f t="shared" ref="T82:T85" si="14">E68</f>
        <v>4.0971530398911166E-4</v>
      </c>
    </row>
    <row r="83" spans="17:20" x14ac:dyDescent="0.15">
      <c r="Q83" s="50" t="s">
        <v>85</v>
      </c>
      <c r="R83" s="27"/>
      <c r="S83" s="27"/>
      <c r="T83" s="48">
        <f t="shared" si="14"/>
        <v>8.0257896139976706E-2</v>
      </c>
    </row>
    <row r="84" spans="17:20" x14ac:dyDescent="0.15">
      <c r="Q84" s="50" t="s">
        <v>19</v>
      </c>
      <c r="R84" s="27"/>
      <c r="S84" s="27"/>
      <c r="T84" s="48">
        <f t="shared" si="14"/>
        <v>7.1559864737824299E-5</v>
      </c>
    </row>
    <row r="85" spans="17:20" x14ac:dyDescent="0.15">
      <c r="Q85" s="50" t="s">
        <v>21</v>
      </c>
      <c r="R85" s="27"/>
      <c r="S85" s="27"/>
      <c r="T85" s="48">
        <f t="shared" si="14"/>
        <v>8.5450897304578427E-4</v>
      </c>
    </row>
    <row r="86" spans="17:20" x14ac:dyDescent="0.15">
      <c r="Q86" s="51" t="s">
        <v>46</v>
      </c>
      <c r="R86" s="48">
        <f>N28</f>
        <v>0.33401619217331519</v>
      </c>
      <c r="S86" s="27"/>
      <c r="T86" s="27"/>
    </row>
    <row r="87" spans="17:20" x14ac:dyDescent="0.15">
      <c r="Q87" s="49" t="s">
        <v>55</v>
      </c>
      <c r="R87" s="27"/>
      <c r="S87" s="48">
        <f>J36</f>
        <v>0.33401619217331519</v>
      </c>
      <c r="T87" s="27"/>
    </row>
    <row r="88" spans="17:20" x14ac:dyDescent="0.15">
      <c r="Q88" s="50" t="s">
        <v>92</v>
      </c>
      <c r="R88" s="27"/>
      <c r="S88" s="27"/>
      <c r="T88" s="48">
        <f>E72</f>
        <v>0.1806535800979388</v>
      </c>
    </row>
    <row r="89" spans="17:20" x14ac:dyDescent="0.15">
      <c r="Q89" s="50" t="s">
        <v>93</v>
      </c>
      <c r="R89" s="27"/>
      <c r="S89" s="27"/>
      <c r="T89" s="48">
        <f t="shared" ref="T89:T91" si="15">E73</f>
        <v>6.526399977549846E-2</v>
      </c>
    </row>
    <row r="90" spans="17:20" x14ac:dyDescent="0.15">
      <c r="Q90" s="50" t="s">
        <v>94</v>
      </c>
      <c r="R90" s="27"/>
      <c r="S90" s="27"/>
      <c r="T90" s="48">
        <f t="shared" si="15"/>
        <v>6.6578736898230642E-2</v>
      </c>
    </row>
    <row r="91" spans="17:20" x14ac:dyDescent="0.15">
      <c r="Q91" s="50" t="s">
        <v>77</v>
      </c>
      <c r="R91" s="27"/>
      <c r="S91" s="27"/>
      <c r="T91" s="48">
        <f t="shared" si="15"/>
        <v>2.1519875401647282E-2</v>
      </c>
    </row>
    <row r="92" spans="17:20" x14ac:dyDescent="0.15">
      <c r="Q92" s="52" t="s">
        <v>49</v>
      </c>
      <c r="R92" s="53">
        <f>SUM(R3:R91)</f>
        <v>1.0000028062692055</v>
      </c>
      <c r="S92" s="53">
        <f>SUM(S3:S91)</f>
        <v>1.0000028062692055</v>
      </c>
      <c r="T92" s="53">
        <f>SUM(T3:T91)</f>
        <v>1.0000028062692055</v>
      </c>
    </row>
  </sheetData>
  <mergeCells count="20">
    <mergeCell ref="H40:N41"/>
    <mergeCell ref="F42:F46"/>
    <mergeCell ref="W2:AB2"/>
    <mergeCell ref="C5:E5"/>
    <mergeCell ref="F5:F6"/>
    <mergeCell ref="F7:F11"/>
    <mergeCell ref="F12:F16"/>
    <mergeCell ref="F17:F21"/>
    <mergeCell ref="H21:J21"/>
    <mergeCell ref="L21:N21"/>
    <mergeCell ref="F72:F75"/>
    <mergeCell ref="F22:F26"/>
    <mergeCell ref="F27:F31"/>
    <mergeCell ref="F32:F36"/>
    <mergeCell ref="F37:F41"/>
    <mergeCell ref="F47:F51"/>
    <mergeCell ref="F52:F56"/>
    <mergeCell ref="F57:F61"/>
    <mergeCell ref="F62:F66"/>
    <mergeCell ref="F67:F71"/>
  </mergeCells>
  <phoneticPr fontId="4"/>
  <printOptions horizontalCentered="1"/>
  <pageMargins left="0.39370078740157483" right="0.39370078740157483" top="0.39370078740157483" bottom="0.19685039370078741" header="0.39370078740157483" footer="0.39370078740157483"/>
  <pageSetup paperSize="8" scale="68" orientation="landscape" r:id="rId1"/>
  <headerFooter alignWithMargins="0"/>
  <colBreaks count="2" manualBreakCount="2">
    <brk id="15" max="1048575" man="1"/>
    <brk id="21" max="9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6F96-8B26-49F1-B447-AB019D77C6EE}">
  <sheetPr>
    <tabColor rgb="FFFFFF00"/>
    <pageSetUpPr fitToPage="1"/>
  </sheetPr>
  <dimension ref="A1:AG92"/>
  <sheetViews>
    <sheetView showGridLines="0" view="pageBreakPreview" topLeftCell="B1" zoomScale="85" zoomScaleNormal="85" zoomScaleSheetLayoutView="85" workbookViewId="0">
      <selection activeCell="K47" sqref="K47:L47"/>
    </sheetView>
  </sheetViews>
  <sheetFormatPr defaultColWidth="9" defaultRowHeight="13.5" x14ac:dyDescent="0.15"/>
  <cols>
    <col min="1" max="1" width="9" hidden="1" customWidth="1"/>
    <col min="2" max="2" width="1.25" customWidth="1"/>
    <col min="3" max="3" width="17.875" customWidth="1"/>
    <col min="4" max="4" width="7.875" customWidth="1"/>
    <col min="5" max="5" width="9.125" customWidth="1"/>
    <col min="6" max="6" width="5" customWidth="1"/>
    <col min="7" max="7" width="1.25" customWidth="1"/>
    <col min="8" max="9" width="12" customWidth="1"/>
    <col min="10" max="10" width="6.375" customWidth="1"/>
    <col min="11" max="11" width="1" customWidth="1"/>
    <col min="12" max="12" width="7.625" customWidth="1"/>
    <col min="13" max="13" width="10.75" bestFit="1" customWidth="1"/>
    <col min="14" max="14" width="6.25" customWidth="1"/>
    <col min="15" max="16" width="1.25" customWidth="1"/>
    <col min="17" max="17" width="28.125" customWidth="1"/>
    <col min="21" max="22" width="1.25" customWidth="1"/>
    <col min="23" max="27" width="8.875" customWidth="1"/>
    <col min="28" max="28" width="9.625" customWidth="1"/>
    <col min="29" max="37" width="8.875" customWidth="1"/>
  </cols>
  <sheetData>
    <row r="1" spans="1:33" ht="17.25" x14ac:dyDescent="0.15">
      <c r="A1" s="31"/>
      <c r="C1" s="31" t="s">
        <v>78</v>
      </c>
    </row>
    <row r="2" spans="1:33" ht="44.25" customHeight="1" x14ac:dyDescent="0.15">
      <c r="C2" s="1"/>
      <c r="D2" s="2"/>
      <c r="E2" s="91" t="s">
        <v>0</v>
      </c>
      <c r="F2" s="3" t="s">
        <v>79</v>
      </c>
      <c r="G2" s="3"/>
      <c r="H2" s="4" t="s">
        <v>1</v>
      </c>
      <c r="I2" s="2"/>
      <c r="J2" s="1"/>
      <c r="K2" s="5"/>
      <c r="L2" s="5"/>
      <c r="M2" s="5"/>
      <c r="N2" s="5"/>
      <c r="O2" s="5"/>
      <c r="P2" s="1"/>
      <c r="Q2" s="47" t="s">
        <v>2</v>
      </c>
      <c r="R2" s="27" t="s">
        <v>3</v>
      </c>
      <c r="S2" s="27" t="s">
        <v>4</v>
      </c>
      <c r="T2" s="27" t="s">
        <v>5</v>
      </c>
      <c r="W2" s="189" t="s">
        <v>80</v>
      </c>
      <c r="X2" s="189"/>
      <c r="Y2" s="189"/>
      <c r="Z2" s="189"/>
      <c r="AA2" s="189"/>
      <c r="AB2" s="189"/>
      <c r="AC2" s="28" t="s">
        <v>95</v>
      </c>
      <c r="AD2" s="29" t="str">
        <f>F2</f>
        <v>元</v>
      </c>
      <c r="AE2" s="29" t="s">
        <v>82</v>
      </c>
      <c r="AF2" s="81">
        <v>2019</v>
      </c>
      <c r="AG2" s="30" t="s">
        <v>83</v>
      </c>
    </row>
    <row r="3" spans="1:33" x14ac:dyDescent="0.15">
      <c r="C3" s="6" t="s">
        <v>6</v>
      </c>
      <c r="D3" s="7"/>
      <c r="E3" s="2"/>
      <c r="I3" s="2"/>
      <c r="J3" s="1"/>
      <c r="K3" s="5"/>
      <c r="L3" s="5"/>
      <c r="M3" s="5"/>
      <c r="N3" s="5"/>
      <c r="O3" s="5"/>
      <c r="P3" s="1"/>
      <c r="Q3" s="27" t="s">
        <v>7</v>
      </c>
      <c r="R3" s="48">
        <f>N23</f>
        <v>0.15283872402710169</v>
      </c>
      <c r="S3" s="27"/>
      <c r="T3" s="27"/>
      <c r="W3" s="1"/>
      <c r="X3" s="1"/>
      <c r="Y3" s="1"/>
      <c r="Z3" s="1"/>
      <c r="AA3" s="1"/>
    </row>
    <row r="4" spans="1:33" ht="14.25" customHeight="1" x14ac:dyDescent="0.15">
      <c r="C4" s="7"/>
      <c r="D4" s="2"/>
      <c r="E4" s="8" t="s">
        <v>8</v>
      </c>
      <c r="F4" s="1"/>
      <c r="G4" s="1"/>
      <c r="H4" s="2"/>
      <c r="I4" s="2"/>
      <c r="J4" s="1"/>
      <c r="K4" s="5"/>
      <c r="L4" s="8"/>
      <c r="M4" s="8"/>
      <c r="O4" s="8"/>
      <c r="P4" s="1"/>
      <c r="Q4" s="49" t="s">
        <v>9</v>
      </c>
      <c r="R4" s="27"/>
      <c r="S4" s="48">
        <f>J23</f>
        <v>8.0736251913407109E-2</v>
      </c>
      <c r="T4" s="27"/>
      <c r="W4" s="1"/>
      <c r="X4" s="1"/>
      <c r="Y4" s="1"/>
      <c r="Z4" s="1"/>
      <c r="AA4" s="1"/>
    </row>
    <row r="5" spans="1:33" x14ac:dyDescent="0.15">
      <c r="A5" s="34"/>
      <c r="C5" s="190" t="s">
        <v>10</v>
      </c>
      <c r="D5" s="191"/>
      <c r="E5" s="192"/>
      <c r="F5" s="193" t="s">
        <v>4</v>
      </c>
      <c r="Q5" s="50" t="s">
        <v>11</v>
      </c>
      <c r="R5" s="27"/>
      <c r="S5" s="27"/>
      <c r="T5" s="48">
        <f>E7</f>
        <v>2.9036817980547198E-2</v>
      </c>
      <c r="W5" s="1"/>
      <c r="X5" s="1"/>
      <c r="Y5" s="1"/>
      <c r="Z5" s="1"/>
      <c r="AA5" s="1"/>
    </row>
    <row r="6" spans="1:33" ht="13.5" customHeight="1" x14ac:dyDescent="0.15">
      <c r="A6" s="9" t="s">
        <v>12</v>
      </c>
      <c r="C6" s="88" t="s">
        <v>13</v>
      </c>
      <c r="D6" s="9" t="s">
        <v>14</v>
      </c>
      <c r="E6" s="9" t="s">
        <v>15</v>
      </c>
      <c r="F6" s="193"/>
      <c r="Q6" s="50" t="s">
        <v>84</v>
      </c>
      <c r="R6" s="27"/>
      <c r="S6" s="27"/>
      <c r="T6" s="48">
        <f t="shared" ref="T6:T9" si="0">E8</f>
        <v>5.5483163331131301E-3</v>
      </c>
      <c r="W6" s="1"/>
      <c r="X6" s="1"/>
      <c r="Y6" s="1"/>
      <c r="Z6" s="1"/>
      <c r="AA6" s="1"/>
    </row>
    <row r="7" spans="1:33" x14ac:dyDescent="0.15">
      <c r="A7" s="35" t="e">
        <f>#REF!/#REF!</f>
        <v>#REF!</v>
      </c>
      <c r="C7" s="56" t="s">
        <v>11</v>
      </c>
      <c r="D7" s="95">
        <v>2069.42483000427</v>
      </c>
      <c r="E7" s="32">
        <f>D7/$D$77</f>
        <v>2.9036817980547198E-2</v>
      </c>
      <c r="F7" s="194" t="s">
        <v>9</v>
      </c>
      <c r="H7" s="39"/>
      <c r="I7" s="39"/>
      <c r="J7" s="42"/>
      <c r="Q7" s="50" t="s">
        <v>85</v>
      </c>
      <c r="R7" s="27"/>
      <c r="S7" s="27"/>
      <c r="T7" s="48">
        <f t="shared" si="0"/>
        <v>4.6030949208599577E-2</v>
      </c>
      <c r="W7" s="1"/>
      <c r="X7" s="1"/>
      <c r="Y7" s="1"/>
      <c r="Z7" s="1"/>
      <c r="AA7" s="1"/>
    </row>
    <row r="8" spans="1:33" x14ac:dyDescent="0.15">
      <c r="A8" s="35" t="e">
        <f>#REF!/#REF!</f>
        <v>#REF!</v>
      </c>
      <c r="C8" s="56" t="s">
        <v>84</v>
      </c>
      <c r="D8" s="96">
        <v>395.42292795838159</v>
      </c>
      <c r="E8" s="32">
        <f t="shared" ref="E8:E71" si="1">D8/$D$77</f>
        <v>5.5483163331131301E-3</v>
      </c>
      <c r="F8" s="194"/>
      <c r="G8" s="38"/>
      <c r="H8" s="39"/>
      <c r="I8" s="39"/>
      <c r="J8" s="37"/>
      <c r="L8" s="43"/>
      <c r="P8" s="5"/>
      <c r="Q8" s="50" t="s">
        <v>19</v>
      </c>
      <c r="R8" s="27"/>
      <c r="S8" s="27"/>
      <c r="T8" s="48">
        <f t="shared" si="0"/>
        <v>4.7555468603920913E-5</v>
      </c>
      <c r="W8" s="1"/>
      <c r="X8" s="1"/>
      <c r="Y8" s="1"/>
      <c r="Z8" s="1"/>
      <c r="AA8" s="1"/>
    </row>
    <row r="9" spans="1:33" x14ac:dyDescent="0.15">
      <c r="A9" s="35" t="e">
        <f>#REF!/#REF!</f>
        <v>#REF!</v>
      </c>
      <c r="C9" s="56" t="s">
        <v>86</v>
      </c>
      <c r="D9" s="96">
        <v>3280.5794803259032</v>
      </c>
      <c r="E9" s="32">
        <f t="shared" si="1"/>
        <v>4.6030949208599577E-2</v>
      </c>
      <c r="F9" s="194"/>
      <c r="H9" s="39"/>
      <c r="I9" s="39"/>
      <c r="J9" s="44"/>
      <c r="P9" s="5"/>
      <c r="Q9" s="50" t="s">
        <v>21</v>
      </c>
      <c r="R9" s="27"/>
      <c r="S9" s="27"/>
      <c r="T9" s="48">
        <f t="shared" si="0"/>
        <v>7.2612922543275336E-5</v>
      </c>
    </row>
    <row r="10" spans="1:33" x14ac:dyDescent="0.15">
      <c r="A10" s="35" t="e">
        <f>#REF!/#REF!</f>
        <v>#REF!</v>
      </c>
      <c r="C10" s="56" t="s">
        <v>19</v>
      </c>
      <c r="D10" s="96">
        <v>3.3892304452014148</v>
      </c>
      <c r="E10" s="32">
        <f t="shared" si="1"/>
        <v>4.7555468603920913E-5</v>
      </c>
      <c r="F10" s="194"/>
      <c r="H10" s="39"/>
      <c r="I10" s="39"/>
      <c r="J10" s="45"/>
      <c r="P10" s="5"/>
      <c r="Q10" s="49" t="s">
        <v>24</v>
      </c>
      <c r="R10" s="27"/>
      <c r="S10" s="48">
        <f>J24</f>
        <v>7.2102472113694596E-2</v>
      </c>
      <c r="T10" s="27"/>
    </row>
    <row r="11" spans="1:33" x14ac:dyDescent="0.15">
      <c r="A11" s="35" t="e">
        <f>#REF!/#REF!</f>
        <v>#REF!</v>
      </c>
      <c r="C11" s="56" t="s">
        <v>21</v>
      </c>
      <c r="D11" s="96">
        <v>5.1750500000000006</v>
      </c>
      <c r="E11" s="32">
        <f t="shared" si="1"/>
        <v>7.2612922543275336E-5</v>
      </c>
      <c r="F11" s="194"/>
      <c r="P11" s="5"/>
      <c r="Q11" s="50" t="s">
        <v>11</v>
      </c>
      <c r="R11" s="27"/>
      <c r="S11" s="27"/>
      <c r="T11" s="48">
        <f>E12</f>
        <v>1.6375710725732219E-2</v>
      </c>
    </row>
    <row r="12" spans="1:33" x14ac:dyDescent="0.15">
      <c r="A12" s="35" t="e">
        <f>#REF!/#REF!</f>
        <v>#REF!</v>
      </c>
      <c r="C12" s="58" t="s">
        <v>11</v>
      </c>
      <c r="D12" s="96">
        <v>1167.0804427503208</v>
      </c>
      <c r="E12" s="32">
        <f t="shared" si="1"/>
        <v>1.6375710725732219E-2</v>
      </c>
      <c r="F12" s="195" t="s">
        <v>24</v>
      </c>
      <c r="P12" s="5"/>
      <c r="Q12" s="50" t="s">
        <v>84</v>
      </c>
      <c r="R12" s="27"/>
      <c r="S12" s="27"/>
      <c r="T12" s="48">
        <f t="shared" ref="T12:T15" si="2">E13</f>
        <v>3.2694548613875385E-2</v>
      </c>
    </row>
    <row r="13" spans="1:33" x14ac:dyDescent="0.15">
      <c r="A13" s="35" t="e">
        <f>#REF!/#REF!</f>
        <v>#REF!</v>
      </c>
      <c r="C13" s="58" t="s">
        <v>84</v>
      </c>
      <c r="D13" s="96">
        <v>2330.10761553358</v>
      </c>
      <c r="E13" s="32">
        <f t="shared" si="1"/>
        <v>3.2694548613875385E-2</v>
      </c>
      <c r="F13" s="195"/>
      <c r="P13" s="5"/>
      <c r="Q13" s="50" t="s">
        <v>85</v>
      </c>
      <c r="R13" s="27"/>
      <c r="S13" s="27"/>
      <c r="T13" s="48">
        <f t="shared" si="2"/>
        <v>1.9994985249403303E-2</v>
      </c>
    </row>
    <row r="14" spans="1:33" x14ac:dyDescent="0.15">
      <c r="A14" s="35" t="e">
        <f>#REF!/#REF!</f>
        <v>#REF!</v>
      </c>
      <c r="C14" s="58" t="s">
        <v>86</v>
      </c>
      <c r="D14" s="96">
        <v>1425.0224999999998</v>
      </c>
      <c r="E14" s="32">
        <f t="shared" si="1"/>
        <v>1.9994985249403303E-2</v>
      </c>
      <c r="F14" s="195"/>
      <c r="P14" s="5"/>
      <c r="Q14" s="50" t="s">
        <v>19</v>
      </c>
      <c r="R14" s="27"/>
      <c r="S14" s="27"/>
      <c r="T14" s="48">
        <f t="shared" si="2"/>
        <v>1.6429632106264644E-5</v>
      </c>
    </row>
    <row r="15" spans="1:33" x14ac:dyDescent="0.15">
      <c r="A15" s="35" t="e">
        <f>#REF!/#REF!</f>
        <v>#REF!</v>
      </c>
      <c r="C15" s="58" t="s">
        <v>19</v>
      </c>
      <c r="D15" s="96">
        <v>1.1709233653397266</v>
      </c>
      <c r="E15" s="32">
        <f t="shared" si="1"/>
        <v>1.6429632106264644E-5</v>
      </c>
      <c r="F15" s="195"/>
      <c r="P15" s="5"/>
      <c r="Q15" s="50" t="s">
        <v>21</v>
      </c>
      <c r="R15" s="27"/>
      <c r="S15" s="27"/>
      <c r="T15" s="48">
        <f t="shared" si="2"/>
        <v>3.0207978925774191E-3</v>
      </c>
    </row>
    <row r="16" spans="1:33" x14ac:dyDescent="0.15">
      <c r="A16" s="35" t="e">
        <f>#REF!/#REF!</f>
        <v>#REF!</v>
      </c>
      <c r="C16" s="58" t="s">
        <v>21</v>
      </c>
      <c r="D16" s="96">
        <v>215.28922933333334</v>
      </c>
      <c r="E16" s="32">
        <f t="shared" si="1"/>
        <v>3.0207978925774191E-3</v>
      </c>
      <c r="F16" s="195"/>
      <c r="P16" s="5"/>
      <c r="Q16" s="51" t="s">
        <v>25</v>
      </c>
      <c r="R16" s="48">
        <f>N24</f>
        <v>3.4500119215790818E-2</v>
      </c>
      <c r="S16" s="27"/>
      <c r="T16" s="27"/>
    </row>
    <row r="17" spans="1:20" x14ac:dyDescent="0.15">
      <c r="A17" s="35" t="e">
        <f>#REF!/#REF!</f>
        <v>#REF!</v>
      </c>
      <c r="C17" s="10" t="s">
        <v>11</v>
      </c>
      <c r="D17" s="96">
        <v>175.62210676762325</v>
      </c>
      <c r="E17" s="32">
        <f t="shared" si="1"/>
        <v>2.4642147294430504E-3</v>
      </c>
      <c r="F17" s="196" t="s">
        <v>26</v>
      </c>
      <c r="P17" s="5"/>
      <c r="Q17" s="49" t="s">
        <v>26</v>
      </c>
      <c r="R17" s="27"/>
      <c r="S17" s="48">
        <f>J25</f>
        <v>3.4500119215790818E-2</v>
      </c>
      <c r="T17" s="27"/>
    </row>
    <row r="18" spans="1:20" x14ac:dyDescent="0.15">
      <c r="A18" s="35" t="e">
        <f>#REF!/#REF!</f>
        <v>#REF!</v>
      </c>
      <c r="C18" s="10" t="s">
        <v>84</v>
      </c>
      <c r="D18" s="96">
        <v>1439.3536192691563</v>
      </c>
      <c r="E18" s="32">
        <f t="shared" si="1"/>
        <v>2.0196070157462102E-2</v>
      </c>
      <c r="F18" s="196"/>
      <c r="P18" s="5"/>
      <c r="Q18" s="50" t="s">
        <v>11</v>
      </c>
      <c r="R18" s="27"/>
      <c r="S18" s="27"/>
      <c r="T18" s="48">
        <f>E17</f>
        <v>2.4642147294430504E-3</v>
      </c>
    </row>
    <row r="19" spans="1:20" x14ac:dyDescent="0.15">
      <c r="A19" s="35" t="e">
        <f>#REF!/#REF!</f>
        <v>#REF!</v>
      </c>
      <c r="C19" s="10" t="s">
        <v>86</v>
      </c>
      <c r="D19" s="96">
        <v>328.14255144460401</v>
      </c>
      <c r="E19" s="32">
        <f t="shared" si="1"/>
        <v>4.6042820206954084E-3</v>
      </c>
      <c r="F19" s="196"/>
      <c r="P19" s="5"/>
      <c r="Q19" s="50" t="s">
        <v>84</v>
      </c>
      <c r="R19" s="27"/>
      <c r="S19" s="27"/>
      <c r="T19" s="48">
        <f t="shared" ref="T19:T22" si="3">E18</f>
        <v>2.0196070157462102E-2</v>
      </c>
    </row>
    <row r="20" spans="1:20" ht="14.25" x14ac:dyDescent="0.15">
      <c r="A20" s="35" t="e">
        <f>#REF!/#REF!</f>
        <v>#REF!</v>
      </c>
      <c r="C20" s="10" t="s">
        <v>19</v>
      </c>
      <c r="D20" s="96">
        <v>336.265539912289</v>
      </c>
      <c r="E20" s="32">
        <f t="shared" si="1"/>
        <v>4.7182584909563584E-3</v>
      </c>
      <c r="F20" s="196"/>
      <c r="J20" s="8" t="s">
        <v>27</v>
      </c>
      <c r="N20" s="8" t="s">
        <v>28</v>
      </c>
      <c r="P20" s="5"/>
      <c r="Q20" s="50" t="s">
        <v>85</v>
      </c>
      <c r="R20" s="27"/>
      <c r="S20" s="27"/>
      <c r="T20" s="48">
        <f t="shared" si="3"/>
        <v>4.6042820206954084E-3</v>
      </c>
    </row>
    <row r="21" spans="1:20" x14ac:dyDescent="0.15">
      <c r="A21" s="35" t="e">
        <f>#REF!/#REF!</f>
        <v>#REF!</v>
      </c>
      <c r="C21" s="10" t="s">
        <v>21</v>
      </c>
      <c r="D21" s="96">
        <v>179.405</v>
      </c>
      <c r="E21" s="32">
        <f t="shared" si="1"/>
        <v>2.5172938172339033E-3</v>
      </c>
      <c r="F21" s="196"/>
      <c r="H21" s="197" t="s">
        <v>29</v>
      </c>
      <c r="I21" s="197"/>
      <c r="J21" s="197"/>
      <c r="K21" s="18"/>
      <c r="L21" s="197" t="s">
        <v>3</v>
      </c>
      <c r="M21" s="197"/>
      <c r="N21" s="197"/>
      <c r="P21" s="5"/>
      <c r="Q21" s="50" t="s">
        <v>19</v>
      </c>
      <c r="R21" s="27"/>
      <c r="S21" s="27"/>
      <c r="T21" s="48">
        <f t="shared" si="3"/>
        <v>4.7182584909563584E-3</v>
      </c>
    </row>
    <row r="22" spans="1:20" ht="13.5" customHeight="1" x14ac:dyDescent="0.15">
      <c r="A22" s="35" t="e">
        <f>#REF!/#REF!</f>
        <v>#REF!</v>
      </c>
      <c r="C22" s="64" t="s">
        <v>11</v>
      </c>
      <c r="D22" s="96">
        <v>45.604065649441786</v>
      </c>
      <c r="E22" s="32">
        <f t="shared" si="1"/>
        <v>6.3988647194932607E-4</v>
      </c>
      <c r="F22" s="178" t="s">
        <v>30</v>
      </c>
      <c r="H22" s="88" t="s">
        <v>31</v>
      </c>
      <c r="I22" s="9" t="s">
        <v>32</v>
      </c>
      <c r="J22" s="9" t="s">
        <v>33</v>
      </c>
      <c r="K22" s="18"/>
      <c r="L22" s="88" t="s">
        <v>34</v>
      </c>
      <c r="M22" s="9" t="s">
        <v>35</v>
      </c>
      <c r="N22" s="9" t="s">
        <v>36</v>
      </c>
      <c r="P22" s="5"/>
      <c r="Q22" s="50" t="s">
        <v>21</v>
      </c>
      <c r="R22" s="27"/>
      <c r="S22" s="27"/>
      <c r="T22" s="48">
        <f t="shared" si="3"/>
        <v>2.5172938172339033E-3</v>
      </c>
    </row>
    <row r="23" spans="1:20" x14ac:dyDescent="0.15">
      <c r="A23" s="35" t="e">
        <f>#REF!/#REF!</f>
        <v>#REF!</v>
      </c>
      <c r="C23" s="64" t="s">
        <v>84</v>
      </c>
      <c r="D23" s="96">
        <v>95.915476858907525</v>
      </c>
      <c r="E23" s="32">
        <f t="shared" si="1"/>
        <v>1.3458233431285049E-3</v>
      </c>
      <c r="F23" s="178"/>
      <c r="H23" s="57" t="s">
        <v>37</v>
      </c>
      <c r="I23" s="97">
        <f>SUM(D7:D11)</f>
        <v>5753.9915187337556</v>
      </c>
      <c r="J23" s="32">
        <f>SUM(E7:E11)</f>
        <v>8.0736251913407109E-2</v>
      </c>
      <c r="K23" s="18"/>
      <c r="L23" s="11" t="s">
        <v>38</v>
      </c>
      <c r="M23" s="99">
        <f>I23+I24</f>
        <v>10892.66222971633</v>
      </c>
      <c r="N23" s="33">
        <f>J23+J24</f>
        <v>0.15283872402710169</v>
      </c>
      <c r="P23" s="5"/>
      <c r="Q23" s="51" t="s">
        <v>39</v>
      </c>
      <c r="R23" s="48">
        <f>N25</f>
        <v>6.9439925286050558E-2</v>
      </c>
      <c r="S23" s="27"/>
      <c r="T23" s="27"/>
    </row>
    <row r="24" spans="1:20" x14ac:dyDescent="0.15">
      <c r="A24" s="35" t="e">
        <f>#REF!/#REF!</f>
        <v>#REF!</v>
      </c>
      <c r="C24" s="64" t="s">
        <v>86</v>
      </c>
      <c r="D24" s="96">
        <v>556.27169343380183</v>
      </c>
      <c r="E24" s="32">
        <f t="shared" si="1"/>
        <v>7.8052411838195291E-3</v>
      </c>
      <c r="F24" s="178"/>
      <c r="H24" s="59" t="s">
        <v>40</v>
      </c>
      <c r="I24" s="97">
        <f>SUM(D12:D16)</f>
        <v>5138.6707109825738</v>
      </c>
      <c r="J24" s="32">
        <f>SUM(E12:E16)</f>
        <v>7.2102472113694596E-2</v>
      </c>
      <c r="K24" s="18"/>
      <c r="L24" s="11" t="s">
        <v>25</v>
      </c>
      <c r="M24" s="99">
        <f>I25</f>
        <v>2458.7888173936731</v>
      </c>
      <c r="N24" s="33">
        <f>J25</f>
        <v>3.4500119215790818E-2</v>
      </c>
      <c r="O24" s="12"/>
      <c r="P24" s="5"/>
      <c r="Q24" s="49" t="s">
        <v>30</v>
      </c>
      <c r="R24" s="27"/>
      <c r="S24" s="48">
        <f>J26</f>
        <v>3.1056022120252713E-2</v>
      </c>
      <c r="T24" s="27"/>
    </row>
    <row r="25" spans="1:20" x14ac:dyDescent="0.15">
      <c r="A25" s="35" t="e">
        <f>#REF!/#REF!</f>
        <v>#REF!</v>
      </c>
      <c r="C25" s="64" t="s">
        <v>19</v>
      </c>
      <c r="D25" s="96">
        <v>1444.866024485247</v>
      </c>
      <c r="E25" s="32">
        <f t="shared" si="1"/>
        <v>2.0273416628120964E-2</v>
      </c>
      <c r="F25" s="178"/>
      <c r="H25" s="13" t="s">
        <v>41</v>
      </c>
      <c r="I25" s="97">
        <f>SUM(D17:D21)</f>
        <v>2458.7888173936731</v>
      </c>
      <c r="J25" s="32">
        <f>SUM(E17:E21)</f>
        <v>3.4500119215790818E-2</v>
      </c>
      <c r="K25" s="18"/>
      <c r="L25" s="11" t="s">
        <v>39</v>
      </c>
      <c r="M25" s="107">
        <f>I26+I27+I28</f>
        <v>4948.9136749372674</v>
      </c>
      <c r="N25" s="33">
        <f>J26+J27+J28</f>
        <v>6.9439925286050558E-2</v>
      </c>
      <c r="O25" s="14"/>
      <c r="P25" s="8"/>
      <c r="Q25" s="50" t="s">
        <v>11</v>
      </c>
      <c r="R25" s="27"/>
      <c r="S25" s="27"/>
      <c r="T25" s="48">
        <f>E22</f>
        <v>6.3988647194932607E-4</v>
      </c>
    </row>
    <row r="26" spans="1:20" x14ac:dyDescent="0.15">
      <c r="A26" s="35" t="e">
        <f>#REF!/#REF!</f>
        <v>#REF!</v>
      </c>
      <c r="C26" s="64" t="s">
        <v>21</v>
      </c>
      <c r="D26" s="96">
        <v>70.674218933333336</v>
      </c>
      <c r="E26" s="32">
        <f t="shared" si="1"/>
        <v>9.9165449323438738E-4</v>
      </c>
      <c r="F26" s="178"/>
      <c r="H26" s="65" t="s">
        <v>42</v>
      </c>
      <c r="I26" s="103">
        <f>SUM(D22:D26)</f>
        <v>2213.331479360731</v>
      </c>
      <c r="J26" s="32">
        <f>SUM(E22:E26)</f>
        <v>3.1056022120252713E-2</v>
      </c>
      <c r="K26" s="18"/>
      <c r="L26" s="11" t="s">
        <v>43</v>
      </c>
      <c r="M26" s="99">
        <f>I29</f>
        <v>5974.1649714124123</v>
      </c>
      <c r="N26" s="33">
        <f>J29</f>
        <v>8.382558203880508E-2</v>
      </c>
      <c r="O26" s="15"/>
      <c r="P26" s="12"/>
      <c r="Q26" s="50" t="s">
        <v>84</v>
      </c>
      <c r="R26" s="27"/>
      <c r="S26" s="27"/>
      <c r="T26" s="48">
        <f t="shared" ref="T26:T29" si="4">E23</f>
        <v>1.3458233431285049E-3</v>
      </c>
    </row>
    <row r="27" spans="1:20" ht="14.25" customHeight="1" x14ac:dyDescent="0.15">
      <c r="A27" s="35" t="e">
        <f>#REF!/#REF!</f>
        <v>#REF!</v>
      </c>
      <c r="C27" s="66" t="s">
        <v>11</v>
      </c>
      <c r="D27" s="96">
        <v>5.4571532772240148E-3</v>
      </c>
      <c r="E27" s="32">
        <f t="shared" si="1"/>
        <v>7.6571211529521167E-8</v>
      </c>
      <c r="F27" s="179" t="s">
        <v>44</v>
      </c>
      <c r="H27" s="67" t="s">
        <v>45</v>
      </c>
      <c r="I27" s="97">
        <f>SUM(D27:D31)</f>
        <v>2548.2995278257331</v>
      </c>
      <c r="J27" s="32">
        <f>SUM(E27:E31)</f>
        <v>3.5756075058419733E-2</v>
      </c>
      <c r="K27" s="18"/>
      <c r="L27" s="11" t="s">
        <v>21</v>
      </c>
      <c r="M27" s="99">
        <f>I30+I31+I32+I33+I34+I35</f>
        <v>23189.465118253233</v>
      </c>
      <c r="N27" s="33">
        <f>J30+J31+J32+J33+J34+J35</f>
        <v>0.32537943294300675</v>
      </c>
      <c r="O27" s="19"/>
      <c r="P27" s="14"/>
      <c r="Q27" s="50" t="s">
        <v>85</v>
      </c>
      <c r="R27" s="27"/>
      <c r="S27" s="27"/>
      <c r="T27" s="48">
        <f t="shared" si="4"/>
        <v>7.8052411838195291E-3</v>
      </c>
    </row>
    <row r="28" spans="1:20" x14ac:dyDescent="0.15">
      <c r="A28" s="35" t="e">
        <f>#REF!/#REF!</f>
        <v>#REF!</v>
      </c>
      <c r="C28" s="66" t="s">
        <v>84</v>
      </c>
      <c r="D28" s="96">
        <v>43.660369088679836</v>
      </c>
      <c r="E28" s="32">
        <f t="shared" si="1"/>
        <v>6.1261379094832346E-4</v>
      </c>
      <c r="F28" s="179"/>
      <c r="H28" s="20" t="s">
        <v>21</v>
      </c>
      <c r="I28" s="103">
        <f>SUM(D32:D36)</f>
        <v>187.28266775080297</v>
      </c>
      <c r="J28" s="32">
        <f>SUM(E32:E36)</f>
        <v>2.6278281073780982E-3</v>
      </c>
      <c r="K28" s="18"/>
      <c r="L28" s="11" t="s">
        <v>46</v>
      </c>
      <c r="M28" s="100">
        <f>I36</f>
        <v>23805</v>
      </c>
      <c r="N28" s="33">
        <f>J36</f>
        <v>0.3340162164892454</v>
      </c>
      <c r="O28" s="19"/>
      <c r="P28" s="21"/>
      <c r="Q28" s="50" t="s">
        <v>19</v>
      </c>
      <c r="R28" s="27"/>
      <c r="S28" s="27"/>
      <c r="T28" s="48">
        <f t="shared" si="4"/>
        <v>2.0273416628120964E-2</v>
      </c>
    </row>
    <row r="29" spans="1:20" x14ac:dyDescent="0.15">
      <c r="A29" s="35" t="e">
        <f>#REF!/#REF!</f>
        <v>#REF!</v>
      </c>
      <c r="C29" s="66" t="s">
        <v>86</v>
      </c>
      <c r="D29" s="96">
        <v>704.56335671432066</v>
      </c>
      <c r="E29" s="32">
        <f t="shared" si="1"/>
        <v>9.8859729757059412E-3</v>
      </c>
      <c r="F29" s="179"/>
      <c r="H29" s="69" t="s">
        <v>87</v>
      </c>
      <c r="I29" s="103">
        <f>SUM(D37:D41)</f>
        <v>5974.1649714124123</v>
      </c>
      <c r="J29" s="32">
        <f>SUM(E37:E41)</f>
        <v>8.382558203880508E-2</v>
      </c>
      <c r="K29" s="22"/>
      <c r="M29" s="98"/>
      <c r="O29" s="19"/>
      <c r="P29" s="5"/>
      <c r="Q29" s="50" t="s">
        <v>21</v>
      </c>
      <c r="R29" s="27"/>
      <c r="S29" s="27"/>
      <c r="T29" s="48">
        <f t="shared" si="4"/>
        <v>9.9165449323438738E-4</v>
      </c>
    </row>
    <row r="30" spans="1:20" x14ac:dyDescent="0.15">
      <c r="A30" s="35" t="e">
        <f>#REF!/#REF!</f>
        <v>#REF!</v>
      </c>
      <c r="C30" s="66" t="s">
        <v>19</v>
      </c>
      <c r="D30" s="96">
        <v>1510.9243146027886</v>
      </c>
      <c r="E30" s="32">
        <f t="shared" si="1"/>
        <v>2.1200303422189867E-2</v>
      </c>
      <c r="F30" s="179"/>
      <c r="H30" s="71" t="s">
        <v>48</v>
      </c>
      <c r="I30" s="97">
        <f>SUM(D42:D46)</f>
        <v>4271.2401791812299</v>
      </c>
      <c r="J30" s="32">
        <f>SUM(E42:E46)</f>
        <v>5.9931253281535854E-2</v>
      </c>
      <c r="K30" s="22"/>
      <c r="L30" s="25" t="s">
        <v>49</v>
      </c>
      <c r="M30" s="100">
        <f>SUM(M23:M28)</f>
        <v>71268.99481171291</v>
      </c>
      <c r="N30" s="32">
        <f>SUM(N23:N28)</f>
        <v>1.0000000000000004</v>
      </c>
      <c r="O30" s="19"/>
      <c r="P30" s="5"/>
      <c r="Q30" s="49" t="s">
        <v>44</v>
      </c>
      <c r="R30" s="27"/>
      <c r="S30" s="48">
        <f>J27</f>
        <v>3.5756075058419733E-2</v>
      </c>
      <c r="T30" s="27"/>
    </row>
    <row r="31" spans="1:20" x14ac:dyDescent="0.15">
      <c r="A31" s="35" t="e">
        <f>#REF!/#REF!</f>
        <v>#REF!</v>
      </c>
      <c r="C31" s="66" t="s">
        <v>21</v>
      </c>
      <c r="D31" s="96">
        <v>289.14603026666663</v>
      </c>
      <c r="E31" s="32">
        <f t="shared" si="1"/>
        <v>4.0571082983640759E-3</v>
      </c>
      <c r="F31" s="179"/>
      <c r="H31" s="73" t="s">
        <v>50</v>
      </c>
      <c r="I31" s="97">
        <f>SUM(D47:D51)</f>
        <v>1392.5180698742138</v>
      </c>
      <c r="J31" s="32">
        <f>SUM(E47:E51)</f>
        <v>1.9538904309695085E-2</v>
      </c>
      <c r="K31" s="22"/>
      <c r="L31" s="12"/>
      <c r="M31" s="41"/>
      <c r="N31" s="23"/>
      <c r="O31" s="19"/>
      <c r="P31" s="5"/>
      <c r="Q31" s="50" t="s">
        <v>11</v>
      </c>
      <c r="R31" s="27"/>
      <c r="S31" s="27"/>
      <c r="T31" s="48">
        <f>E27</f>
        <v>7.6571211529521167E-8</v>
      </c>
    </row>
    <row r="32" spans="1:20" ht="13.5" customHeight="1" x14ac:dyDescent="0.15">
      <c r="A32" s="35" t="e">
        <f>#REF!/#REF!</f>
        <v>#REF!</v>
      </c>
      <c r="C32" s="24" t="s">
        <v>11</v>
      </c>
      <c r="D32" s="96">
        <v>138.97322964610606</v>
      </c>
      <c r="E32" s="32">
        <f t="shared" si="1"/>
        <v>1.9499816156136685E-3</v>
      </c>
      <c r="F32" s="180" t="s">
        <v>51</v>
      </c>
      <c r="H32" s="61" t="s">
        <v>52</v>
      </c>
      <c r="I32" s="97">
        <f>SUM(D52:D56)</f>
        <v>3479.4464016093848</v>
      </c>
      <c r="J32" s="32">
        <f>SUM(E52:E56)</f>
        <v>4.8821319997592358E-2</v>
      </c>
      <c r="K32" s="22"/>
      <c r="L32" s="12"/>
      <c r="M32" s="41"/>
      <c r="N32" s="23"/>
      <c r="P32" s="5"/>
      <c r="Q32" s="50" t="s">
        <v>84</v>
      </c>
      <c r="R32" s="27"/>
      <c r="S32" s="27"/>
      <c r="T32" s="48">
        <f t="shared" ref="T32:T35" si="5">E28</f>
        <v>6.1261379094832346E-4</v>
      </c>
    </row>
    <row r="33" spans="1:20" x14ac:dyDescent="0.15">
      <c r="A33" s="35" t="e">
        <f>#REF!/#REF!</f>
        <v>#REF!</v>
      </c>
      <c r="C33" s="24" t="s">
        <v>84</v>
      </c>
      <c r="D33" s="96">
        <v>3.2787845626740264</v>
      </c>
      <c r="E33" s="32">
        <f t="shared" si="1"/>
        <v>4.6005764096102638E-5</v>
      </c>
      <c r="F33" s="180"/>
      <c r="H33" s="75" t="s">
        <v>53</v>
      </c>
      <c r="I33" s="103">
        <f>SUM(D57:D61)</f>
        <v>1777.4959868886278</v>
      </c>
      <c r="J33" s="32">
        <f>SUM(E57:E61)</f>
        <v>2.4940663069328156E-2</v>
      </c>
      <c r="K33" s="22"/>
      <c r="L33" s="12"/>
      <c r="M33" s="41"/>
      <c r="N33" s="23"/>
      <c r="P33" s="5"/>
      <c r="Q33" s="50" t="s">
        <v>85</v>
      </c>
      <c r="R33" s="27"/>
      <c r="S33" s="27"/>
      <c r="T33" s="48">
        <f t="shared" si="5"/>
        <v>9.8859729757059412E-3</v>
      </c>
    </row>
    <row r="34" spans="1:20" x14ac:dyDescent="0.15">
      <c r="A34" s="35" t="e">
        <f>#REF!/#REF!</f>
        <v>#REF!</v>
      </c>
      <c r="C34" s="24" t="s">
        <v>86</v>
      </c>
      <c r="D34" s="96">
        <v>6.6000000000258296E-2</v>
      </c>
      <c r="E34" s="32">
        <f t="shared" si="1"/>
        <v>9.2606890520380045E-7</v>
      </c>
      <c r="F34" s="180"/>
      <c r="H34" s="63" t="s">
        <v>54</v>
      </c>
      <c r="I34" s="97">
        <f>SUM(D62:D66)</f>
        <v>6445.5644806997771</v>
      </c>
      <c r="J34" s="32">
        <f>SUM(E62:E66)</f>
        <v>9.0439952152102793E-2</v>
      </c>
      <c r="K34" s="22"/>
      <c r="L34" s="12"/>
      <c r="M34" s="41"/>
      <c r="N34" s="23"/>
      <c r="P34" s="5"/>
      <c r="Q34" s="50" t="s">
        <v>19</v>
      </c>
      <c r="R34" s="27"/>
      <c r="S34" s="27"/>
      <c r="T34" s="48">
        <f t="shared" si="5"/>
        <v>2.1200303422189867E-2</v>
      </c>
    </row>
    <row r="35" spans="1:20" x14ac:dyDescent="0.15">
      <c r="A35" s="35" t="e">
        <f>#REF!/#REF!</f>
        <v>#REF!</v>
      </c>
      <c r="C35" s="24" t="s">
        <v>19</v>
      </c>
      <c r="D35" s="96">
        <v>22.463547808689327</v>
      </c>
      <c r="E35" s="32">
        <f t="shared" si="1"/>
        <v>3.1519383524401123E-4</v>
      </c>
      <c r="F35" s="180"/>
      <c r="H35" s="77" t="s">
        <v>21</v>
      </c>
      <c r="I35" s="97">
        <f>SUM(D67:D71)</f>
        <v>5823.2</v>
      </c>
      <c r="J35" s="32">
        <f>SUM(E67:E71)</f>
        <v>8.1707340132752507E-2</v>
      </c>
      <c r="K35" s="22"/>
      <c r="L35" s="12"/>
      <c r="M35" s="41"/>
      <c r="N35" s="23"/>
      <c r="P35" s="5"/>
      <c r="Q35" s="50" t="s">
        <v>21</v>
      </c>
      <c r="R35" s="27"/>
      <c r="S35" s="27"/>
      <c r="T35" s="48">
        <f t="shared" si="5"/>
        <v>4.0571082983640759E-3</v>
      </c>
    </row>
    <row r="36" spans="1:20" x14ac:dyDescent="0.15">
      <c r="A36" s="35" t="e">
        <f>#REF!/#REF!</f>
        <v>#REF!</v>
      </c>
      <c r="C36" s="24" t="s">
        <v>21</v>
      </c>
      <c r="D36" s="96">
        <v>22.501105733333304</v>
      </c>
      <c r="E36" s="32">
        <f t="shared" si="1"/>
        <v>3.1572082351911186E-4</v>
      </c>
      <c r="F36" s="180"/>
      <c r="H36" s="78" t="s">
        <v>55</v>
      </c>
      <c r="I36" s="101">
        <f>SUM(D72:D75)</f>
        <v>23805</v>
      </c>
      <c r="J36" s="32">
        <f>SUM(E72:E75)</f>
        <v>0.3340162164892454</v>
      </c>
      <c r="K36" s="22"/>
      <c r="M36" s="40"/>
      <c r="P36" s="5"/>
      <c r="Q36" s="49" t="s">
        <v>21</v>
      </c>
      <c r="R36" s="27"/>
      <c r="S36" s="48">
        <f>J28</f>
        <v>2.6278281073780982E-3</v>
      </c>
      <c r="T36" s="27"/>
    </row>
    <row r="37" spans="1:20" ht="13.5" customHeight="1" x14ac:dyDescent="0.15">
      <c r="A37" s="35" t="e">
        <f>#REF!/#REF!</f>
        <v>#REF!</v>
      </c>
      <c r="C37" s="68" t="s">
        <v>11</v>
      </c>
      <c r="D37" s="96">
        <v>26.932415711419821</v>
      </c>
      <c r="E37" s="32">
        <f t="shared" si="1"/>
        <v>3.7789807170106939E-4</v>
      </c>
      <c r="F37" s="181" t="s">
        <v>56</v>
      </c>
      <c r="G37" s="12" t="s">
        <v>6</v>
      </c>
      <c r="I37" s="98"/>
      <c r="P37" s="5"/>
      <c r="Q37" s="50" t="s">
        <v>11</v>
      </c>
      <c r="R37" s="27"/>
      <c r="S37" s="27"/>
      <c r="T37" s="48">
        <f>E32</f>
        <v>1.9499816156136685E-3</v>
      </c>
    </row>
    <row r="38" spans="1:20" x14ac:dyDescent="0.15">
      <c r="A38" s="35" t="e">
        <f>#REF!/#REF!</f>
        <v>#REF!</v>
      </c>
      <c r="C38" s="68" t="s">
        <v>84</v>
      </c>
      <c r="D38" s="96">
        <v>4031.8514592810734</v>
      </c>
      <c r="E38" s="32">
        <f t="shared" si="1"/>
        <v>5.6572307073123586E-2</v>
      </c>
      <c r="F38" s="181"/>
      <c r="H38" s="25" t="s">
        <v>49</v>
      </c>
      <c r="I38" s="100">
        <f>SUM(I23:I36)</f>
        <v>71268.994811712924</v>
      </c>
      <c r="J38" s="46">
        <f>SUM(J23:J36)</f>
        <v>1.0000000000000002</v>
      </c>
      <c r="L38" s="87"/>
      <c r="M38" s="87"/>
      <c r="N38" s="87"/>
      <c r="P38" s="5"/>
      <c r="Q38" s="50" t="s">
        <v>84</v>
      </c>
      <c r="R38" s="27"/>
      <c r="S38" s="27"/>
      <c r="T38" s="48">
        <f t="shared" ref="T38:T41" si="6">E33</f>
        <v>4.6005764096102638E-5</v>
      </c>
    </row>
    <row r="39" spans="1:20" ht="13.5" customHeight="1" x14ac:dyDescent="0.15">
      <c r="A39" s="35" t="e">
        <f>#REF!/#REF!</f>
        <v>#REF!</v>
      </c>
      <c r="C39" s="68" t="s">
        <v>86</v>
      </c>
      <c r="D39" s="96">
        <v>359.04779717706805</v>
      </c>
      <c r="E39" s="32">
        <f t="shared" si="1"/>
        <v>5.037924249186399E-3</v>
      </c>
      <c r="F39" s="181"/>
      <c r="I39" t="s">
        <v>57</v>
      </c>
      <c r="L39" s="87"/>
      <c r="M39" s="87"/>
      <c r="N39" s="87"/>
      <c r="P39" s="89"/>
      <c r="Q39" s="50" t="s">
        <v>85</v>
      </c>
      <c r="R39" s="27"/>
      <c r="S39" s="27"/>
      <c r="T39" s="48">
        <f t="shared" si="6"/>
        <v>9.2606890520380045E-7</v>
      </c>
    </row>
    <row r="40" spans="1:20" ht="13.5" customHeight="1" x14ac:dyDescent="0.15">
      <c r="A40" s="35" t="e">
        <f>#REF!/#REF!</f>
        <v>#REF!</v>
      </c>
      <c r="C40" s="68" t="s">
        <v>19</v>
      </c>
      <c r="D40" s="96">
        <v>18.215175776184712</v>
      </c>
      <c r="E40" s="32">
        <f t="shared" si="1"/>
        <v>2.5558345286485069E-4</v>
      </c>
      <c r="F40" s="181"/>
      <c r="H40" s="187" t="s">
        <v>58</v>
      </c>
      <c r="I40" s="187"/>
      <c r="J40" s="187"/>
      <c r="K40" s="187"/>
      <c r="L40" s="187"/>
      <c r="M40" s="187"/>
      <c r="N40" s="187"/>
      <c r="O40" s="87"/>
      <c r="P40" s="89"/>
      <c r="Q40" s="50" t="s">
        <v>19</v>
      </c>
      <c r="R40" s="27"/>
      <c r="S40" s="27"/>
      <c r="T40" s="48">
        <f t="shared" si="6"/>
        <v>3.1519383524401123E-4</v>
      </c>
    </row>
    <row r="41" spans="1:20" x14ac:dyDescent="0.15">
      <c r="A41" s="35" t="e">
        <f>#REF!/#REF!</f>
        <v>#REF!</v>
      </c>
      <c r="C41" s="68" t="s">
        <v>21</v>
      </c>
      <c r="D41" s="96">
        <v>1538.1181234666669</v>
      </c>
      <c r="E41" s="32">
        <f t="shared" si="1"/>
        <v>2.1581869191929177E-2</v>
      </c>
      <c r="F41" s="181"/>
      <c r="H41" s="187"/>
      <c r="I41" s="187"/>
      <c r="J41" s="187"/>
      <c r="K41" s="187"/>
      <c r="L41" s="187"/>
      <c r="M41" s="187"/>
      <c r="N41" s="187"/>
      <c r="O41" s="87"/>
      <c r="P41" s="5"/>
      <c r="Q41" s="50" t="s">
        <v>21</v>
      </c>
      <c r="R41" s="27"/>
      <c r="S41" s="27"/>
      <c r="T41" s="48">
        <f t="shared" si="6"/>
        <v>3.1572082351911186E-4</v>
      </c>
    </row>
    <row r="42" spans="1:20" ht="13.5" customHeight="1" x14ac:dyDescent="0.15">
      <c r="A42" s="35" t="e">
        <f>#REF!/#REF!</f>
        <v>#REF!</v>
      </c>
      <c r="C42" s="70" t="s">
        <v>11</v>
      </c>
      <c r="D42" s="96">
        <v>0.30014343024732082</v>
      </c>
      <c r="E42" s="32">
        <f t="shared" si="1"/>
        <v>4.2114166341236643E-6</v>
      </c>
      <c r="F42" s="188" t="s">
        <v>59</v>
      </c>
      <c r="H42" s="90" t="s">
        <v>60</v>
      </c>
      <c r="I42" s="90"/>
      <c r="J42" s="90"/>
      <c r="K42" s="90"/>
      <c r="O42" s="90"/>
      <c r="P42" s="5"/>
      <c r="Q42" s="51" t="s">
        <v>43</v>
      </c>
      <c r="R42" s="48">
        <f>N26</f>
        <v>8.382558203880508E-2</v>
      </c>
      <c r="S42" s="27"/>
      <c r="T42" s="27"/>
    </row>
    <row r="43" spans="1:20" x14ac:dyDescent="0.15">
      <c r="A43" s="35" t="e">
        <f>#REF!/#REF!</f>
        <v>#REF!</v>
      </c>
      <c r="C43" s="70" t="s">
        <v>84</v>
      </c>
      <c r="D43" s="96">
        <v>1.4204585820852764</v>
      </c>
      <c r="E43" s="32">
        <f t="shared" si="1"/>
        <v>1.9930947333241008E-5</v>
      </c>
      <c r="F43" s="188"/>
      <c r="P43" s="5"/>
      <c r="Q43" s="49" t="s">
        <v>88</v>
      </c>
      <c r="R43" s="27"/>
      <c r="S43" s="48">
        <f>J29</f>
        <v>8.382558203880508E-2</v>
      </c>
      <c r="T43" s="27"/>
    </row>
    <row r="44" spans="1:20" x14ac:dyDescent="0.15">
      <c r="A44" s="35" t="e">
        <f>#REF!/#REF!</f>
        <v>#REF!</v>
      </c>
      <c r="C44" s="70" t="s">
        <v>86</v>
      </c>
      <c r="D44" s="96">
        <v>4266.1852438355645</v>
      </c>
      <c r="E44" s="32">
        <f t="shared" si="1"/>
        <v>5.9860325729393149E-2</v>
      </c>
      <c r="F44" s="188"/>
      <c r="P44" s="5"/>
      <c r="Q44" s="50" t="s">
        <v>11</v>
      </c>
      <c r="R44" s="27"/>
      <c r="S44" s="27"/>
      <c r="T44" s="48">
        <f>E37</f>
        <v>3.7789807170106939E-4</v>
      </c>
    </row>
    <row r="45" spans="1:20" x14ac:dyDescent="0.15">
      <c r="A45" s="35" t="e">
        <f>#REF!/#REF!</f>
        <v>#REF!</v>
      </c>
      <c r="C45" s="70" t="s">
        <v>19</v>
      </c>
      <c r="D45" s="96">
        <v>0</v>
      </c>
      <c r="E45" s="32">
        <f t="shared" si="1"/>
        <v>0</v>
      </c>
      <c r="F45" s="188"/>
      <c r="P45" s="5"/>
      <c r="Q45" s="50" t="s">
        <v>84</v>
      </c>
      <c r="R45" s="27"/>
      <c r="S45" s="27"/>
      <c r="T45" s="48">
        <f t="shared" ref="T45:T48" si="7">E38</f>
        <v>5.6572307073123586E-2</v>
      </c>
    </row>
    <row r="46" spans="1:20" x14ac:dyDescent="0.15">
      <c r="A46" s="35" t="e">
        <f>#REF!/#REF!</f>
        <v>#REF!</v>
      </c>
      <c r="C46" s="70" t="s">
        <v>21</v>
      </c>
      <c r="D46" s="96">
        <v>3.3343333333333334</v>
      </c>
      <c r="E46" s="32">
        <f t="shared" si="1"/>
        <v>4.6785188175340219E-5</v>
      </c>
      <c r="F46" s="188"/>
      <c r="H46" t="s">
        <v>62</v>
      </c>
      <c r="P46" s="5"/>
      <c r="Q46" s="50" t="s">
        <v>85</v>
      </c>
      <c r="R46" s="27"/>
      <c r="S46" s="27"/>
      <c r="T46" s="48">
        <f t="shared" si="7"/>
        <v>5.037924249186399E-3</v>
      </c>
    </row>
    <row r="47" spans="1:20" ht="13.5" customHeight="1" x14ac:dyDescent="0.15">
      <c r="A47" s="35" t="e">
        <f>#REF!/#REF!</f>
        <v>#REF!</v>
      </c>
      <c r="C47" s="72" t="s">
        <v>11</v>
      </c>
      <c r="D47" s="96">
        <v>484.14090300716362</v>
      </c>
      <c r="E47" s="32">
        <f t="shared" si="1"/>
        <v>6.7931490304616472E-3</v>
      </c>
      <c r="F47" s="182" t="s">
        <v>63</v>
      </c>
      <c r="P47" s="5"/>
      <c r="Q47" s="50" t="s">
        <v>19</v>
      </c>
      <c r="R47" s="27"/>
      <c r="S47" s="27"/>
      <c r="T47" s="48">
        <f t="shared" si="7"/>
        <v>2.5558345286485069E-4</v>
      </c>
    </row>
    <row r="48" spans="1:20" x14ac:dyDescent="0.15">
      <c r="A48" s="35" t="e">
        <f>#REF!/#REF!</f>
        <v>#REF!</v>
      </c>
      <c r="C48" s="72" t="s">
        <v>84</v>
      </c>
      <c r="D48" s="96">
        <v>105.39089481946624</v>
      </c>
      <c r="E48" s="32">
        <f t="shared" si="1"/>
        <v>1.4787762209625761E-3</v>
      </c>
      <c r="F48" s="182"/>
      <c r="H48" s="27" t="s">
        <v>64</v>
      </c>
      <c r="I48" s="27" t="s">
        <v>65</v>
      </c>
      <c r="L48" t="s">
        <v>89</v>
      </c>
      <c r="P48" s="5"/>
      <c r="Q48" s="50" t="s">
        <v>21</v>
      </c>
      <c r="R48" s="27"/>
      <c r="S48" s="27"/>
      <c r="T48" s="48">
        <f t="shared" si="7"/>
        <v>2.1581869191929177E-2</v>
      </c>
    </row>
    <row r="49" spans="1:20" x14ac:dyDescent="0.15">
      <c r="A49" s="35" t="e">
        <f>#REF!/#REF!</f>
        <v>#REF!</v>
      </c>
      <c r="C49" s="72" t="s">
        <v>86</v>
      </c>
      <c r="D49" s="96">
        <v>732.31852609132466</v>
      </c>
      <c r="E49" s="32">
        <f t="shared" si="1"/>
        <v>1.0275415389624239E-2</v>
      </c>
      <c r="F49" s="182"/>
      <c r="H49" s="16" t="s">
        <v>11</v>
      </c>
      <c r="I49" s="92">
        <v>4118.1138418434075</v>
      </c>
      <c r="L49" t="s">
        <v>38</v>
      </c>
      <c r="M49" s="82">
        <f>D8+D13</f>
        <v>2725.5305434919615</v>
      </c>
      <c r="P49" s="5"/>
      <c r="Q49" s="51" t="s">
        <v>21</v>
      </c>
      <c r="R49" s="48">
        <f>N27</f>
        <v>0.32537943294300675</v>
      </c>
      <c r="S49" s="27"/>
      <c r="T49" s="27"/>
    </row>
    <row r="50" spans="1:20" x14ac:dyDescent="0.15">
      <c r="A50" s="35" t="e">
        <f>#REF!/#REF!</f>
        <v>#REF!</v>
      </c>
      <c r="C50" s="72" t="s">
        <v>19</v>
      </c>
      <c r="D50" s="96">
        <v>25.986137956259249</v>
      </c>
      <c r="E50" s="32">
        <f t="shared" si="1"/>
        <v>3.6462052011414768E-4</v>
      </c>
      <c r="F50" s="182"/>
      <c r="H50" s="16" t="s">
        <v>84</v>
      </c>
      <c r="I50" s="92">
        <v>8995.5373471679522</v>
      </c>
      <c r="L50" t="s">
        <v>25</v>
      </c>
      <c r="M50" s="82">
        <f>D18</f>
        <v>1439.3536192691563</v>
      </c>
      <c r="P50" s="5"/>
      <c r="Q50" s="49" t="s">
        <v>59</v>
      </c>
      <c r="R50" s="27"/>
      <c r="S50" s="48">
        <f>J30</f>
        <v>5.9931253281535854E-2</v>
      </c>
      <c r="T50" s="27"/>
    </row>
    <row r="51" spans="1:20" x14ac:dyDescent="0.15">
      <c r="A51" s="35" t="e">
        <f>#REF!/#REF!</f>
        <v>#REF!</v>
      </c>
      <c r="C51" s="72" t="s">
        <v>21</v>
      </c>
      <c r="D51" s="96">
        <v>44.681608000000004</v>
      </c>
      <c r="E51" s="32">
        <f t="shared" si="1"/>
        <v>6.2694314853247639E-4</v>
      </c>
      <c r="F51" s="182"/>
      <c r="H51" s="16" t="s">
        <v>86</v>
      </c>
      <c r="I51" s="92">
        <v>26409.691828000003</v>
      </c>
      <c r="L51" t="s">
        <v>39</v>
      </c>
      <c r="M51" s="82">
        <f>D23+D28+D33</f>
        <v>142.85463051026139</v>
      </c>
      <c r="P51" s="5"/>
      <c r="Q51" s="50" t="s">
        <v>11</v>
      </c>
      <c r="R51" s="27"/>
      <c r="S51" s="27"/>
      <c r="T51" s="48">
        <f>E42</f>
        <v>4.2114166341236643E-6</v>
      </c>
    </row>
    <row r="52" spans="1:20" x14ac:dyDescent="0.15">
      <c r="A52" s="35" t="e">
        <f>#REF!/#REF!</f>
        <v>#REF!</v>
      </c>
      <c r="C52" s="60" t="s">
        <v>11</v>
      </c>
      <c r="D52" s="96">
        <v>0</v>
      </c>
      <c r="E52" s="32">
        <f t="shared" si="1"/>
        <v>0</v>
      </c>
      <c r="F52" s="183" t="s">
        <v>66</v>
      </c>
      <c r="H52" s="16" t="s">
        <v>19</v>
      </c>
      <c r="I52" s="92">
        <v>5026.0859195571729</v>
      </c>
      <c r="L52" t="s">
        <v>43</v>
      </c>
      <c r="M52" s="82">
        <f>D38</f>
        <v>4031.8514592810734</v>
      </c>
      <c r="P52" s="5"/>
      <c r="Q52" s="50" t="s">
        <v>84</v>
      </c>
      <c r="R52" s="27"/>
      <c r="S52" s="27"/>
      <c r="T52" s="48">
        <f t="shared" ref="T52:T55" si="8">E43</f>
        <v>1.9930947333241008E-5</v>
      </c>
    </row>
    <row r="53" spans="1:20" x14ac:dyDescent="0.15">
      <c r="A53" s="35" t="e">
        <f>#REF!/#REF!</f>
        <v>#REF!</v>
      </c>
      <c r="C53" s="60" t="s">
        <v>84</v>
      </c>
      <c r="D53" s="96">
        <v>462.05180533751962</v>
      </c>
      <c r="E53" s="32">
        <f t="shared" si="1"/>
        <v>6.4832092350709351E-3</v>
      </c>
      <c r="F53" s="183"/>
      <c r="H53" s="16" t="s">
        <v>21</v>
      </c>
      <c r="I53" s="92">
        <v>2914.5311649333339</v>
      </c>
      <c r="L53" t="s">
        <v>67</v>
      </c>
      <c r="M53" s="84">
        <f>D48</f>
        <v>105.39089481946624</v>
      </c>
      <c r="P53" s="5"/>
      <c r="Q53" s="50" t="s">
        <v>85</v>
      </c>
      <c r="R53" s="27"/>
      <c r="S53" s="27"/>
      <c r="T53" s="48">
        <f t="shared" si="8"/>
        <v>5.9860325729393149E-2</v>
      </c>
    </row>
    <row r="54" spans="1:20" x14ac:dyDescent="0.15">
      <c r="A54" s="35" t="e">
        <f>#REF!/#REF!</f>
        <v>#REF!</v>
      </c>
      <c r="C54" s="60" t="s">
        <v>86</v>
      </c>
      <c r="D54" s="96">
        <v>3010.335599508111</v>
      </c>
      <c r="E54" s="32">
        <f t="shared" si="1"/>
        <v>4.2239063529115037E-2</v>
      </c>
      <c r="F54" s="183"/>
      <c r="H54" s="17" t="s">
        <v>68</v>
      </c>
      <c r="I54" s="102">
        <v>47463.960101501871</v>
      </c>
      <c r="L54" t="s">
        <v>66</v>
      </c>
      <c r="M54" s="84">
        <f>D53</f>
        <v>462.05180533751962</v>
      </c>
      <c r="P54" s="5"/>
      <c r="Q54" s="50" t="s">
        <v>19</v>
      </c>
      <c r="R54" s="27"/>
      <c r="S54" s="27"/>
      <c r="T54" s="48">
        <f t="shared" si="8"/>
        <v>0</v>
      </c>
    </row>
    <row r="55" spans="1:20" x14ac:dyDescent="0.15">
      <c r="A55" s="35" t="e">
        <f>#REF!/#REF!</f>
        <v>#REF!</v>
      </c>
      <c r="C55" s="60" t="s">
        <v>19</v>
      </c>
      <c r="D55" s="96">
        <v>2.9223300970873787</v>
      </c>
      <c r="E55" s="32">
        <f t="shared" si="1"/>
        <v>4.1004227782473231E-5</v>
      </c>
      <c r="F55" s="183"/>
      <c r="H55" s="27"/>
      <c r="I55" s="92"/>
      <c r="L55" t="s">
        <v>21</v>
      </c>
      <c r="M55" s="82">
        <f>D43+D58+D63+D68</f>
        <v>88.530561253136838</v>
      </c>
      <c r="P55" s="5"/>
      <c r="Q55" s="50" t="s">
        <v>21</v>
      </c>
      <c r="R55" s="27"/>
      <c r="S55" s="27"/>
      <c r="T55" s="48">
        <f t="shared" si="8"/>
        <v>4.6785188175340219E-5</v>
      </c>
    </row>
    <row r="56" spans="1:20" x14ac:dyDescent="0.15">
      <c r="A56" s="35" t="e">
        <f>#REF!/#REF!</f>
        <v>#REF!</v>
      </c>
      <c r="C56" s="60" t="s">
        <v>21</v>
      </c>
      <c r="D56" s="96">
        <v>4.1366666666666667</v>
      </c>
      <c r="E56" s="32">
        <f t="shared" si="1"/>
        <v>5.8043005623910036E-5</v>
      </c>
      <c r="F56" s="183"/>
      <c r="H56" s="79" t="s">
        <v>90</v>
      </c>
      <c r="I56" s="92">
        <f>D72</f>
        <v>12875</v>
      </c>
      <c r="L56" s="83" t="s">
        <v>68</v>
      </c>
      <c r="M56" s="84">
        <f>SUM(M49:M55)</f>
        <v>8995.5635139625774</v>
      </c>
      <c r="P56" s="5"/>
      <c r="Q56" s="49" t="s">
        <v>63</v>
      </c>
      <c r="R56" s="27"/>
      <c r="S56" s="48">
        <f>J31</f>
        <v>1.9538904309695085E-2</v>
      </c>
      <c r="T56" s="27"/>
    </row>
    <row r="57" spans="1:20" x14ac:dyDescent="0.15">
      <c r="A57" s="35" t="e">
        <f>#REF!/#REF!</f>
        <v>#REF!</v>
      </c>
      <c r="C57" s="74" t="s">
        <v>11</v>
      </c>
      <c r="D57" s="96">
        <v>1.8909036105581212</v>
      </c>
      <c r="E57" s="32">
        <f t="shared" si="1"/>
        <v>2.6531924794979085E-5</v>
      </c>
      <c r="F57" s="184" t="s">
        <v>53</v>
      </c>
      <c r="H57" s="79" t="s">
        <v>91</v>
      </c>
      <c r="I57" s="92">
        <f>D73</f>
        <v>4651.3</v>
      </c>
      <c r="M57" s="82"/>
      <c r="P57" s="5"/>
      <c r="Q57" s="50" t="s">
        <v>11</v>
      </c>
      <c r="R57" s="27"/>
      <c r="S57" s="27"/>
      <c r="T57" s="48">
        <f>E47</f>
        <v>6.7931490304616472E-3</v>
      </c>
    </row>
    <row r="58" spans="1:20" x14ac:dyDescent="0.15">
      <c r="A58" s="35" t="e">
        <f>#REF!/#REF!</f>
        <v>#REF!</v>
      </c>
      <c r="C58" s="74" t="s">
        <v>84</v>
      </c>
      <c r="D58" s="96">
        <v>55.357747310041361</v>
      </c>
      <c r="E58" s="32">
        <f t="shared" si="1"/>
        <v>7.7674376432966671E-4</v>
      </c>
      <c r="F58" s="184"/>
      <c r="H58" s="79" t="s">
        <v>20</v>
      </c>
      <c r="I58" s="92">
        <f>D74</f>
        <v>4745</v>
      </c>
      <c r="P58" s="5"/>
      <c r="Q58" s="50" t="s">
        <v>84</v>
      </c>
      <c r="R58" s="27"/>
      <c r="S58" s="27"/>
      <c r="T58" s="48">
        <f t="shared" ref="T58:T61" si="9">E48</f>
        <v>1.4787762209625761E-3</v>
      </c>
    </row>
    <row r="59" spans="1:20" x14ac:dyDescent="0.15">
      <c r="A59" s="35" t="e">
        <f>#REF!/#REF!</f>
        <v>#REF!</v>
      </c>
      <c r="C59" s="74" t="s">
        <v>86</v>
      </c>
      <c r="D59" s="96">
        <v>2.4636329157972789</v>
      </c>
      <c r="E59" s="32">
        <f t="shared" si="1"/>
        <v>3.4568088441628849E-5</v>
      </c>
      <c r="F59" s="184"/>
      <c r="H59" s="79" t="s">
        <v>71</v>
      </c>
      <c r="I59" s="92">
        <f>D75</f>
        <v>1533.7</v>
      </c>
      <c r="M59" s="82"/>
      <c r="P59" s="5"/>
      <c r="Q59" s="50" t="s">
        <v>85</v>
      </c>
      <c r="R59" s="27"/>
      <c r="S59" s="27"/>
      <c r="T59" s="48">
        <f t="shared" si="9"/>
        <v>1.0275415389624239E-2</v>
      </c>
    </row>
    <row r="60" spans="1:20" x14ac:dyDescent="0.15">
      <c r="A60" s="35" t="e">
        <f>#REF!/#REF!</f>
        <v>#REF!</v>
      </c>
      <c r="C60" s="74" t="s">
        <v>19</v>
      </c>
      <c r="D60" s="96">
        <v>1374.2288690522309</v>
      </c>
      <c r="E60" s="32">
        <f t="shared" si="1"/>
        <v>1.9282282185722362E-2</v>
      </c>
      <c r="F60" s="184"/>
      <c r="H60" s="55" t="s">
        <v>72</v>
      </c>
      <c r="I60" s="92">
        <f>SUM(I56:I59)</f>
        <v>23805</v>
      </c>
      <c r="M60" s="82"/>
      <c r="P60" s="5"/>
      <c r="Q60" s="50" t="s">
        <v>19</v>
      </c>
      <c r="R60" s="27"/>
      <c r="S60" s="27"/>
      <c r="T60" s="48">
        <f t="shared" si="9"/>
        <v>3.6462052011414768E-4</v>
      </c>
    </row>
    <row r="61" spans="1:20" x14ac:dyDescent="0.15">
      <c r="A61" s="35" t="e">
        <f>#REF!/#REF!</f>
        <v>#REF!</v>
      </c>
      <c r="C61" s="74" t="s">
        <v>21</v>
      </c>
      <c r="D61" s="96">
        <v>343.55483400000003</v>
      </c>
      <c r="E61" s="32">
        <f t="shared" si="1"/>
        <v>4.8205371060395198E-3</v>
      </c>
      <c r="F61" s="184"/>
      <c r="H61" s="27"/>
      <c r="I61" s="94"/>
      <c r="M61" s="82"/>
      <c r="P61" s="5"/>
      <c r="Q61" s="50" t="s">
        <v>21</v>
      </c>
      <c r="R61" s="27"/>
      <c r="S61" s="27"/>
      <c r="T61" s="48">
        <f t="shared" si="9"/>
        <v>6.2694314853247639E-4</v>
      </c>
    </row>
    <row r="62" spans="1:20" ht="13.5" customHeight="1" x14ac:dyDescent="0.15">
      <c r="A62" s="35" t="e">
        <f>#REF!/#REF!</f>
        <v>#REF!</v>
      </c>
      <c r="C62" s="62" t="s">
        <v>11</v>
      </c>
      <c r="D62" s="96">
        <v>0</v>
      </c>
      <c r="E62" s="32">
        <f t="shared" si="1"/>
        <v>0</v>
      </c>
      <c r="F62" s="185" t="s">
        <v>54</v>
      </c>
      <c r="H62" s="80" t="s">
        <v>73</v>
      </c>
      <c r="I62" s="93">
        <f>I54+I60</f>
        <v>71268.960101501871</v>
      </c>
      <c r="M62" s="82"/>
      <c r="P62" s="5"/>
      <c r="Q62" s="49" t="s">
        <v>66</v>
      </c>
      <c r="R62" s="27"/>
      <c r="S62" s="48">
        <f>J32</f>
        <v>4.8821319997592358E-2</v>
      </c>
      <c r="T62" s="27"/>
    </row>
    <row r="63" spans="1:20" x14ac:dyDescent="0.15">
      <c r="A63" s="35" t="e">
        <f>#REF!/#REF!</f>
        <v>#REF!</v>
      </c>
      <c r="C63" s="62" t="s">
        <v>84</v>
      </c>
      <c r="D63" s="96">
        <v>2.5523553610102097</v>
      </c>
      <c r="E63" s="32">
        <f t="shared" si="1"/>
        <v>3.5812983861401897E-5</v>
      </c>
      <c r="F63" s="185"/>
      <c r="M63" s="82"/>
      <c r="P63" s="5"/>
      <c r="Q63" s="50" t="s">
        <v>11</v>
      </c>
      <c r="R63" s="27"/>
      <c r="S63" s="27"/>
      <c r="T63" s="48">
        <f>E52</f>
        <v>0</v>
      </c>
    </row>
    <row r="64" spans="1:20" x14ac:dyDescent="0.15">
      <c r="A64" s="35" t="e">
        <f>#REF!/#REF!</f>
        <v>#REF!</v>
      </c>
      <c r="C64" s="62" t="s">
        <v>86</v>
      </c>
      <c r="D64" s="96">
        <v>6024.8311708715519</v>
      </c>
      <c r="E64" s="32">
        <f t="shared" si="1"/>
        <v>8.453649706704415E-2</v>
      </c>
      <c r="F64" s="185"/>
      <c r="L64" s="83"/>
      <c r="M64" s="84"/>
      <c r="P64" s="5"/>
      <c r="Q64" s="50" t="s">
        <v>84</v>
      </c>
      <c r="R64" s="27"/>
      <c r="S64" s="27"/>
      <c r="T64" s="48">
        <f t="shared" ref="T64:T67" si="10">E53</f>
        <v>6.4832092350709351E-3</v>
      </c>
    </row>
    <row r="65" spans="1:20" x14ac:dyDescent="0.15">
      <c r="A65" s="35" t="e">
        <f>#REF!/#REF!</f>
        <v>#REF!</v>
      </c>
      <c r="C65" s="62" t="s">
        <v>19</v>
      </c>
      <c r="D65" s="96">
        <v>280.51767513388091</v>
      </c>
      <c r="E65" s="32">
        <f t="shared" si="1"/>
        <v>3.9360408530383605E-3</v>
      </c>
      <c r="F65" s="185"/>
      <c r="P65" s="5"/>
      <c r="Q65" s="50" t="s">
        <v>85</v>
      </c>
      <c r="R65" s="27"/>
      <c r="S65" s="27"/>
      <c r="T65" s="48">
        <f t="shared" si="10"/>
        <v>4.2239063529115037E-2</v>
      </c>
    </row>
    <row r="66" spans="1:20" x14ac:dyDescent="0.15">
      <c r="A66" s="35" t="e">
        <f>#REF!/#REF!</f>
        <v>#REF!</v>
      </c>
      <c r="C66" s="62" t="s">
        <v>21</v>
      </c>
      <c r="D66" s="96">
        <v>137.66327933333332</v>
      </c>
      <c r="E66" s="32">
        <f t="shared" si="1"/>
        <v>1.9316012481588793E-3</v>
      </c>
      <c r="F66" s="185"/>
      <c r="M66" s="84"/>
      <c r="P66" s="5"/>
      <c r="Q66" s="50" t="s">
        <v>19</v>
      </c>
      <c r="R66" s="27"/>
      <c r="S66" s="27"/>
      <c r="T66" s="48">
        <f t="shared" si="10"/>
        <v>4.1004227782473231E-5</v>
      </c>
    </row>
    <row r="67" spans="1:20" x14ac:dyDescent="0.15">
      <c r="A67" s="35" t="e">
        <f>#REF!/#REF!</f>
        <v>#REF!</v>
      </c>
      <c r="C67" s="76" t="s">
        <v>11</v>
      </c>
      <c r="D67" s="96">
        <v>8.1</v>
      </c>
      <c r="E67" s="32">
        <f t="shared" si="1"/>
        <v>1.136539110927489E-4</v>
      </c>
      <c r="F67" s="186" t="s">
        <v>21</v>
      </c>
      <c r="L67" s="85"/>
      <c r="M67" s="82"/>
      <c r="P67" s="5"/>
      <c r="Q67" s="50" t="s">
        <v>21</v>
      </c>
      <c r="R67" s="27"/>
      <c r="S67" s="27"/>
      <c r="T67" s="48">
        <f t="shared" si="10"/>
        <v>5.8043005623910036E-5</v>
      </c>
    </row>
    <row r="68" spans="1:20" x14ac:dyDescent="0.15">
      <c r="A68" s="35" t="e">
        <f>#REF!/#REF!</f>
        <v>#REF!</v>
      </c>
      <c r="C68" s="76" t="s">
        <v>84</v>
      </c>
      <c r="D68" s="96">
        <v>29.2</v>
      </c>
      <c r="E68" s="32">
        <f t="shared" si="1"/>
        <v>4.0971533381583555E-4</v>
      </c>
      <c r="F68" s="186"/>
      <c r="L68" s="83"/>
      <c r="M68" s="84"/>
      <c r="P68" s="5"/>
      <c r="Q68" s="49" t="s">
        <v>53</v>
      </c>
      <c r="R68" s="27"/>
      <c r="S68" s="48">
        <f>J33</f>
        <v>2.4940663069328156E-2</v>
      </c>
      <c r="T68" s="27"/>
    </row>
    <row r="69" spans="1:20" x14ac:dyDescent="0.15">
      <c r="A69" s="35" t="e">
        <f>#REF!/#REF!</f>
        <v>#REF!</v>
      </c>
      <c r="C69" s="76" t="s">
        <v>86</v>
      </c>
      <c r="D69" s="96">
        <v>5719.9</v>
      </c>
      <c r="E69" s="32">
        <f t="shared" si="1"/>
        <v>8.0257901982643751E-2</v>
      </c>
      <c r="F69" s="186"/>
      <c r="P69" s="5"/>
      <c r="Q69" s="50" t="s">
        <v>11</v>
      </c>
      <c r="R69" s="27"/>
      <c r="S69" s="27"/>
      <c r="T69" s="48">
        <f>E57</f>
        <v>2.6531924794979085E-5</v>
      </c>
    </row>
    <row r="70" spans="1:20" x14ac:dyDescent="0.15">
      <c r="A70" s="35" t="e">
        <f>#REF!/#REF!</f>
        <v>#REF!</v>
      </c>
      <c r="C70" s="76" t="s">
        <v>19</v>
      </c>
      <c r="D70" s="96">
        <v>5.0999999999999996</v>
      </c>
      <c r="E70" s="32">
        <f t="shared" si="1"/>
        <v>7.1559869947286338E-5</v>
      </c>
      <c r="F70" s="186"/>
      <c r="P70" s="5"/>
      <c r="Q70" s="50" t="s">
        <v>84</v>
      </c>
      <c r="R70" s="27"/>
      <c r="S70" s="27"/>
      <c r="T70" s="48">
        <f t="shared" ref="T70:T73" si="11">E58</f>
        <v>7.7674376432966671E-4</v>
      </c>
    </row>
    <row r="71" spans="1:20" x14ac:dyDescent="0.15">
      <c r="A71" s="35" t="e">
        <f>#REF!/#REF!</f>
        <v>#REF!</v>
      </c>
      <c r="C71" s="76" t="s">
        <v>21</v>
      </c>
      <c r="D71" s="96">
        <v>60.9</v>
      </c>
      <c r="E71" s="32">
        <f t="shared" si="1"/>
        <v>8.5450903525288984E-4</v>
      </c>
      <c r="F71" s="186"/>
      <c r="Q71" s="50" t="s">
        <v>85</v>
      </c>
      <c r="R71" s="27"/>
      <c r="S71" s="27"/>
      <c r="T71" s="48">
        <f t="shared" si="11"/>
        <v>3.4568088441628849E-5</v>
      </c>
    </row>
    <row r="72" spans="1:20" x14ac:dyDescent="0.15">
      <c r="A72" s="35" t="e">
        <f>#REF!/#REF!</f>
        <v>#REF!</v>
      </c>
      <c r="C72" s="54" t="s">
        <v>90</v>
      </c>
      <c r="D72" s="96">
        <v>12875</v>
      </c>
      <c r="E72" s="32">
        <f t="shared" ref="E72:E75" si="12">D72/$D$77</f>
        <v>0.18065359324927679</v>
      </c>
      <c r="F72" s="177" t="s">
        <v>55</v>
      </c>
      <c r="Q72" s="50" t="s">
        <v>19</v>
      </c>
      <c r="R72" s="27"/>
      <c r="S72" s="27"/>
      <c r="T72" s="48">
        <f t="shared" si="11"/>
        <v>1.9282282185722362E-2</v>
      </c>
    </row>
    <row r="73" spans="1:20" x14ac:dyDescent="0.15">
      <c r="A73" s="36" t="e">
        <f>#REF!/#REF!</f>
        <v>#REF!</v>
      </c>
      <c r="C73" s="54" t="s">
        <v>91</v>
      </c>
      <c r="D73" s="95">
        <v>4651.3</v>
      </c>
      <c r="E73" s="32">
        <f t="shared" si="12"/>
        <v>6.5264004526630004E-2</v>
      </c>
      <c r="F73" s="177"/>
      <c r="Q73" s="50" t="s">
        <v>21</v>
      </c>
      <c r="R73" s="27"/>
      <c r="S73" s="27"/>
      <c r="T73" s="48">
        <f t="shared" si="11"/>
        <v>4.8205371060395198E-3</v>
      </c>
    </row>
    <row r="74" spans="1:20" x14ac:dyDescent="0.15">
      <c r="A74" s="35" t="e">
        <f>#REF!/#REF!</f>
        <v>#REF!</v>
      </c>
      <c r="C74" s="54" t="s">
        <v>20</v>
      </c>
      <c r="D74" s="96">
        <v>4745</v>
      </c>
      <c r="E74" s="32">
        <f t="shared" si="12"/>
        <v>6.6578741745073278E-2</v>
      </c>
      <c r="F74" s="177"/>
      <c r="Q74" s="49" t="s">
        <v>54</v>
      </c>
      <c r="R74" s="27"/>
      <c r="S74" s="48">
        <f>J34</f>
        <v>9.0439952152102793E-2</v>
      </c>
      <c r="T74" s="27"/>
    </row>
    <row r="75" spans="1:20" x14ac:dyDescent="0.15">
      <c r="A75" s="36" t="e">
        <f>#REF!/#REF!</f>
        <v>#REF!</v>
      </c>
      <c r="C75" s="54" t="s">
        <v>71</v>
      </c>
      <c r="D75" s="95">
        <v>1533.7</v>
      </c>
      <c r="E75" s="32">
        <f t="shared" si="12"/>
        <v>2.1519876968265308E-2</v>
      </c>
      <c r="F75" s="177"/>
      <c r="Q75" s="50" t="s">
        <v>11</v>
      </c>
      <c r="R75" s="27"/>
      <c r="S75" s="27"/>
      <c r="T75" s="48">
        <f>E62</f>
        <v>0</v>
      </c>
    </row>
    <row r="76" spans="1:20" x14ac:dyDescent="0.15">
      <c r="D76" s="82"/>
      <c r="Q76" s="50" t="s">
        <v>84</v>
      </c>
      <c r="R76" s="27"/>
      <c r="S76" s="27"/>
      <c r="T76" s="48">
        <f t="shared" ref="T76:T79" si="13">E63</f>
        <v>3.5812983861401897E-5</v>
      </c>
    </row>
    <row r="77" spans="1:20" x14ac:dyDescent="0.15">
      <c r="A77" s="26" t="e">
        <f>SUM(A7:A75)</f>
        <v>#REF!</v>
      </c>
      <c r="C77" s="25" t="s">
        <v>49</v>
      </c>
      <c r="D77" s="106">
        <f>SUM(D7:D75)</f>
        <v>71268.994811712895</v>
      </c>
      <c r="E77" s="32">
        <f>SUM(E7:E75)</f>
        <v>1.0000000000000002</v>
      </c>
      <c r="Q77" s="50" t="s">
        <v>85</v>
      </c>
      <c r="R77" s="27"/>
      <c r="S77" s="27"/>
      <c r="T77" s="48">
        <f t="shared" si="13"/>
        <v>8.453649706704415E-2</v>
      </c>
    </row>
    <row r="78" spans="1:20" x14ac:dyDescent="0.15">
      <c r="D78" t="s">
        <v>57</v>
      </c>
      <c r="Q78" s="50" t="s">
        <v>19</v>
      </c>
      <c r="R78" s="27"/>
      <c r="S78" s="27"/>
      <c r="T78" s="48">
        <f t="shared" si="13"/>
        <v>3.9360408530383605E-3</v>
      </c>
    </row>
    <row r="79" spans="1:20" x14ac:dyDescent="0.15">
      <c r="Q79" s="50" t="s">
        <v>21</v>
      </c>
      <c r="R79" s="27"/>
      <c r="S79" s="27"/>
      <c r="T79" s="48">
        <f t="shared" si="13"/>
        <v>1.9316012481588793E-3</v>
      </c>
    </row>
    <row r="80" spans="1:20" x14ac:dyDescent="0.15">
      <c r="Q80" s="49" t="s">
        <v>21</v>
      </c>
      <c r="R80" s="27"/>
      <c r="S80" s="48">
        <f>J35</f>
        <v>8.1707340132752507E-2</v>
      </c>
      <c r="T80" s="27"/>
    </row>
    <row r="81" spans="17:20" x14ac:dyDescent="0.15">
      <c r="Q81" s="50" t="s">
        <v>11</v>
      </c>
      <c r="R81" s="27"/>
      <c r="S81" s="27"/>
      <c r="T81" s="48">
        <f>E67</f>
        <v>1.136539110927489E-4</v>
      </c>
    </row>
    <row r="82" spans="17:20" x14ac:dyDescent="0.15">
      <c r="Q82" s="50" t="s">
        <v>84</v>
      </c>
      <c r="R82" s="27"/>
      <c r="S82" s="27"/>
      <c r="T82" s="48">
        <f t="shared" ref="T82:T85" si="14">E68</f>
        <v>4.0971533381583555E-4</v>
      </c>
    </row>
    <row r="83" spans="17:20" x14ac:dyDescent="0.15">
      <c r="Q83" s="50" t="s">
        <v>85</v>
      </c>
      <c r="R83" s="27"/>
      <c r="S83" s="27"/>
      <c r="T83" s="48">
        <f t="shared" si="14"/>
        <v>8.0257901982643751E-2</v>
      </c>
    </row>
    <row r="84" spans="17:20" x14ac:dyDescent="0.15">
      <c r="Q84" s="50" t="s">
        <v>19</v>
      </c>
      <c r="R84" s="27"/>
      <c r="S84" s="27"/>
      <c r="T84" s="48">
        <f t="shared" si="14"/>
        <v>7.1559869947286338E-5</v>
      </c>
    </row>
    <row r="85" spans="17:20" x14ac:dyDescent="0.15">
      <c r="Q85" s="50" t="s">
        <v>21</v>
      </c>
      <c r="R85" s="27"/>
      <c r="S85" s="27"/>
      <c r="T85" s="48">
        <f t="shared" si="14"/>
        <v>8.5450903525288984E-4</v>
      </c>
    </row>
    <row r="86" spans="17:20" x14ac:dyDescent="0.15">
      <c r="Q86" s="51" t="s">
        <v>46</v>
      </c>
      <c r="R86" s="48">
        <f>N28</f>
        <v>0.3340162164892454</v>
      </c>
      <c r="S86" s="27"/>
      <c r="T86" s="27"/>
    </row>
    <row r="87" spans="17:20" x14ac:dyDescent="0.15">
      <c r="Q87" s="49" t="s">
        <v>55</v>
      </c>
      <c r="R87" s="27"/>
      <c r="S87" s="48">
        <f>J36</f>
        <v>0.3340162164892454</v>
      </c>
      <c r="T87" s="27"/>
    </row>
    <row r="88" spans="17:20" x14ac:dyDescent="0.15">
      <c r="Q88" s="50" t="s">
        <v>92</v>
      </c>
      <c r="R88" s="27"/>
      <c r="S88" s="27"/>
      <c r="T88" s="48">
        <f>E72</f>
        <v>0.18065359324927679</v>
      </c>
    </row>
    <row r="89" spans="17:20" x14ac:dyDescent="0.15">
      <c r="Q89" s="50" t="s">
        <v>93</v>
      </c>
      <c r="R89" s="27"/>
      <c r="S89" s="27"/>
      <c r="T89" s="48">
        <f t="shared" ref="T89:T91" si="15">E73</f>
        <v>6.5264004526630004E-2</v>
      </c>
    </row>
    <row r="90" spans="17:20" x14ac:dyDescent="0.15">
      <c r="Q90" s="50" t="s">
        <v>94</v>
      </c>
      <c r="R90" s="27"/>
      <c r="S90" s="27"/>
      <c r="T90" s="48">
        <f t="shared" si="15"/>
        <v>6.6578741745073278E-2</v>
      </c>
    </row>
    <row r="91" spans="17:20" x14ac:dyDescent="0.15">
      <c r="Q91" s="50" t="s">
        <v>77</v>
      </c>
      <c r="R91" s="27"/>
      <c r="S91" s="27"/>
      <c r="T91" s="48">
        <f t="shared" si="15"/>
        <v>2.1519876968265308E-2</v>
      </c>
    </row>
    <row r="92" spans="17:20" x14ac:dyDescent="0.15">
      <c r="Q92" s="52" t="s">
        <v>49</v>
      </c>
      <c r="R92" s="53">
        <f>SUM(R3:R91)</f>
        <v>1.0000000000000004</v>
      </c>
      <c r="S92" s="53">
        <f>SUM(S3:S91)</f>
        <v>1.0000000000000002</v>
      </c>
      <c r="T92" s="53">
        <f>SUM(T3:T91)</f>
        <v>1.0000000000000002</v>
      </c>
    </row>
  </sheetData>
  <mergeCells count="20">
    <mergeCell ref="H40:N41"/>
    <mergeCell ref="F42:F46"/>
    <mergeCell ref="W2:AB2"/>
    <mergeCell ref="C5:E5"/>
    <mergeCell ref="F5:F6"/>
    <mergeCell ref="F7:F11"/>
    <mergeCell ref="F12:F16"/>
    <mergeCell ref="F17:F21"/>
    <mergeCell ref="H21:J21"/>
    <mergeCell ref="L21:N21"/>
    <mergeCell ref="F72:F75"/>
    <mergeCell ref="F22:F26"/>
    <mergeCell ref="F27:F31"/>
    <mergeCell ref="F32:F36"/>
    <mergeCell ref="F37:F41"/>
    <mergeCell ref="F47:F51"/>
    <mergeCell ref="F52:F56"/>
    <mergeCell ref="F57:F61"/>
    <mergeCell ref="F62:F66"/>
    <mergeCell ref="F67:F71"/>
  </mergeCells>
  <phoneticPr fontId="4"/>
  <printOptions horizontalCentered="1"/>
  <pageMargins left="0.39370078740157483" right="0.39370078740157483" top="0.39370078740157483" bottom="0.19685039370078741" header="0.39370078740157483" footer="0.39370078740157483"/>
  <pageSetup paperSize="8" scale="68" orientation="landscape" r:id="rId1"/>
  <headerFooter alignWithMargins="0"/>
  <colBreaks count="2" manualBreakCount="2">
    <brk id="15" max="1048575" man="1"/>
    <brk id="21" max="9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R7白書</vt:lpstr>
      <vt:lpstr>我が国の木材（用材）供給状況 </vt:lpstr>
      <vt:lpstr>資料Ⅲ－10（2019データに更新※四捨五入未）</vt:lpstr>
      <vt:lpstr>'R7白書'!Print_Area</vt:lpstr>
      <vt:lpstr>'我が国の木材（用材）供給状況 '!Print_Area</vt:lpstr>
      <vt:lpstr>'資料Ⅲ－10（2019データに更新※四捨五入未）'!Print_Area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2026-06-30T12:57:11Z</dcterms:created>
  <dcterms:modified xsi:type="dcterms:W3CDTF">2026-06-30T12:57:15Z</dcterms:modified>
  <cp:category/>
  <cp:contentStatus/>
</cp:coreProperties>
</file>