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F6D4F9CC-1BED-4643-8637-5C124AFC1E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白書 " sheetId="10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ｑああ" localSheetId="0">#REF!</definedName>
    <definedName name="ｑああ">#REF!</definedName>
    <definedName name="あ" localSheetId="0">#REF!</definedName>
    <definedName name="あ">#REF!</definedName>
    <definedName name="あああ" localSheetId="0">#REF!</definedName>
    <definedName name="あああ">#REF!</definedName>
    <definedName name="その他１" localSheetId="0">#REF!</definedName>
    <definedName name="その他１">#REF!</definedName>
    <definedName name="その他２" localSheetId="0">#REF!</definedName>
    <definedName name="その他２">#REF!</definedName>
    <definedName name="その他３" localSheetId="0">#REF!</definedName>
    <definedName name="その他３">#REF!</definedName>
    <definedName name="その他４" localSheetId="0">#REF!</definedName>
    <definedName name="その他４">#REF!</definedName>
    <definedName name="チェンソー１" localSheetId="0">#REF!</definedName>
    <definedName name="チェンソー１">#REF!</definedName>
    <definedName name="チェンソー２" localSheetId="0">#REF!</definedName>
    <definedName name="チェンソー２">#REF!</definedName>
    <definedName name="チェンソー３" localSheetId="0">#REF!</definedName>
    <definedName name="チェンソー３">#REF!</definedName>
    <definedName name="チェンソー４" localSheetId="0">#REF!</definedName>
    <definedName name="チェンソー４">#REF!</definedName>
    <definedName name="高性能１" localSheetId="0">#REF!</definedName>
    <definedName name="高性能１">#REF!</definedName>
    <definedName name="高性能２" localSheetId="0">#REF!</definedName>
    <definedName name="高性能２">#REF!</definedName>
    <definedName name="高性能３" localSheetId="0">#REF!</definedName>
    <definedName name="高性能３">#REF!</definedName>
    <definedName name="高性能４" localSheetId="0">#REF!</definedName>
    <definedName name="高性能４">#REF!</definedName>
    <definedName name="人員１" localSheetId="0">#REF!</definedName>
    <definedName name="人員１">#REF!</definedName>
    <definedName name="人員２" localSheetId="0">#REF!</definedName>
    <definedName name="人員２">#REF!</definedName>
    <definedName name="人員３" localSheetId="0">#REF!</definedName>
    <definedName name="人員３">#REF!</definedName>
    <definedName name="人員４" localSheetId="0">#REF!</definedName>
    <definedName name="人員４">#REF!</definedName>
    <definedName name="燃料１" localSheetId="0">#REF!</definedName>
    <definedName name="燃料１">#REF!</definedName>
    <definedName name="燃料２" localSheetId="0">#REF!</definedName>
    <definedName name="燃料２">#REF!</definedName>
    <definedName name="燃料３" localSheetId="0">#REF!</definedName>
    <definedName name="燃料３">#REF!</definedName>
    <definedName name="燃料４" localSheetId="0">#REF!</definedName>
    <definedName name="燃料４">#REF!</definedName>
    <definedName name="労災１" localSheetId="0">#REF!</definedName>
    <definedName name="労災１">#REF!</definedName>
    <definedName name="労災２" localSheetId="0">#REF!</definedName>
    <definedName name="労災２">#REF!</definedName>
    <definedName name="労災３" localSheetId="0">#REF!</definedName>
    <definedName name="労災３">#REF!</definedName>
    <definedName name="労災４" localSheetId="0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" i="10" l="1"/>
  <c r="C20" i="10"/>
  <c r="C19" i="10"/>
  <c r="C18" i="10"/>
  <c r="K17" i="10"/>
  <c r="N17" i="10" s="1"/>
  <c r="C17" i="10"/>
  <c r="K16" i="10"/>
  <c r="N16" i="10" s="1"/>
  <c r="C16" i="10"/>
  <c r="K15" i="10"/>
  <c r="N15" i="10" s="1"/>
  <c r="K14" i="10"/>
  <c r="K13" i="10"/>
  <c r="N13" i="10" s="1"/>
  <c r="U9" i="10"/>
  <c r="U8" i="10"/>
  <c r="N18" i="10" l="1"/>
  <c r="O17" i="10" s="1"/>
  <c r="K18" i="10"/>
  <c r="L14" i="10" s="1"/>
  <c r="C21" i="10"/>
  <c r="D21" i="10" s="1"/>
  <c r="O15" i="10" l="1"/>
  <c r="L17" i="10"/>
  <c r="D18" i="10"/>
  <c r="D17" i="10"/>
  <c r="O16" i="10"/>
  <c r="O13" i="10"/>
  <c r="L16" i="10"/>
  <c r="D16" i="10"/>
  <c r="L13" i="10"/>
  <c r="D20" i="10"/>
  <c r="D19" i="10"/>
  <c r="L15" i="10"/>
  <c r="O18" i="10" l="1"/>
  <c r="L18" i="10"/>
</calcChain>
</file>

<file path=xl/sharedStrings.xml><?xml version="1.0" encoding="utf-8"?>
<sst xmlns="http://schemas.openxmlformats.org/spreadsheetml/2006/main" count="73" uniqueCount="48">
  <si>
    <t>○森林組合の事業量の内訳(作業依頼者別)</t>
    <rPh sb="1" eb="3">
      <t>シンリン</t>
    </rPh>
    <rPh sb="3" eb="5">
      <t>クミアイ</t>
    </rPh>
    <rPh sb="6" eb="9">
      <t>ジギョウリョウ</t>
    </rPh>
    <rPh sb="10" eb="12">
      <t>ウチワケ</t>
    </rPh>
    <rPh sb="13" eb="15">
      <t>サギョウ</t>
    </rPh>
    <rPh sb="15" eb="18">
      <t>イライシャ</t>
    </rPh>
    <rPh sb="18" eb="19">
      <t>ベツ</t>
    </rPh>
    <phoneticPr fontId="3"/>
  </si>
  <si>
    <t>新植及び保育の依頼者別内訳</t>
    <rPh sb="0" eb="2">
      <t>シンショク</t>
    </rPh>
    <rPh sb="2" eb="3">
      <t>オヨ</t>
    </rPh>
    <rPh sb="4" eb="6">
      <t>ホイク</t>
    </rPh>
    <rPh sb="7" eb="10">
      <t>イライシャ</t>
    </rPh>
    <rPh sb="10" eb="11">
      <t>ベツ</t>
    </rPh>
    <rPh sb="11" eb="13">
      <t>ウチワケ</t>
    </rPh>
    <phoneticPr fontId="3"/>
  </si>
  <si>
    <t>単位：組合、ha</t>
    <rPh sb="0" eb="2">
      <t>タンイ</t>
    </rPh>
    <rPh sb="3" eb="5">
      <t>クミアイ</t>
    </rPh>
    <phoneticPr fontId="4"/>
  </si>
  <si>
    <t>森林所有者別の木材の生産及び販売の利用状況</t>
    <rPh sb="0" eb="2">
      <t>シンリン</t>
    </rPh>
    <rPh sb="2" eb="5">
      <t>ショユウシャ</t>
    </rPh>
    <rPh sb="5" eb="6">
      <t>ベツ</t>
    </rPh>
    <rPh sb="7" eb="9">
      <t>モクザイ</t>
    </rPh>
    <rPh sb="10" eb="12">
      <t>セイサン</t>
    </rPh>
    <rPh sb="12" eb="13">
      <t>オヨ</t>
    </rPh>
    <rPh sb="14" eb="16">
      <t>ハンバイ</t>
    </rPh>
    <rPh sb="17" eb="19">
      <t>リヨウ</t>
    </rPh>
    <rPh sb="19" eb="21">
      <t>ジョウキョウ</t>
    </rPh>
    <phoneticPr fontId="4"/>
  </si>
  <si>
    <t>年度</t>
    <rPh sb="0" eb="2">
      <t>ネンド</t>
    </rPh>
    <phoneticPr fontId="4"/>
  </si>
  <si>
    <t>区分</t>
    <rPh sb="0" eb="2">
      <t>クブン</t>
    </rPh>
    <phoneticPr fontId="3"/>
  </si>
  <si>
    <t>新植</t>
    <rPh sb="0" eb="1">
      <t>シン</t>
    </rPh>
    <rPh sb="1" eb="2">
      <t>ウ</t>
    </rPh>
    <phoneticPr fontId="4"/>
  </si>
  <si>
    <t>保育</t>
    <rPh sb="0" eb="2">
      <t>ホイク</t>
    </rPh>
    <phoneticPr fontId="4"/>
  </si>
  <si>
    <t>区分</t>
    <rPh sb="0" eb="2">
      <t>クブン</t>
    </rPh>
    <phoneticPr fontId="4"/>
  </si>
  <si>
    <t>民有</t>
    <rPh sb="0" eb="2">
      <t>ミンユウ</t>
    </rPh>
    <phoneticPr fontId="4"/>
  </si>
  <si>
    <t>国</t>
    <rPh sb="0" eb="1">
      <t>クニ</t>
    </rPh>
    <phoneticPr fontId="4"/>
  </si>
  <si>
    <t>総数</t>
    <rPh sb="0" eb="2">
      <t>ソウスウ</t>
    </rPh>
    <phoneticPr fontId="4"/>
  </si>
  <si>
    <t>組合数</t>
    <rPh sb="0" eb="3">
      <t>クミアイスウ</t>
    </rPh>
    <phoneticPr fontId="4"/>
  </si>
  <si>
    <t>面積</t>
    <rPh sb="0" eb="2">
      <t>メンセキ</t>
    </rPh>
    <phoneticPr fontId="4"/>
  </si>
  <si>
    <t>私有</t>
    <rPh sb="0" eb="2">
      <t>シユウ</t>
    </rPh>
    <phoneticPr fontId="4"/>
  </si>
  <si>
    <t>市町村</t>
    <rPh sb="0" eb="3">
      <t>シチョウソン</t>
    </rPh>
    <phoneticPr fontId="4"/>
  </si>
  <si>
    <t>財産区</t>
    <rPh sb="0" eb="3">
      <t>ザイサンク</t>
    </rPh>
    <phoneticPr fontId="4"/>
  </si>
  <si>
    <t>都道府県</t>
    <rPh sb="0" eb="4">
      <t>トドウフケン</t>
    </rPh>
    <phoneticPr fontId="4"/>
  </si>
  <si>
    <t>計</t>
    <rPh sb="0" eb="1">
      <t>ケイ</t>
    </rPh>
    <phoneticPr fontId="4"/>
  </si>
  <si>
    <r>
      <t>数量(m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phoneticPr fontId="4"/>
  </si>
  <si>
    <t>個人等</t>
    <rPh sb="0" eb="2">
      <t>コジン</t>
    </rPh>
    <rPh sb="2" eb="3">
      <t>トウ</t>
    </rPh>
    <phoneticPr fontId="2"/>
  </si>
  <si>
    <t>組合員</t>
    <rPh sb="0" eb="2">
      <t>クミアイスウ</t>
    </rPh>
    <rPh sb="2" eb="3">
      <t>イン</t>
    </rPh>
    <phoneticPr fontId="4"/>
  </si>
  <si>
    <t>その他</t>
    <rPh sb="0" eb="3">
      <t>ソノタ</t>
    </rPh>
    <phoneticPr fontId="4"/>
  </si>
  <si>
    <t>独立行政法人</t>
    <rPh sb="0" eb="2">
      <t>ドクリツ</t>
    </rPh>
    <rPh sb="2" eb="4">
      <t>ギョウセイ</t>
    </rPh>
    <rPh sb="4" eb="6">
      <t>ホウジン</t>
    </rPh>
    <phoneticPr fontId="2"/>
  </si>
  <si>
    <t>公社</t>
    <rPh sb="0" eb="2">
      <t>コウシャ</t>
    </rPh>
    <phoneticPr fontId="2"/>
  </si>
  <si>
    <t>販売事業</t>
    <rPh sb="0" eb="2">
      <t>ハンバイ</t>
    </rPh>
    <rPh sb="2" eb="4">
      <t>ジギョウ</t>
    </rPh>
    <phoneticPr fontId="2"/>
  </si>
  <si>
    <t>市町村</t>
    <rPh sb="0" eb="3">
      <t>シチョウソン</t>
    </rPh>
    <phoneticPr fontId="2"/>
  </si>
  <si>
    <t>林産事業</t>
    <rPh sb="0" eb="2">
      <t>リンサン</t>
    </rPh>
    <rPh sb="2" eb="4">
      <t>ジギョウ</t>
    </rPh>
    <phoneticPr fontId="2"/>
  </si>
  <si>
    <t>財産区</t>
    <rPh sb="0" eb="3">
      <t>ザイサンク</t>
    </rPh>
    <phoneticPr fontId="2"/>
  </si>
  <si>
    <t>合計</t>
    <rPh sb="0" eb="2">
      <t>ゴウケイ</t>
    </rPh>
    <phoneticPr fontId="2"/>
  </si>
  <si>
    <t>都道府県</t>
    <rPh sb="0" eb="4">
      <t>トドウフケン</t>
    </rPh>
    <phoneticPr fontId="2"/>
  </si>
  <si>
    <t>国</t>
    <rPh sb="0" eb="1">
      <t>クニ</t>
    </rPh>
    <phoneticPr fontId="2"/>
  </si>
  <si>
    <t>素材生産量における依頼者別割合</t>
    <rPh sb="0" eb="2">
      <t>ソザイ</t>
    </rPh>
    <rPh sb="2" eb="5">
      <t>セイサンリョウ</t>
    </rPh>
    <rPh sb="9" eb="12">
      <t>イライシャ</t>
    </rPh>
    <rPh sb="12" eb="13">
      <t>ベツ</t>
    </rPh>
    <rPh sb="13" eb="15">
      <t>ワリアイ</t>
    </rPh>
    <phoneticPr fontId="3"/>
  </si>
  <si>
    <t>計</t>
    <rPh sb="0" eb="1">
      <t>ケイ</t>
    </rPh>
    <phoneticPr fontId="2"/>
  </si>
  <si>
    <t>組合員</t>
    <rPh sb="0" eb="3">
      <t>クミアイイン</t>
    </rPh>
    <phoneticPr fontId="4"/>
  </si>
  <si>
    <t>その他</t>
    <rPh sb="2" eb="3">
      <t>タ</t>
    </rPh>
    <phoneticPr fontId="4"/>
  </si>
  <si>
    <t>新植・保育作業面積における依頼者別割合</t>
    <rPh sb="0" eb="2">
      <t>シンショク</t>
    </rPh>
    <rPh sb="3" eb="5">
      <t>ホイク</t>
    </rPh>
    <rPh sb="5" eb="7">
      <t>サギョウ</t>
    </rPh>
    <rPh sb="7" eb="9">
      <t>メンセキ</t>
    </rPh>
    <rPh sb="13" eb="16">
      <t>イライシャ</t>
    </rPh>
    <rPh sb="16" eb="17">
      <t>ベツ</t>
    </rPh>
    <rPh sb="17" eb="19">
      <t>ワリアイ</t>
    </rPh>
    <phoneticPr fontId="3"/>
  </si>
  <si>
    <t>個人等</t>
    <rPh sb="0" eb="2">
      <t>コジン</t>
    </rPh>
    <rPh sb="2" eb="3">
      <t>トウ</t>
    </rPh>
    <phoneticPr fontId="4"/>
  </si>
  <si>
    <t>地方公共団体</t>
    <rPh sb="0" eb="2">
      <t>チホウ</t>
    </rPh>
    <rPh sb="2" eb="4">
      <t>コウキョウ</t>
    </rPh>
    <rPh sb="4" eb="6">
      <t>ダンタイ</t>
    </rPh>
    <phoneticPr fontId="4"/>
  </si>
  <si>
    <t>公社等</t>
    <rPh sb="0" eb="2">
      <t>コウシャ</t>
    </rPh>
    <rPh sb="2" eb="3">
      <t>トウ</t>
    </rPh>
    <phoneticPr fontId="4"/>
  </si>
  <si>
    <t>注１：「個人等」は、国、地方公共団体、財産区、公社等を除く個人や会社。「公社等」には、国立研究開発法人森林研究・整備機構を含む。「私有」は、国、地方公共団体、財産区を除く個人や会社。</t>
    <phoneticPr fontId="4"/>
  </si>
  <si>
    <t>　 ２：「新植・保育」については面積(ha)割合、「素材生産」については数量(㎥)割合。</t>
    <phoneticPr fontId="4"/>
  </si>
  <si>
    <t>　 ３：計の不一致は四捨五入による。</t>
  </si>
  <si>
    <t>新植・保育</t>
    <rPh sb="0" eb="1">
      <t>シン</t>
    </rPh>
    <rPh sb="1" eb="2">
      <t>ウ</t>
    </rPh>
    <rPh sb="3" eb="5">
      <t>ホイク</t>
    </rPh>
    <phoneticPr fontId="4"/>
  </si>
  <si>
    <t>素材生産</t>
    <rPh sb="0" eb="2">
      <t>ソザイ</t>
    </rPh>
    <rPh sb="2" eb="4">
      <t>セイサン</t>
    </rPh>
    <phoneticPr fontId="4"/>
  </si>
  <si>
    <r>
      <t>数量(m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)</t>
    </r>
    <phoneticPr fontId="4"/>
  </si>
  <si>
    <r>
      <t>数量(m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)</t>
    </r>
    <rPh sb="0" eb="2">
      <t>スウリョウ</t>
    </rPh>
    <phoneticPr fontId="4"/>
  </si>
  <si>
    <t>資料：林野庁「令和５年度森林組合統計」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</si>
</sst>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0"/>
    <numFmt numFmtId="177" formatCode="@\ "/>
    <numFmt numFmtId="178" formatCode="0.0;&quot;△&quot;0.0"/>
    <numFmt numFmtId="179" formatCode="#,##0;\-#,##0;&quot;-&quot;"/>
  </numFmts>
  <fonts count="24" x14ac:knownFonts="1">
    <font>
      <sz val="11"/>
      <color theme="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Calibri"/>
      <family val="2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4"/>
      <name val="ＭＳ 明朝"/>
      <family val="1"/>
      <charset val="128"/>
    </font>
    <font>
      <vertAlign val="superscript"/>
      <sz val="11"/>
      <name val="ＭＳ Ｐゴシック"/>
      <family val="3"/>
      <charset val="128"/>
    </font>
    <font>
      <sz val="11"/>
      <color theme="1"/>
      <name val="Calibri"/>
      <family val="2"/>
    </font>
    <font>
      <sz val="11"/>
      <color theme="1"/>
      <name val="ＭＳ Ｐゴシック"/>
      <family val="3"/>
      <charset val="128"/>
    </font>
    <font>
      <u/>
      <sz val="11"/>
      <color theme="10"/>
      <name val="Calibri"/>
      <family val="2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B2B2B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176" fontId="5" fillId="0" borderId="1" applyFont="0" applyFill="0" applyBorder="0" applyProtection="0"/>
    <xf numFmtId="177" fontId="6" fillId="0" borderId="0">
      <alignment horizontal="right" vertical="center"/>
    </xf>
    <xf numFmtId="178" fontId="5" fillId="0" borderId="2" applyFont="0" applyBorder="0" applyProtection="0"/>
    <xf numFmtId="179" fontId="7" fillId="0" borderId="0" applyFill="0" applyBorder="0" applyAlignment="0"/>
    <xf numFmtId="0" fontId="8" fillId="0" borderId="0">
      <alignment horizontal="left"/>
    </xf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9" fontId="1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14" fillId="0" borderId="0" applyFill="0" applyBorder="0" applyAlignment="0" applyProtection="0">
      <alignment vertical="center"/>
    </xf>
    <xf numFmtId="38" fontId="15" fillId="0" borderId="5" applyFill="0" applyBorder="0" applyAlignment="0" applyProtection="0"/>
    <xf numFmtId="0" fontId="16" fillId="0" borderId="0"/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18"/>
    <xf numFmtId="3" fontId="2" fillId="0" borderId="0" xfId="18" applyNumberFormat="1"/>
    <xf numFmtId="3" fontId="2" fillId="0" borderId="0" xfId="18" applyNumberFormat="1" applyAlignment="1">
      <alignment horizontal="center"/>
    </xf>
    <xf numFmtId="0" fontId="19" fillId="0" borderId="0" xfId="18" applyFont="1" applyAlignment="1">
      <alignment horizontal="right"/>
    </xf>
    <xf numFmtId="0" fontId="19" fillId="0" borderId="0" xfId="18" applyFont="1"/>
    <xf numFmtId="0" fontId="2" fillId="0" borderId="0" xfId="18" applyAlignment="1">
      <alignment horizontal="left"/>
    </xf>
    <xf numFmtId="3" fontId="22" fillId="0" borderId="0" xfId="18" applyNumberFormat="1" applyFont="1"/>
    <xf numFmtId="3" fontId="19" fillId="0" borderId="19" xfId="0" applyNumberFormat="1" applyFont="1" applyBorder="1" applyAlignment="1"/>
    <xf numFmtId="3" fontId="19" fillId="0" borderId="20" xfId="0" applyNumberFormat="1" applyFont="1" applyBorder="1" applyAlignment="1"/>
    <xf numFmtId="3" fontId="19" fillId="0" borderId="18" xfId="0" applyNumberFormat="1" applyFont="1" applyBorder="1" applyAlignment="1"/>
    <xf numFmtId="3" fontId="19" fillId="0" borderId="21" xfId="0" applyNumberFormat="1" applyFont="1" applyBorder="1" applyAlignment="1"/>
    <xf numFmtId="3" fontId="19" fillId="0" borderId="9" xfId="0" applyNumberFormat="1" applyFont="1" applyBorder="1" applyAlignment="1"/>
    <xf numFmtId="3" fontId="19" fillId="0" borderId="22" xfId="0" applyNumberFormat="1" applyFont="1" applyBorder="1" applyAlignment="1"/>
    <xf numFmtId="3" fontId="19" fillId="0" borderId="15" xfId="0" applyNumberFormat="1" applyFont="1" applyBorder="1" applyAlignment="1"/>
    <xf numFmtId="3" fontId="19" fillId="0" borderId="7" xfId="0" applyNumberFormat="1" applyFont="1" applyBorder="1" applyAlignment="1"/>
    <xf numFmtId="3" fontId="19" fillId="0" borderId="8" xfId="0" applyNumberFormat="1" applyFont="1" applyBorder="1" applyAlignment="1"/>
    <xf numFmtId="3" fontId="19" fillId="0" borderId="16" xfId="0" applyNumberFormat="1" applyFont="1" applyBorder="1" applyAlignment="1"/>
    <xf numFmtId="3" fontId="19" fillId="0" borderId="23" xfId="0" applyNumberFormat="1" applyFont="1" applyBorder="1" applyAlignment="1"/>
    <xf numFmtId="3" fontId="19" fillId="0" borderId="17" xfId="0" applyNumberFormat="1" applyFont="1" applyBorder="1" applyAlignment="1"/>
    <xf numFmtId="3" fontId="19" fillId="0" borderId="24" xfId="0" applyNumberFormat="1" applyFont="1" applyBorder="1" applyAlignment="1"/>
    <xf numFmtId="0" fontId="19" fillId="0" borderId="6" xfId="18" applyFont="1" applyBorder="1" applyAlignment="1">
      <alignment horizontal="center"/>
    </xf>
    <xf numFmtId="0" fontId="19" fillId="0" borderId="7" xfId="18" applyFont="1" applyBorder="1" applyAlignment="1">
      <alignment horizontal="center"/>
    </xf>
    <xf numFmtId="0" fontId="19" fillId="0" borderId="8" xfId="18" applyFont="1" applyBorder="1" applyAlignment="1">
      <alignment horizontal="center"/>
    </xf>
    <xf numFmtId="3" fontId="19" fillId="0" borderId="9" xfId="18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shrinkToFit="1"/>
    </xf>
    <xf numFmtId="3" fontId="19" fillId="0" borderId="6" xfId="18" applyNumberFormat="1" applyFont="1" applyBorder="1" applyAlignment="1">
      <alignment horizontal="center"/>
    </xf>
    <xf numFmtId="3" fontId="19" fillId="0" borderId="7" xfId="18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0" xfId="18" applyNumberFormat="1" applyFont="1"/>
    <xf numFmtId="0" fontId="19" fillId="0" borderId="14" xfId="0" applyFont="1" applyBorder="1" applyAlignment="1">
      <alignment horizontal="center"/>
    </xf>
    <xf numFmtId="3" fontId="19" fillId="2" borderId="9" xfId="18" applyNumberFormat="1" applyFont="1" applyFill="1" applyBorder="1"/>
    <xf numFmtId="38" fontId="19" fillId="0" borderId="9" xfId="15" applyFont="1" applyBorder="1" applyAlignment="1"/>
    <xf numFmtId="9" fontId="19" fillId="0" borderId="9" xfId="18" applyNumberFormat="1" applyFont="1" applyBorder="1"/>
    <xf numFmtId="9" fontId="19" fillId="0" borderId="0" xfId="13" applyFont="1" applyAlignment="1"/>
    <xf numFmtId="3" fontId="19" fillId="4" borderId="9" xfId="18" applyNumberFormat="1" applyFont="1" applyFill="1" applyBorder="1"/>
    <xf numFmtId="3" fontId="19" fillId="0" borderId="9" xfId="18" applyNumberFormat="1" applyFont="1" applyBorder="1"/>
    <xf numFmtId="3" fontId="19" fillId="5" borderId="9" xfId="18" applyNumberFormat="1" applyFont="1" applyFill="1" applyBorder="1"/>
    <xf numFmtId="0" fontId="19" fillId="2" borderId="9" xfId="18" applyFont="1" applyFill="1" applyBorder="1"/>
    <xf numFmtId="9" fontId="19" fillId="0" borderId="9" xfId="13" applyFont="1" applyBorder="1" applyAlignment="1"/>
    <xf numFmtId="3" fontId="19" fillId="6" borderId="9" xfId="18" applyNumberFormat="1" applyFont="1" applyFill="1" applyBorder="1" applyAlignment="1">
      <alignment shrinkToFit="1"/>
    </xf>
    <xf numFmtId="0" fontId="19" fillId="4" borderId="9" xfId="18" applyFont="1" applyFill="1" applyBorder="1"/>
    <xf numFmtId="3" fontId="19" fillId="3" borderId="9" xfId="18" applyNumberFormat="1" applyFont="1" applyFill="1" applyBorder="1"/>
    <xf numFmtId="0" fontId="19" fillId="5" borderId="9" xfId="18" applyFont="1" applyFill="1" applyBorder="1"/>
    <xf numFmtId="0" fontId="19" fillId="3" borderId="9" xfId="18" applyFont="1" applyFill="1" applyBorder="1"/>
    <xf numFmtId="0" fontId="19" fillId="0" borderId="9" xfId="18" applyFont="1" applyBorder="1"/>
    <xf numFmtId="3" fontId="2" fillId="0" borderId="32" xfId="18" applyNumberFormat="1" applyBorder="1" applyAlignment="1">
      <alignment horizontal="center"/>
    </xf>
    <xf numFmtId="3" fontId="2" fillId="0" borderId="33" xfId="18" applyNumberFormat="1" applyBorder="1" applyAlignment="1">
      <alignment horizontal="center"/>
    </xf>
    <xf numFmtId="3" fontId="19" fillId="0" borderId="10" xfId="18" applyNumberFormat="1" applyFont="1" applyBorder="1" applyAlignment="1">
      <alignment horizontal="center"/>
    </xf>
    <xf numFmtId="3" fontId="19" fillId="0" borderId="4" xfId="18" applyNumberFormat="1" applyFont="1" applyBorder="1" applyAlignment="1">
      <alignment horizontal="center"/>
    </xf>
    <xf numFmtId="3" fontId="19" fillId="0" borderId="28" xfId="18" applyNumberFormat="1" applyFont="1" applyBorder="1" applyAlignment="1">
      <alignment horizontal="center"/>
    </xf>
    <xf numFmtId="3" fontId="19" fillId="0" borderId="34" xfId="18" applyNumberFormat="1" applyFont="1" applyBorder="1" applyAlignment="1">
      <alignment horizontal="center"/>
    </xf>
    <xf numFmtId="3" fontId="2" fillId="0" borderId="9" xfId="18" applyNumberFormat="1" applyBorder="1" applyAlignment="1">
      <alignment horizontal="center" vertical="center"/>
    </xf>
    <xf numFmtId="3" fontId="2" fillId="0" borderId="7" xfId="18" applyNumberFormat="1" applyBorder="1" applyAlignment="1">
      <alignment horizontal="center" vertical="center"/>
    </xf>
    <xf numFmtId="3" fontId="2" fillId="0" borderId="22" xfId="18" applyNumberFormat="1" applyBorder="1" applyAlignment="1">
      <alignment horizontal="center" vertical="center"/>
    </xf>
    <xf numFmtId="3" fontId="2" fillId="0" borderId="8" xfId="18" applyNumberFormat="1" applyBorder="1" applyAlignment="1">
      <alignment horizontal="center" vertical="center"/>
    </xf>
    <xf numFmtId="3" fontId="19" fillId="0" borderId="9" xfId="18" applyNumberFormat="1" applyFont="1" applyBorder="1" applyAlignment="1">
      <alignment horizontal="center" vertical="center"/>
    </xf>
    <xf numFmtId="3" fontId="19" fillId="0" borderId="7" xfId="18" applyNumberFormat="1" applyFont="1" applyBorder="1" applyAlignment="1">
      <alignment horizontal="center" vertical="center"/>
    </xf>
    <xf numFmtId="3" fontId="19" fillId="0" borderId="9" xfId="18" applyNumberFormat="1" applyFont="1" applyBorder="1" applyAlignment="1">
      <alignment vertical="center"/>
    </xf>
    <xf numFmtId="3" fontId="19" fillId="0" borderId="0" xfId="18" applyNumberFormat="1" applyFont="1" applyAlignment="1">
      <alignment vertical="center"/>
    </xf>
    <xf numFmtId="3" fontId="19" fillId="0" borderId="29" xfId="18" applyNumberFormat="1" applyFont="1" applyBorder="1" applyAlignment="1">
      <alignment horizontal="center"/>
    </xf>
    <xf numFmtId="3" fontId="19" fillId="0" borderId="30" xfId="18" applyNumberFormat="1" applyFont="1" applyBorder="1" applyAlignment="1">
      <alignment horizontal="center"/>
    </xf>
    <xf numFmtId="3" fontId="19" fillId="0" borderId="31" xfId="18" applyNumberFormat="1" applyFont="1" applyBorder="1" applyAlignment="1">
      <alignment horizontal="center"/>
    </xf>
    <xf numFmtId="3" fontId="2" fillId="0" borderId="31" xfId="18" applyNumberFormat="1" applyBorder="1" applyAlignment="1">
      <alignment horizontal="center"/>
    </xf>
    <xf numFmtId="9" fontId="19" fillId="0" borderId="9" xfId="18" applyNumberFormat="1" applyFont="1" applyBorder="1" applyAlignment="1">
      <alignment vertical="center"/>
    </xf>
    <xf numFmtId="38" fontId="19" fillId="0" borderId="0" xfId="15" applyFont="1" applyAlignment="1">
      <alignment vertical="center"/>
    </xf>
    <xf numFmtId="0" fontId="19" fillId="0" borderId="0" xfId="0" applyFont="1">
      <alignment vertical="center"/>
    </xf>
    <xf numFmtId="3" fontId="19" fillId="0" borderId="9" xfId="18" applyNumberFormat="1" applyFont="1" applyBorder="1" applyAlignment="1">
      <alignment horizontal="center"/>
    </xf>
    <xf numFmtId="3" fontId="19" fillId="0" borderId="35" xfId="18" applyNumberFormat="1" applyFont="1" applyBorder="1" applyAlignment="1">
      <alignment horizontal="center" vertical="center"/>
    </xf>
    <xf numFmtId="3" fontId="19" fillId="0" borderId="12" xfId="18" applyNumberFormat="1" applyFont="1" applyBorder="1" applyAlignment="1">
      <alignment horizontal="center" vertical="center"/>
    </xf>
    <xf numFmtId="3" fontId="19" fillId="0" borderId="13" xfId="18" applyNumberFormat="1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3" fontId="19" fillId="2" borderId="9" xfId="18" applyNumberFormat="1" applyFont="1" applyFill="1" applyBorder="1" applyAlignment="1">
      <alignment vertical="center" wrapText="1"/>
    </xf>
    <xf numFmtId="0" fontId="19" fillId="0" borderId="25" xfId="18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9" xfId="18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0" borderId="32" xfId="18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3" fontId="19" fillId="0" borderId="29" xfId="18" applyNumberFormat="1" applyFont="1" applyBorder="1" applyAlignment="1">
      <alignment horizontal="center" vertical="center" wrapText="1"/>
    </xf>
    <xf numFmtId="3" fontId="19" fillId="0" borderId="10" xfId="18" applyNumberFormat="1" applyFont="1" applyBorder="1" applyAlignment="1">
      <alignment horizontal="center" vertical="center" wrapText="1"/>
    </xf>
    <xf numFmtId="3" fontId="19" fillId="0" borderId="14" xfId="18" applyNumberFormat="1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</cellXfs>
  <cellStyles count="25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Calc Currency (0)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Hyperlink" xfId="24" xr:uid="{00000000-000B-0000-0000-000008000000}"/>
    <cellStyle name="Normal_#18-Internet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title" xfId="12" xr:uid="{00000000-0005-0000-0000-00000B000000}"/>
    <cellStyle name="パーセント" xfId="13" builtinId="5"/>
    <cellStyle name="パーセント 2" xfId="14" xr:uid="{00000000-0005-0000-0000-00000D000000}"/>
    <cellStyle name="ハイパーリンク 2" xfId="23" xr:uid="{42BFE8F0-4E15-44E4-8251-61786F6E70E0}"/>
    <cellStyle name="桁区切り" xfId="15" builtinId="6"/>
    <cellStyle name="桁区切り 2" xfId="16" xr:uid="{00000000-0005-0000-0000-00000F000000}"/>
    <cellStyle name="標準" xfId="0" builtinId="0"/>
    <cellStyle name="標準 2" xfId="17" xr:uid="{00000000-0005-0000-0000-000011000000}"/>
    <cellStyle name="標準 2 2" xfId="22" xr:uid="{88C31FE7-9C21-485F-9EC6-3A405D52CE7D}"/>
    <cellStyle name="標準 3" xfId="18" xr:uid="{00000000-0005-0000-0000-000012000000}"/>
    <cellStyle name="変更後" xfId="19" xr:uid="{00000000-0005-0000-0000-000013000000}"/>
    <cellStyle name="変更後２" xfId="20" xr:uid="{00000000-0005-0000-0000-000014000000}"/>
    <cellStyle name="未定義" xfId="21" xr:uid="{00000000-0005-0000-0000-000015000000}"/>
  </cellStyles>
  <dxfs count="0"/>
  <tableStyles count="0" defaultTableStyle="TableStyleMedium9" defaultPivotStyle="PivotStyleLight16"/>
  <colors>
    <mruColors>
      <color rgb="FFCC99FF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1902083333333341E-2"/>
          <c:y val="1.5626388888888895E-2"/>
          <c:w val="0.97118194444444439"/>
          <c:h val="0.97118194444444439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33CC3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67F-4874-851B-D75620B01DFD}"/>
              </c:ext>
            </c:extLst>
          </c:dPt>
          <c:dPt>
            <c:idx val="1"/>
            <c:bubble3D val="0"/>
            <c:spPr>
              <a:solidFill>
                <a:srgbClr val="FF99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67F-4874-851B-D75620B01DFD}"/>
              </c:ext>
            </c:extLst>
          </c:dPt>
          <c:dPt>
            <c:idx val="2"/>
            <c:bubble3D val="0"/>
            <c:spPr>
              <a:solidFill>
                <a:srgbClr val="66CC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67F-4874-851B-D75620B01DFD}"/>
              </c:ext>
            </c:extLst>
          </c:dPt>
          <c:dPt>
            <c:idx val="3"/>
            <c:bubble3D val="0"/>
            <c:spPr>
              <a:solidFill>
                <a:srgbClr val="B2B2B2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67F-4874-851B-D75620B01DFD}"/>
              </c:ext>
            </c:extLst>
          </c:dPt>
          <c:dPt>
            <c:idx val="4"/>
            <c:bubble3D val="0"/>
            <c:spPr>
              <a:solidFill>
                <a:srgbClr val="FFCC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67F-4874-851B-D75620B01DFD}"/>
              </c:ext>
            </c:extLst>
          </c:dPt>
          <c:dLbls>
            <c:dLbl>
              <c:idx val="0"/>
              <c:layout>
                <c:manualLayout>
                  <c:x val="-0.2054630240238175"/>
                  <c:y val="-2.2731107371197816E-2"/>
                </c:manualLayout>
              </c:layout>
              <c:spPr/>
              <c:txPr>
                <a:bodyPr/>
                <a:lstStyle/>
                <a:p>
                  <a:pPr>
                    <a:defRPr sz="700">
                      <a:latin typeface="+mn-ea"/>
                      <a:ea typeface="+mn-ea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F-4874-851B-D75620B01DFD}"/>
                </c:ext>
              </c:extLst>
            </c:dLbl>
            <c:dLbl>
              <c:idx val="1"/>
              <c:layout>
                <c:manualLayout>
                  <c:x val="0.1719148528275885"/>
                  <c:y val="-7.8602777777777855E-2"/>
                </c:manualLayout>
              </c:layout>
              <c:spPr/>
              <c:txPr>
                <a:bodyPr/>
                <a:lstStyle/>
                <a:p>
                  <a:pPr>
                    <a:defRPr sz="700">
                      <a:latin typeface="+mn-ea"/>
                      <a:ea typeface="+mn-ea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F-4874-851B-D75620B01DFD}"/>
                </c:ext>
              </c:extLst>
            </c:dLbl>
            <c:dLbl>
              <c:idx val="2"/>
              <c:layout>
                <c:manualLayout>
                  <c:x val="0.19463322201168043"/>
                  <c:y val="-1.4274999999999999E-2"/>
                </c:manualLayout>
              </c:layout>
              <c:spPr/>
              <c:txPr>
                <a:bodyPr/>
                <a:lstStyle/>
                <a:p>
                  <a:pPr>
                    <a:defRPr sz="700">
                      <a:latin typeface="+mn-ea"/>
                      <a:ea typeface="+mn-ea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F-4874-851B-D75620B01DFD}"/>
                </c:ext>
              </c:extLst>
            </c:dLbl>
            <c:dLbl>
              <c:idx val="3"/>
              <c:layout>
                <c:manualLayout>
                  <c:x val="0.1672340499246453"/>
                  <c:y val="0.19297083333333337"/>
                </c:manualLayout>
              </c:layout>
              <c:spPr/>
              <c:txPr>
                <a:bodyPr/>
                <a:lstStyle/>
                <a:p>
                  <a:pPr>
                    <a:defRPr sz="700">
                      <a:latin typeface="+mn-ea"/>
                      <a:ea typeface="+mn-ea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F-4874-851B-D75620B01DFD}"/>
                </c:ext>
              </c:extLst>
            </c:dLbl>
            <c:dLbl>
              <c:idx val="4"/>
              <c:layout>
                <c:manualLayout>
                  <c:x val="5.7162159821227423E-2"/>
                  <c:y val="0.14537777777777777"/>
                </c:manualLayout>
              </c:layout>
              <c:spPr/>
              <c:txPr>
                <a:bodyPr/>
                <a:lstStyle/>
                <a:p>
                  <a:pPr>
                    <a:defRPr sz="700">
                      <a:latin typeface="+mn-ea"/>
                      <a:ea typeface="+mn-ea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7F-4874-851B-D75620B01DF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'R7白書 '!$B$16:$B$20</c:f>
              <c:strCache>
                <c:ptCount val="5"/>
                <c:pt idx="0">
                  <c:v>個人等</c:v>
                </c:pt>
                <c:pt idx="1">
                  <c:v>公社等</c:v>
                </c:pt>
                <c:pt idx="2">
                  <c:v>財産区</c:v>
                </c:pt>
                <c:pt idx="3">
                  <c:v>地方公共団体</c:v>
                </c:pt>
                <c:pt idx="4">
                  <c:v>国</c:v>
                </c:pt>
              </c:strCache>
            </c:strRef>
          </c:cat>
          <c:val>
            <c:numRef>
              <c:f>'R7白書 '!$D$16:$D$20</c:f>
              <c:numCache>
                <c:formatCode>0%</c:formatCode>
                <c:ptCount val="5"/>
                <c:pt idx="0">
                  <c:v>0.57376377740963302</c:v>
                </c:pt>
                <c:pt idx="1">
                  <c:v>0.1602794911451679</c:v>
                </c:pt>
                <c:pt idx="2">
                  <c:v>7.9898277938416588E-3</c:v>
                </c:pt>
                <c:pt idx="3">
                  <c:v>0.1985719787508482</c:v>
                </c:pt>
                <c:pt idx="4">
                  <c:v>5.9394924900509224E-2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7F-4874-851B-D75620B01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068055555555557E-2"/>
          <c:y val="1.6171527777777778E-2"/>
          <c:w val="0.97540208333333334"/>
          <c:h val="0.97829861111111116"/>
        </c:manualLayout>
      </c:layout>
      <c:pieChart>
        <c:varyColors val="1"/>
        <c:ser>
          <c:idx val="1"/>
          <c:order val="1"/>
          <c:spPr>
            <a:solidFill>
              <a:srgbClr val="33CC33"/>
            </a:solidFill>
            <a:ln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E3-4A83-BA5E-17E3C9D18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E3-4A83-BA5E-17E3C9D18BFE}"/>
              </c:ext>
            </c:extLst>
          </c:dPt>
          <c:dPt>
            <c:idx val="2"/>
            <c:bubble3D val="0"/>
            <c:spPr>
              <a:solidFill>
                <a:srgbClr val="66CC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4E3-4A83-BA5E-17E3C9D18BFE}"/>
              </c:ext>
            </c:extLst>
          </c:dPt>
          <c:dPt>
            <c:idx val="3"/>
            <c:bubble3D val="0"/>
            <c:spPr>
              <a:solidFill>
                <a:srgbClr val="B2B2B2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E4E3-4A83-BA5E-17E3C9D18BFE}"/>
              </c:ext>
            </c:extLst>
          </c:dPt>
          <c:dPt>
            <c:idx val="4"/>
            <c:bubble3D val="0"/>
            <c:spPr>
              <a:solidFill>
                <a:srgbClr val="FFCC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E4E3-4A83-BA5E-17E3C9D18BFE}"/>
              </c:ext>
            </c:extLst>
          </c:dPt>
          <c:dLbls>
            <c:dLbl>
              <c:idx val="0"/>
              <c:layout>
                <c:manualLayout>
                  <c:x val="-0.26519444973755779"/>
                  <c:y val="-0.2965458333333334"/>
                </c:manualLayout>
              </c:layout>
              <c:spPr/>
              <c:txPr>
                <a:bodyPr/>
                <a:lstStyle/>
                <a:p>
                  <a:pPr>
                    <a:defRPr sz="700">
                      <a:latin typeface="+mn-ea"/>
                      <a:ea typeface="+mn-ea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E3-4A83-BA5E-17E3C9D18BF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E3-4A83-BA5E-17E3C9D18BF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E3-4A83-BA5E-17E3C9D18BF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E3-4A83-BA5E-17E3C9D18BF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'R7白書 '!$M$13:$M$17</c:f>
              <c:strCache>
                <c:ptCount val="5"/>
                <c:pt idx="0">
                  <c:v>私有</c:v>
                </c:pt>
                <c:pt idx="2">
                  <c:v>財産区</c:v>
                </c:pt>
                <c:pt idx="3">
                  <c:v>地方公共団体</c:v>
                </c:pt>
                <c:pt idx="4">
                  <c:v>国</c:v>
                </c:pt>
              </c:strCache>
            </c:strRef>
          </c:cat>
          <c:val>
            <c:numRef>
              <c:f>'R7白書 '!$O$13:$O$17</c:f>
              <c:numCache>
                <c:formatCode>0%</c:formatCode>
                <c:ptCount val="5"/>
                <c:pt idx="0">
                  <c:v>0.86989325958400054</c:v>
                </c:pt>
                <c:pt idx="2">
                  <c:v>1.3841412110162619E-2</c:v>
                </c:pt>
                <c:pt idx="3">
                  <c:v>7.5154933506678845E-2</c:v>
                </c:pt>
                <c:pt idx="4">
                  <c:v>4.111039479915795E-2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E3-4A83-BA5E-17E3C9D18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doughnutChart>
        <c:varyColors val="1"/>
        <c:ser>
          <c:idx val="0"/>
          <c:order val="0"/>
          <c:spPr>
            <a:ln>
              <a:solidFill>
                <a:sysClr val="window" lastClr="FFFFFF"/>
              </a:solidFill>
            </a:ln>
          </c:spPr>
          <c:dPt>
            <c:idx val="0"/>
            <c:bubble3D val="0"/>
            <c:spPr>
              <a:solidFill>
                <a:srgbClr val="33CC33"/>
              </a:solidFill>
              <a:ln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E4E3-4A83-BA5E-17E3C9D18BFE}"/>
              </c:ext>
            </c:extLst>
          </c:dPt>
          <c:dPt>
            <c:idx val="1"/>
            <c:bubble3D val="0"/>
            <c:spPr>
              <a:solidFill>
                <a:srgbClr val="FF99FF"/>
              </a:solidFill>
              <a:ln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E4E3-4A83-BA5E-17E3C9D18BFE}"/>
              </c:ext>
            </c:extLst>
          </c:dPt>
          <c:dPt>
            <c:idx val="2"/>
            <c:bubble3D val="0"/>
            <c:spPr>
              <a:solidFill>
                <a:srgbClr val="66CC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E-E4E3-4A83-BA5E-17E3C9D18BFE}"/>
              </c:ext>
            </c:extLst>
          </c:dPt>
          <c:dPt>
            <c:idx val="3"/>
            <c:bubble3D val="0"/>
            <c:spPr>
              <a:solidFill>
                <a:srgbClr val="B2B2B2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0-E4E3-4A83-BA5E-17E3C9D18BFE}"/>
              </c:ext>
            </c:extLst>
          </c:dPt>
          <c:dPt>
            <c:idx val="4"/>
            <c:bubble3D val="0"/>
            <c:spPr>
              <a:solidFill>
                <a:srgbClr val="FFCC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2-E4E3-4A83-BA5E-17E3C9D18BFE}"/>
              </c:ext>
            </c:extLst>
          </c:dPt>
          <c:dLbls>
            <c:dLbl>
              <c:idx val="0"/>
              <c:layout>
                <c:manualLayout>
                  <c:x val="1.2891021532385192E-2"/>
                  <c:y val="8.0430555555555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E3-4A83-BA5E-17E3C9D18BFE}"/>
                </c:ext>
              </c:extLst>
            </c:dLbl>
            <c:dLbl>
              <c:idx val="1"/>
              <c:layout>
                <c:manualLayout>
                  <c:x val="-1.6268431684756248E-2"/>
                  <c:y val="6.74512671233937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E3-4A83-BA5E-17E3C9D18BFE}"/>
                </c:ext>
              </c:extLst>
            </c:dLbl>
            <c:dLbl>
              <c:idx val="2"/>
              <c:layout>
                <c:manualLayout>
                  <c:x val="3.5200166299998267E-2"/>
                  <c:y val="4.4097222222222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E3-4A83-BA5E-17E3C9D18BFE}"/>
                </c:ext>
              </c:extLst>
            </c:dLbl>
            <c:dLbl>
              <c:idx val="3"/>
              <c:layout>
                <c:manualLayout>
                  <c:x val="3.5200166299998226E-2"/>
                  <c:y val="5.2916666666666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E3-4A83-BA5E-17E3C9D18BFE}"/>
                </c:ext>
              </c:extLst>
            </c:dLbl>
            <c:dLbl>
              <c:idx val="4"/>
              <c:layout>
                <c:manualLayout>
                  <c:x val="1.7599857644121343E-2"/>
                  <c:y val="2.536938039328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E3-4A83-BA5E-17E3C9D18BF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'R7白書 '!$M$13:$M$17</c:f>
              <c:strCache>
                <c:ptCount val="5"/>
                <c:pt idx="0">
                  <c:v>私有</c:v>
                </c:pt>
                <c:pt idx="2">
                  <c:v>財産区</c:v>
                </c:pt>
                <c:pt idx="3">
                  <c:v>地方公共団体</c:v>
                </c:pt>
                <c:pt idx="4">
                  <c:v>国</c:v>
                </c:pt>
              </c:strCache>
            </c:strRef>
          </c:cat>
          <c:val>
            <c:numRef>
              <c:f>'R7白書 '!$L$13:$L$17</c:f>
              <c:numCache>
                <c:formatCode>0%</c:formatCode>
                <c:ptCount val="5"/>
                <c:pt idx="0">
                  <c:v>0.73522785426221016</c:v>
                </c:pt>
                <c:pt idx="1">
                  <c:v>0.13466540532179047</c:v>
                </c:pt>
                <c:pt idx="2">
                  <c:v>1.3841412110162619E-2</c:v>
                </c:pt>
                <c:pt idx="3">
                  <c:v>7.5154933506678845E-2</c:v>
                </c:pt>
                <c:pt idx="4">
                  <c:v>4.111039479915795E-2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E3-4A83-BA5E-17E3C9D18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367534</xdr:colOff>
      <xdr:row>28</xdr:row>
      <xdr:rowOff>39415</xdr:rowOff>
    </xdr:from>
    <xdr:to>
      <xdr:col>2</xdr:col>
      <xdr:colOff>664206</xdr:colOff>
      <xdr:row>36</xdr:row>
      <xdr:rowOff>107815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0B971004-76B3-4C59-9D03-A87DF0F72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53976</xdr:colOff>
      <xdr:row>28</xdr:row>
      <xdr:rowOff>27152</xdr:rowOff>
    </xdr:from>
    <xdr:to>
      <xdr:col>5</xdr:col>
      <xdr:colOff>138468</xdr:colOff>
      <xdr:row>36</xdr:row>
      <xdr:rowOff>94895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50DAA5BB-0FE8-47B5-B735-A55C79355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0.5883</cdr:x>
      <cdr:y>0.41975</cdr:y>
    </cdr:from>
    <cdr:to>
      <cdr:x>0.86476</cdr:x>
      <cdr:y>0.54369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49020" y="604434"/>
          <a:ext cx="398980" cy="1784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個人等</a:t>
          </a:r>
        </a:p>
      </cdr:txBody>
    </cdr:sp>
  </cdr:relSizeAnchor>
  <cdr:relSizeAnchor xmlns:cdr="http://schemas.openxmlformats.org/drawingml/2006/chartDrawing">
    <cdr:from>
      <cdr:x>0.14523</cdr:x>
      <cdr:y>0.62693</cdr:y>
    </cdr:from>
    <cdr:to>
      <cdr:x>0.39817</cdr:x>
      <cdr:y>0.73728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09080" y="902774"/>
          <a:ext cx="364151" cy="158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公社等</a:t>
          </a:r>
        </a:p>
      </cdr:txBody>
    </cdr:sp>
  </cdr:relSizeAnchor>
  <cdr:relSizeAnchor xmlns:cdr="http://schemas.openxmlformats.org/drawingml/2006/chartDrawing">
    <cdr:from>
      <cdr:x>0</cdr:x>
      <cdr:y>0.48189</cdr:y>
    </cdr:from>
    <cdr:to>
      <cdr:x>0.27047</cdr:x>
      <cdr:y>0.56224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0" y="693926"/>
          <a:ext cx="389388" cy="115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財産区</a:t>
          </a:r>
        </a:p>
      </cdr:txBody>
    </cdr:sp>
  </cdr:relSizeAnchor>
  <cdr:relSizeAnchor xmlns:cdr="http://schemas.openxmlformats.org/drawingml/2006/chartDrawing">
    <cdr:from>
      <cdr:x>0.02108</cdr:x>
      <cdr:y>0.24702</cdr:y>
    </cdr:from>
    <cdr:to>
      <cdr:x>0.46356</cdr:x>
      <cdr:y>0.33073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0422" y="355712"/>
          <a:ext cx="638576" cy="120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地方公共団体</a:t>
          </a:r>
        </a:p>
      </cdr:txBody>
    </cdr:sp>
  </cdr:relSizeAnchor>
  <cdr:relSizeAnchor xmlns:cdr="http://schemas.openxmlformats.org/drawingml/2006/chartDrawing">
    <cdr:from>
      <cdr:x>0.40779</cdr:x>
      <cdr:y>0.03687</cdr:y>
    </cdr:from>
    <cdr:to>
      <cdr:x>0.517</cdr:x>
      <cdr:y>0.12788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588512" y="53091"/>
          <a:ext cx="157613" cy="131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国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0.46272</cdr:x>
      <cdr:y>0.52917</cdr:y>
    </cdr:from>
    <cdr:to>
      <cdr:x>0.605</cdr:x>
      <cdr:y>0.63361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67786" y="762000"/>
          <a:ext cx="205339" cy="1503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私有</a:t>
          </a:r>
        </a:p>
      </cdr:txBody>
    </cdr:sp>
  </cdr:relSizeAnchor>
  <cdr:relSizeAnchor xmlns:cdr="http://schemas.openxmlformats.org/drawingml/2006/chartDrawing">
    <cdr:from>
      <cdr:x>0.6989</cdr:x>
      <cdr:y>0.6313</cdr:y>
    </cdr:from>
    <cdr:to>
      <cdr:x>1</cdr:x>
      <cdr:y>0.73403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1008635" y="909074"/>
          <a:ext cx="434540" cy="147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組合員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0" y="0"/>
          <a:ext cx="800098" cy="4286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0.36788</cdr:y>
    </cdr:from>
    <cdr:to>
      <cdr:x>0</cdr:x>
      <cdr:y>0.36955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0" y="848035"/>
          <a:ext cx="622133" cy="254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1100"/>
            <a:t>その他</a:t>
          </a:r>
        </a:p>
      </cdr:txBody>
    </cdr:sp>
  </cdr:relSizeAnchor>
  <cdr:relSizeAnchor xmlns:cdr="http://schemas.openxmlformats.org/drawingml/2006/chartDrawing">
    <cdr:from>
      <cdr:x>0.09675</cdr:x>
      <cdr:y>0.17639</cdr:y>
    </cdr:from>
    <cdr:to>
      <cdr:x>0.33683</cdr:x>
      <cdr:y>0.27101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139027" y="253886"/>
          <a:ext cx="345006" cy="136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財産区</a:t>
          </a:r>
        </a:p>
      </cdr:txBody>
    </cdr:sp>
  </cdr:relSizeAnchor>
  <cdr:relSizeAnchor xmlns:cdr="http://schemas.openxmlformats.org/drawingml/2006/chartDrawing">
    <cdr:from>
      <cdr:x>0.05528</cdr:x>
      <cdr:y>0.08764</cdr:y>
    </cdr:from>
    <cdr:to>
      <cdr:x>0.50678</cdr:x>
      <cdr:y>0.19325</cdr:y>
    </cdr:to>
    <cdr:sp macro="" textlink="">
      <cdr:nvSpPr>
        <cdr:cNvPr id="7" name="テキスト ボックス 1"/>
        <cdr:cNvSpPr txBox="1"/>
      </cdr:nvSpPr>
      <cdr:spPr>
        <a:xfrm xmlns:a="http://schemas.openxmlformats.org/drawingml/2006/main">
          <a:off x="79441" y="126144"/>
          <a:ext cx="648825" cy="15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地方公共団体</a:t>
          </a:r>
        </a:p>
      </cdr:txBody>
    </cdr:sp>
  </cdr:relSizeAnchor>
  <cdr:relSizeAnchor xmlns:cdr="http://schemas.openxmlformats.org/drawingml/2006/chartDrawing">
    <cdr:from>
      <cdr:x>0.43273</cdr:x>
      <cdr:y>0.02787</cdr:y>
    </cdr:from>
    <cdr:to>
      <cdr:x>0.52159</cdr:x>
      <cdr:y>0.11788</cdr:y>
    </cdr:to>
    <cdr:sp macro="" textlink="">
      <cdr:nvSpPr>
        <cdr:cNvPr id="8" name="テキスト ボックス 1"/>
        <cdr:cNvSpPr txBox="1"/>
      </cdr:nvSpPr>
      <cdr:spPr>
        <a:xfrm xmlns:a="http://schemas.openxmlformats.org/drawingml/2006/main">
          <a:off x="622549" y="40262"/>
          <a:ext cx="127838" cy="13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国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" name="テキスト ボックス 1"/>
        <cdr:cNvSpPr txBox="1"/>
      </cdr:nvSpPr>
      <cdr:spPr bwMode="auto">
        <a:xfrm xmlns:a="http://schemas.openxmlformats.org/drawingml/2006/main">
          <a:off x="9525" y="0"/>
          <a:ext cx="952500" cy="32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50">
              <a:latin typeface="+mj-ea"/>
              <a:ea typeface="+mj-ea"/>
            </a:rPr>
            <a:t>素材生産量</a:t>
          </a:r>
        </a:p>
      </cdr:txBody>
    </cdr:sp>
  </cdr:relSizeAnchor>
  <cdr:relSizeAnchor xmlns:cdr="http://schemas.openxmlformats.org/drawingml/2006/chartDrawing">
    <cdr:from>
      <cdr:x>0.0185</cdr:x>
      <cdr:y>0</cdr:y>
    </cdr:from>
    <cdr:to>
      <cdr:x>0.0185</cdr:x>
      <cdr:y>0</cdr:y>
    </cdr:to>
    <cdr:sp macro="" textlink="">
      <cdr:nvSpPr>
        <cdr:cNvPr id="10" name="テキスト ボックス 1"/>
        <cdr:cNvSpPr txBox="1"/>
      </cdr:nvSpPr>
      <cdr:spPr>
        <a:xfrm xmlns:a="http://schemas.openxmlformats.org/drawingml/2006/main" rot="16200000">
          <a:off x="314904" y="283"/>
          <a:ext cx="565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300"/>
            </a:lnSpc>
          </a:pPr>
          <a:endParaRPr lang="ja-JP" altLang="en-US" sz="1100" b="1">
            <a:latin typeface="+mj-ea"/>
            <a:ea typeface="+mj-ea"/>
          </a:endParaRPr>
        </a:p>
      </cdr:txBody>
    </cdr:sp>
  </cdr:relSizeAnchor>
  <cdr:relSizeAnchor xmlns:cdr="http://schemas.openxmlformats.org/drawingml/2006/chartDrawing">
    <cdr:from>
      <cdr:x>0.05845</cdr:x>
      <cdr:y>0.35277</cdr:y>
    </cdr:from>
    <cdr:to>
      <cdr:x>0.31935</cdr:x>
      <cdr:y>0.4625</cdr:y>
    </cdr:to>
    <cdr:sp macro="" textlink="">
      <cdr:nvSpPr>
        <cdr:cNvPr id="11" name="テキスト ボックス 1"/>
        <cdr:cNvSpPr txBox="1"/>
      </cdr:nvSpPr>
      <cdr:spPr>
        <a:xfrm xmlns:a="http://schemas.openxmlformats.org/drawingml/2006/main">
          <a:off x="84353" y="507995"/>
          <a:ext cx="376525" cy="1580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その他</a:t>
          </a:r>
        </a:p>
      </cdr:txBody>
    </cdr:sp>
  </cdr:relSizeAnchor>
  <cdr:relSizeAnchor xmlns:cdr="http://schemas.openxmlformats.org/drawingml/2006/chartDrawing">
    <cdr:from>
      <cdr:x>0.36425</cdr:x>
      <cdr:y>0.01843</cdr:y>
    </cdr:from>
    <cdr:to>
      <cdr:x>0.68265</cdr:x>
      <cdr:y>0.14129</cdr:y>
    </cdr:to>
    <cdr:sp macro="" textlink="">
      <cdr:nvSpPr>
        <cdr:cNvPr id="13" name="テキスト ボックス 1"/>
        <cdr:cNvSpPr txBox="1"/>
      </cdr:nvSpPr>
      <cdr:spPr>
        <a:xfrm xmlns:a="http://schemas.openxmlformats.org/drawingml/2006/main">
          <a:off x="858907" y="42333"/>
          <a:ext cx="752935" cy="2645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78D75-486D-47BD-911C-3A9E37FB6010}">
  <sheetPr>
    <tabColor rgb="FF0070C0"/>
  </sheetPr>
  <dimension ref="A1:Z49"/>
  <sheetViews>
    <sheetView tabSelected="1" zoomScale="80" zoomScaleNormal="80" zoomScaleSheetLayoutView="80" workbookViewId="0"/>
  </sheetViews>
  <sheetFormatPr defaultRowHeight="13.5" x14ac:dyDescent="0.15"/>
  <cols>
    <col min="1" max="1" width="5.7109375" style="1" customWidth="1"/>
    <col min="2" max="2" width="11.42578125" style="1" customWidth="1"/>
    <col min="3" max="4" width="10.42578125" style="1" customWidth="1"/>
    <col min="5" max="5" width="9.85546875" style="1" customWidth="1"/>
    <col min="6" max="6" width="11" style="1" customWidth="1"/>
    <col min="7" max="7" width="9.140625" style="1" customWidth="1"/>
    <col min="8" max="8" width="9.140625" style="1"/>
    <col min="9" max="9" width="5.7109375" style="2" customWidth="1"/>
    <col min="10" max="10" width="10.28515625" style="2" bestFit="1" customWidth="1"/>
    <col min="11" max="11" width="11.85546875" style="2" customWidth="1"/>
    <col min="12" max="12" width="13.7109375" style="2" bestFit="1" customWidth="1"/>
    <col min="13" max="13" width="10.7109375" style="2" bestFit="1" customWidth="1"/>
    <col min="14" max="14" width="11.85546875" style="2" customWidth="1"/>
    <col min="15" max="15" width="12" style="2" bestFit="1" customWidth="1"/>
    <col min="16" max="16" width="10.5703125" style="2" bestFit="1" customWidth="1"/>
    <col min="17" max="17" width="8.42578125" style="2" bestFit="1" customWidth="1"/>
    <col min="18" max="18" width="15" style="2" bestFit="1" customWidth="1"/>
    <col min="19" max="19" width="8.28515625" style="2" bestFit="1" customWidth="1"/>
    <col min="20" max="20" width="9.140625" style="2" bestFit="1" customWidth="1"/>
    <col min="21" max="21" width="12" style="2" bestFit="1" customWidth="1"/>
    <col min="22" max="22" width="8.28515625" style="2" bestFit="1" customWidth="1"/>
    <col min="23" max="23" width="10.42578125" style="2" bestFit="1" customWidth="1"/>
    <col min="24" max="24" width="8.28515625" style="2" bestFit="1" customWidth="1"/>
    <col min="25" max="25" width="12" style="2" bestFit="1" customWidth="1"/>
    <col min="26" max="26" width="9.140625" style="2"/>
    <col min="27" max="16384" width="9.140625" style="1"/>
  </cols>
  <sheetData>
    <row r="1" spans="1:26" s="2" customFormat="1" ht="17.25" customHeight="1" x14ac:dyDescent="0.2">
      <c r="A1" s="7" t="s">
        <v>0</v>
      </c>
    </row>
    <row r="2" spans="1:26" s="2" customFormat="1" ht="17.25" customHeight="1" x14ac:dyDescent="0.15"/>
    <row r="3" spans="1:26" ht="17.25" customHeight="1" thickBot="1" x14ac:dyDescent="0.2">
      <c r="A3" s="1" t="s">
        <v>1</v>
      </c>
      <c r="F3" s="4" t="s">
        <v>2</v>
      </c>
      <c r="I3" s="2" t="s">
        <v>3</v>
      </c>
    </row>
    <row r="4" spans="1:26" ht="17.25" customHeight="1" x14ac:dyDescent="0.15">
      <c r="A4" s="77" t="s">
        <v>4</v>
      </c>
      <c r="B4" s="77" t="s">
        <v>5</v>
      </c>
      <c r="C4" s="79" t="s">
        <v>6</v>
      </c>
      <c r="D4" s="80"/>
      <c r="E4" s="81" t="s">
        <v>7</v>
      </c>
      <c r="F4" s="82"/>
      <c r="G4" s="5"/>
      <c r="H4" s="5"/>
      <c r="I4" s="83" t="s">
        <v>4</v>
      </c>
      <c r="J4" s="71" t="s">
        <v>8</v>
      </c>
      <c r="K4" s="63" t="s">
        <v>9</v>
      </c>
      <c r="L4" s="64"/>
      <c r="M4" s="64"/>
      <c r="N4" s="64"/>
      <c r="O4" s="64"/>
      <c r="P4" s="64"/>
      <c r="Q4" s="64"/>
      <c r="R4" s="64"/>
      <c r="S4" s="64"/>
      <c r="T4" s="64"/>
      <c r="U4" s="65"/>
      <c r="V4" s="49" t="s">
        <v>10</v>
      </c>
      <c r="W4" s="66"/>
      <c r="X4" s="49" t="s">
        <v>11</v>
      </c>
      <c r="Y4" s="50"/>
    </row>
    <row r="5" spans="1:26" ht="17.25" customHeight="1" thickBot="1" x14ac:dyDescent="0.2">
      <c r="A5" s="78"/>
      <c r="B5" s="78"/>
      <c r="C5" s="21" t="s">
        <v>12</v>
      </c>
      <c r="D5" s="22" t="s">
        <v>13</v>
      </c>
      <c r="E5" s="22" t="s">
        <v>12</v>
      </c>
      <c r="F5" s="23" t="s">
        <v>13</v>
      </c>
      <c r="G5" s="5"/>
      <c r="H5" s="5"/>
      <c r="I5" s="84"/>
      <c r="J5" s="72"/>
      <c r="K5" s="51" t="s">
        <v>14</v>
      </c>
      <c r="L5" s="52"/>
      <c r="M5" s="52"/>
      <c r="N5" s="53"/>
      <c r="O5" s="54" t="s">
        <v>15</v>
      </c>
      <c r="P5" s="53"/>
      <c r="Q5" s="54" t="s">
        <v>16</v>
      </c>
      <c r="R5" s="53"/>
      <c r="S5" s="54" t="s">
        <v>17</v>
      </c>
      <c r="T5" s="53"/>
      <c r="U5" s="24" t="s">
        <v>18</v>
      </c>
      <c r="V5" s="55" t="s">
        <v>12</v>
      </c>
      <c r="W5" s="55" t="s">
        <v>19</v>
      </c>
      <c r="X5" s="55" t="s">
        <v>12</v>
      </c>
      <c r="Y5" s="57" t="s">
        <v>19</v>
      </c>
    </row>
    <row r="6" spans="1:26" ht="17.25" customHeight="1" x14ac:dyDescent="0.15">
      <c r="A6" s="86">
        <v>5</v>
      </c>
      <c r="B6" s="25" t="s">
        <v>20</v>
      </c>
      <c r="C6" s="8">
        <v>395</v>
      </c>
      <c r="D6" s="9">
        <v>13066</v>
      </c>
      <c r="E6" s="9">
        <v>527</v>
      </c>
      <c r="F6" s="10">
        <v>80792</v>
      </c>
      <c r="G6" s="5"/>
      <c r="H6" s="5"/>
      <c r="I6" s="84"/>
      <c r="J6" s="72"/>
      <c r="K6" s="53" t="s">
        <v>21</v>
      </c>
      <c r="L6" s="70"/>
      <c r="M6" s="70" t="s">
        <v>22</v>
      </c>
      <c r="N6" s="70"/>
      <c r="O6" s="59" t="s">
        <v>12</v>
      </c>
      <c r="P6" s="59" t="s">
        <v>45</v>
      </c>
      <c r="Q6" s="59" t="s">
        <v>12</v>
      </c>
      <c r="R6" s="59" t="s">
        <v>45</v>
      </c>
      <c r="S6" s="59" t="s">
        <v>12</v>
      </c>
      <c r="T6" s="59" t="s">
        <v>45</v>
      </c>
      <c r="U6" s="59" t="s">
        <v>45</v>
      </c>
      <c r="V6" s="55"/>
      <c r="W6" s="55"/>
      <c r="X6" s="55"/>
      <c r="Y6" s="57"/>
    </row>
    <row r="7" spans="1:26" ht="17.25" customHeight="1" thickBot="1" x14ac:dyDescent="0.2">
      <c r="A7" s="87"/>
      <c r="B7" s="26" t="s">
        <v>23</v>
      </c>
      <c r="C7" s="11">
        <v>147</v>
      </c>
      <c r="D7" s="12">
        <v>1658</v>
      </c>
      <c r="E7" s="12">
        <v>294</v>
      </c>
      <c r="F7" s="13">
        <v>20408</v>
      </c>
      <c r="G7" s="5"/>
      <c r="H7" s="5"/>
      <c r="I7" s="85"/>
      <c r="J7" s="73"/>
      <c r="K7" s="27" t="s">
        <v>12</v>
      </c>
      <c r="L7" s="28" t="s">
        <v>46</v>
      </c>
      <c r="M7" s="28" t="s">
        <v>12</v>
      </c>
      <c r="N7" s="28" t="s">
        <v>45</v>
      </c>
      <c r="O7" s="60"/>
      <c r="P7" s="60"/>
      <c r="Q7" s="60"/>
      <c r="R7" s="60"/>
      <c r="S7" s="60"/>
      <c r="T7" s="60"/>
      <c r="U7" s="60"/>
      <c r="V7" s="56"/>
      <c r="W7" s="56"/>
      <c r="X7" s="56"/>
      <c r="Y7" s="58"/>
      <c r="Z7" s="3"/>
    </row>
    <row r="8" spans="1:26" ht="17.25" customHeight="1" x14ac:dyDescent="0.15">
      <c r="A8" s="87"/>
      <c r="B8" s="25" t="s">
        <v>24</v>
      </c>
      <c r="C8" s="11">
        <v>20</v>
      </c>
      <c r="D8" s="12">
        <v>112</v>
      </c>
      <c r="E8" s="12">
        <v>167</v>
      </c>
      <c r="F8" s="13">
        <v>4041</v>
      </c>
      <c r="G8" s="5"/>
      <c r="H8" s="5"/>
      <c r="I8" s="74">
        <v>5</v>
      </c>
      <c r="J8" s="29" t="s">
        <v>25</v>
      </c>
      <c r="K8" s="17">
        <v>381</v>
      </c>
      <c r="L8" s="18">
        <v>2279036</v>
      </c>
      <c r="M8" s="18">
        <v>285</v>
      </c>
      <c r="N8" s="18">
        <v>620793</v>
      </c>
      <c r="O8" s="18">
        <v>125</v>
      </c>
      <c r="P8" s="18">
        <v>179735</v>
      </c>
      <c r="Q8" s="18">
        <v>16</v>
      </c>
      <c r="R8" s="18">
        <v>18081</v>
      </c>
      <c r="S8" s="18">
        <v>34</v>
      </c>
      <c r="T8" s="18">
        <v>57543</v>
      </c>
      <c r="U8" s="18">
        <f>Y8-W8</f>
        <v>3155188</v>
      </c>
      <c r="V8" s="18">
        <v>32</v>
      </c>
      <c r="W8" s="18">
        <v>127279</v>
      </c>
      <c r="X8" s="18">
        <v>432</v>
      </c>
      <c r="Y8" s="19">
        <v>3282467</v>
      </c>
    </row>
    <row r="9" spans="1:26" ht="17.25" customHeight="1" x14ac:dyDescent="0.15">
      <c r="A9" s="87"/>
      <c r="B9" s="25" t="s">
        <v>26</v>
      </c>
      <c r="C9" s="11">
        <v>193</v>
      </c>
      <c r="D9" s="12">
        <v>1732</v>
      </c>
      <c r="E9" s="12">
        <v>417</v>
      </c>
      <c r="F9" s="13">
        <v>21392</v>
      </c>
      <c r="G9" s="5"/>
      <c r="H9" s="5"/>
      <c r="I9" s="74"/>
      <c r="J9" s="30" t="s">
        <v>27</v>
      </c>
      <c r="K9" s="11">
        <v>487</v>
      </c>
      <c r="L9" s="12">
        <v>4933598</v>
      </c>
      <c r="M9" s="12">
        <v>312</v>
      </c>
      <c r="N9" s="12">
        <v>903645</v>
      </c>
      <c r="O9" s="12">
        <v>193</v>
      </c>
      <c r="P9" s="12">
        <v>354317</v>
      </c>
      <c r="Q9" s="12">
        <v>57</v>
      </c>
      <c r="R9" s="12">
        <v>92880</v>
      </c>
      <c r="S9" s="12">
        <v>82</v>
      </c>
      <c r="T9" s="12">
        <v>149995</v>
      </c>
      <c r="U9" s="9">
        <f>Y9-W9</f>
        <v>6434435</v>
      </c>
      <c r="V9" s="12">
        <v>74</v>
      </c>
      <c r="W9" s="12">
        <v>275863</v>
      </c>
      <c r="X9" s="12">
        <v>521</v>
      </c>
      <c r="Y9" s="13">
        <v>6710298</v>
      </c>
    </row>
    <row r="10" spans="1:26" ht="17.25" customHeight="1" thickBot="1" x14ac:dyDescent="0.2">
      <c r="A10" s="87"/>
      <c r="B10" s="25" t="s">
        <v>28</v>
      </c>
      <c r="C10" s="11">
        <v>29</v>
      </c>
      <c r="D10" s="12">
        <v>150</v>
      </c>
      <c r="E10" s="12">
        <v>73</v>
      </c>
      <c r="F10" s="13">
        <v>1157</v>
      </c>
      <c r="G10" s="5"/>
      <c r="H10" s="5"/>
      <c r="I10" s="75"/>
      <c r="J10" s="31" t="s">
        <v>29</v>
      </c>
      <c r="K10" s="14">
        <v>538</v>
      </c>
      <c r="L10" s="15">
        <v>7212634</v>
      </c>
      <c r="M10" s="15">
        <v>398</v>
      </c>
      <c r="N10" s="15">
        <v>1524438</v>
      </c>
      <c r="O10" s="15">
        <v>258</v>
      </c>
      <c r="P10" s="15">
        <v>534052</v>
      </c>
      <c r="Q10" s="15">
        <v>63</v>
      </c>
      <c r="R10" s="15">
        <v>110961</v>
      </c>
      <c r="S10" s="15">
        <v>98</v>
      </c>
      <c r="T10" s="15">
        <v>207538</v>
      </c>
      <c r="U10" s="20">
        <f>Y10-W10</f>
        <v>9589623</v>
      </c>
      <c r="V10" s="15">
        <v>87</v>
      </c>
      <c r="W10" s="15">
        <v>403142</v>
      </c>
      <c r="X10" s="15">
        <v>563</v>
      </c>
      <c r="Y10" s="16">
        <v>9992765</v>
      </c>
    </row>
    <row r="11" spans="1:26" ht="17.25" customHeight="1" x14ac:dyDescent="0.15">
      <c r="A11" s="87"/>
      <c r="B11" s="25" t="s">
        <v>30</v>
      </c>
      <c r="C11" s="11">
        <v>49</v>
      </c>
      <c r="D11" s="12">
        <v>201</v>
      </c>
      <c r="E11" s="12">
        <v>263</v>
      </c>
      <c r="F11" s="13">
        <v>9158</v>
      </c>
      <c r="G11" s="5"/>
      <c r="H11" s="5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6" ht="17.25" customHeight="1" x14ac:dyDescent="0.15">
      <c r="A12" s="87"/>
      <c r="B12" s="25" t="s">
        <v>31</v>
      </c>
      <c r="C12" s="11">
        <v>76</v>
      </c>
      <c r="D12" s="12">
        <v>1317</v>
      </c>
      <c r="E12" s="12">
        <v>101</v>
      </c>
      <c r="F12" s="13">
        <v>8399</v>
      </c>
      <c r="G12" s="5"/>
      <c r="H12" s="5"/>
      <c r="I12" s="32"/>
      <c r="J12" s="32" t="s">
        <v>32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Z12" s="1"/>
    </row>
    <row r="13" spans="1:26" ht="17.25" customHeight="1" thickBot="1" x14ac:dyDescent="0.2">
      <c r="A13" s="78"/>
      <c r="B13" s="33" t="s">
        <v>33</v>
      </c>
      <c r="C13" s="14">
        <v>479</v>
      </c>
      <c r="D13" s="15">
        <v>18236</v>
      </c>
      <c r="E13" s="15">
        <v>586</v>
      </c>
      <c r="F13" s="16">
        <v>145347</v>
      </c>
      <c r="G13" s="32"/>
      <c r="H13" s="5"/>
      <c r="I13" s="32"/>
      <c r="J13" s="34" t="s">
        <v>34</v>
      </c>
      <c r="K13" s="35">
        <f>L9</f>
        <v>4933598</v>
      </c>
      <c r="L13" s="36">
        <f>K13/K18</f>
        <v>0.73522785426221016</v>
      </c>
      <c r="M13" s="76" t="s">
        <v>14</v>
      </c>
      <c r="N13" s="61">
        <f>SUM(K13:K14)</f>
        <v>5837243</v>
      </c>
      <c r="O13" s="67">
        <f>N13/N18</f>
        <v>0.86989325958400054</v>
      </c>
      <c r="P13" s="62"/>
      <c r="Q13" s="68"/>
      <c r="R13" s="37"/>
      <c r="S13" s="37"/>
      <c r="T13" s="32"/>
      <c r="U13" s="32"/>
      <c r="Z13" s="1"/>
    </row>
    <row r="14" spans="1:26" ht="17.25" customHeight="1" x14ac:dyDescent="0.15">
      <c r="A14" s="5"/>
      <c r="B14" s="5"/>
      <c r="C14" s="5"/>
      <c r="D14" s="5"/>
      <c r="E14" s="5"/>
      <c r="F14" s="5"/>
      <c r="G14" s="5"/>
      <c r="H14" s="5"/>
      <c r="I14" s="32"/>
      <c r="J14" s="38" t="s">
        <v>35</v>
      </c>
      <c r="K14" s="39">
        <f>N9</f>
        <v>903645</v>
      </c>
      <c r="L14" s="36">
        <f>K14/K18</f>
        <v>0.13466540532179047</v>
      </c>
      <c r="M14" s="76"/>
      <c r="N14" s="61"/>
      <c r="O14" s="67"/>
      <c r="P14" s="62"/>
      <c r="Q14" s="69"/>
      <c r="R14" s="37"/>
      <c r="S14" s="37"/>
      <c r="T14" s="32"/>
      <c r="U14" s="32"/>
      <c r="Z14" s="1"/>
    </row>
    <row r="15" spans="1:26" ht="17.25" customHeight="1" x14ac:dyDescent="0.15">
      <c r="A15" s="5"/>
      <c r="B15" s="5" t="s">
        <v>36</v>
      </c>
      <c r="C15" s="5"/>
      <c r="D15" s="5"/>
      <c r="E15" s="5"/>
      <c r="F15" s="5"/>
      <c r="G15" s="5"/>
      <c r="H15" s="5"/>
      <c r="I15" s="32"/>
      <c r="J15" s="40" t="s">
        <v>16</v>
      </c>
      <c r="K15" s="35">
        <f>R9</f>
        <v>92880</v>
      </c>
      <c r="L15" s="36">
        <f>K15/K18</f>
        <v>1.3841412110162619E-2</v>
      </c>
      <c r="M15" s="40" t="s">
        <v>16</v>
      </c>
      <c r="N15" s="39">
        <f>K15</f>
        <v>92880</v>
      </c>
      <c r="O15" s="36">
        <f>N15/N18</f>
        <v>1.3841412110162619E-2</v>
      </c>
      <c r="P15" s="32"/>
      <c r="Q15" s="32"/>
      <c r="R15" s="37"/>
      <c r="S15" s="37"/>
      <c r="T15" s="32"/>
      <c r="U15" s="32"/>
      <c r="Z15" s="1"/>
    </row>
    <row r="16" spans="1:26" ht="17.25" customHeight="1" x14ac:dyDescent="0.15">
      <c r="A16" s="5"/>
      <c r="B16" s="41" t="s">
        <v>37</v>
      </c>
      <c r="C16" s="39">
        <f>SUM(D6,F6)</f>
        <v>93858</v>
      </c>
      <c r="D16" s="42">
        <f t="shared" ref="D16:D21" si="0">C16/C$21</f>
        <v>0.57376377740963302</v>
      </c>
      <c r="E16" s="5"/>
      <c r="F16" s="5"/>
      <c r="G16" s="5"/>
      <c r="H16" s="5"/>
      <c r="I16" s="32"/>
      <c r="J16" s="43" t="s">
        <v>38</v>
      </c>
      <c r="K16" s="35">
        <f>P9+T9</f>
        <v>504312</v>
      </c>
      <c r="L16" s="36">
        <f>K16/K18</f>
        <v>7.5154933506678845E-2</v>
      </c>
      <c r="M16" s="43" t="s">
        <v>38</v>
      </c>
      <c r="N16" s="39">
        <f>K16</f>
        <v>504312</v>
      </c>
      <c r="O16" s="36">
        <f>N16/N18</f>
        <v>7.5154933506678845E-2</v>
      </c>
      <c r="P16" s="32"/>
      <c r="Q16" s="32"/>
      <c r="R16" s="37"/>
      <c r="S16" s="37"/>
      <c r="T16" s="32"/>
      <c r="U16" s="32"/>
      <c r="Z16" s="1"/>
    </row>
    <row r="17" spans="1:26" ht="17.25" customHeight="1" x14ac:dyDescent="0.15">
      <c r="A17" s="5"/>
      <c r="B17" s="44" t="s">
        <v>39</v>
      </c>
      <c r="C17" s="39">
        <f>SUM(D7:D8,F7:F8)</f>
        <v>26219</v>
      </c>
      <c r="D17" s="42">
        <f t="shared" si="0"/>
        <v>0.1602794911451679</v>
      </c>
      <c r="E17" s="5"/>
      <c r="F17" s="5"/>
      <c r="G17" s="5"/>
      <c r="H17" s="5"/>
      <c r="I17" s="32"/>
      <c r="J17" s="45" t="s">
        <v>10</v>
      </c>
      <c r="K17" s="35">
        <f>W9</f>
        <v>275863</v>
      </c>
      <c r="L17" s="36">
        <f>K17/K18</f>
        <v>4.111039479915795E-2</v>
      </c>
      <c r="M17" s="45" t="s">
        <v>10</v>
      </c>
      <c r="N17" s="39">
        <f>K17</f>
        <v>275863</v>
      </c>
      <c r="O17" s="36">
        <f>N17/N18</f>
        <v>4.111039479915795E-2</v>
      </c>
      <c r="P17" s="32"/>
      <c r="Q17" s="32"/>
      <c r="R17" s="37"/>
      <c r="S17" s="37"/>
      <c r="T17" s="32"/>
      <c r="U17" s="32"/>
      <c r="Z17" s="1"/>
    </row>
    <row r="18" spans="1:26" ht="17.25" customHeight="1" x14ac:dyDescent="0.15">
      <c r="A18" s="5"/>
      <c r="B18" s="46" t="s">
        <v>16</v>
      </c>
      <c r="C18" s="39">
        <f>SUM(D10,F10)</f>
        <v>1307</v>
      </c>
      <c r="D18" s="42">
        <f t="shared" si="0"/>
        <v>7.9898277938416588E-3</v>
      </c>
      <c r="E18" s="5"/>
      <c r="F18" s="5"/>
      <c r="G18" s="5"/>
      <c r="H18" s="5"/>
      <c r="I18" s="32"/>
      <c r="J18" s="39"/>
      <c r="K18" s="35">
        <f>SUM(K13:K17)</f>
        <v>6710298</v>
      </c>
      <c r="L18" s="36">
        <f>SUM(L13:L17)</f>
        <v>1.0000000000000002</v>
      </c>
      <c r="M18" s="39"/>
      <c r="N18" s="39">
        <f>SUM(N13:N17)</f>
        <v>6710298</v>
      </c>
      <c r="O18" s="36">
        <f>SUM(O13:O17)</f>
        <v>0.99999999999999989</v>
      </c>
      <c r="P18" s="32"/>
      <c r="Q18" s="32"/>
      <c r="R18" s="37"/>
      <c r="S18" s="37"/>
      <c r="T18" s="32"/>
      <c r="U18" s="32"/>
      <c r="Z18" s="1"/>
    </row>
    <row r="19" spans="1:26" ht="17.25" customHeight="1" x14ac:dyDescent="0.15">
      <c r="A19" s="5"/>
      <c r="B19" s="43" t="s">
        <v>38</v>
      </c>
      <c r="C19" s="39">
        <f>SUM(D9,D11,F9,F11)</f>
        <v>32483</v>
      </c>
      <c r="D19" s="42">
        <f t="shared" si="0"/>
        <v>0.1985719787508482</v>
      </c>
      <c r="E19" s="5"/>
      <c r="F19" s="5"/>
      <c r="G19" s="5"/>
      <c r="H19" s="5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1:26" ht="17.25" customHeight="1" x14ac:dyDescent="0.15">
      <c r="A20" s="5"/>
      <c r="B20" s="47" t="s">
        <v>10</v>
      </c>
      <c r="C20" s="39">
        <f>SUM(D12,F12)</f>
        <v>9716</v>
      </c>
      <c r="D20" s="42">
        <f t="shared" si="0"/>
        <v>5.9394924900509224E-2</v>
      </c>
      <c r="E20" s="5"/>
      <c r="F20" s="5"/>
      <c r="G20" s="5"/>
      <c r="H20" s="5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6" ht="17.25" customHeight="1" x14ac:dyDescent="0.15">
      <c r="A21" s="5"/>
      <c r="B21" s="48" t="s">
        <v>18</v>
      </c>
      <c r="C21" s="39">
        <f>SUM(C16:C20)</f>
        <v>163583</v>
      </c>
      <c r="D21" s="42">
        <f t="shared" si="0"/>
        <v>1</v>
      </c>
      <c r="E21" s="5"/>
      <c r="F21" s="5"/>
      <c r="G21" s="5"/>
      <c r="H21" s="5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6" x14ac:dyDescent="0.15">
      <c r="A22" s="5"/>
      <c r="B22" s="5"/>
      <c r="C22" s="5"/>
      <c r="D22" s="5"/>
      <c r="E22" s="5"/>
      <c r="F22" s="5"/>
      <c r="G22" s="5"/>
      <c r="H22" s="5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6" x14ac:dyDescent="0.15">
      <c r="A23" s="5"/>
      <c r="B23" s="5" t="s">
        <v>40</v>
      </c>
      <c r="C23" s="5"/>
      <c r="D23" s="5"/>
      <c r="E23" s="5"/>
      <c r="F23" s="5"/>
      <c r="G23" s="5"/>
      <c r="H23" s="5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6" x14ac:dyDescent="0.15">
      <c r="A24" s="5"/>
      <c r="B24" s="5" t="s">
        <v>41</v>
      </c>
      <c r="C24" s="5"/>
      <c r="D24" s="5"/>
      <c r="E24" s="5"/>
      <c r="F24" s="5"/>
      <c r="G24" s="5"/>
      <c r="H24" s="5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6" x14ac:dyDescent="0.15">
      <c r="A25" s="5"/>
      <c r="B25" s="5" t="s">
        <v>42</v>
      </c>
      <c r="C25" s="5"/>
      <c r="D25" s="5"/>
      <c r="E25" s="5"/>
      <c r="F25" s="5"/>
      <c r="G25" s="5"/>
      <c r="H25" s="5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6" x14ac:dyDescent="0.15">
      <c r="A26" s="5"/>
      <c r="B26" s="5" t="s">
        <v>47</v>
      </c>
      <c r="C26" s="5"/>
      <c r="D26" s="5"/>
      <c r="E26" s="5"/>
      <c r="F26" s="5"/>
      <c r="G26" s="5"/>
      <c r="H26" s="5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8" spans="1:26" x14ac:dyDescent="0.15">
      <c r="B28" s="1" t="s">
        <v>43</v>
      </c>
      <c r="D28" s="6" t="s">
        <v>44</v>
      </c>
    </row>
    <row r="40" ht="13.5" customHeight="1" x14ac:dyDescent="0.15"/>
    <row r="49" ht="13.5" customHeight="1" x14ac:dyDescent="0.15"/>
  </sheetData>
  <mergeCells count="33">
    <mergeCell ref="J4:J7"/>
    <mergeCell ref="I8:I10"/>
    <mergeCell ref="M13:M14"/>
    <mergeCell ref="A4:A5"/>
    <mergeCell ref="B4:B5"/>
    <mergeCell ref="C4:D4"/>
    <mergeCell ref="E4:F4"/>
    <mergeCell ref="I4:I7"/>
    <mergeCell ref="A6:A13"/>
    <mergeCell ref="N13:N14"/>
    <mergeCell ref="U6:U7"/>
    <mergeCell ref="P13:P14"/>
    <mergeCell ref="K4:U4"/>
    <mergeCell ref="V4:W4"/>
    <mergeCell ref="O13:O14"/>
    <mergeCell ref="T6:T7"/>
    <mergeCell ref="Q13:Q14"/>
    <mergeCell ref="K6:L6"/>
    <mergeCell ref="M6:N6"/>
    <mergeCell ref="O6:O7"/>
    <mergeCell ref="P6:P7"/>
    <mergeCell ref="X4:Y4"/>
    <mergeCell ref="K5:N5"/>
    <mergeCell ref="O5:P5"/>
    <mergeCell ref="Q5:R5"/>
    <mergeCell ref="S5:T5"/>
    <mergeCell ref="V5:V7"/>
    <mergeCell ref="W5:W7"/>
    <mergeCell ref="X5:X7"/>
    <mergeCell ref="Y5:Y7"/>
    <mergeCell ref="Q6:Q7"/>
    <mergeCell ref="R6:R7"/>
    <mergeCell ref="S6:S7"/>
  </mergeCells>
  <phoneticPr fontId="4"/>
  <pageMargins left="0.39370078740157483" right="0.39370078740157483" top="0.98425196850393704" bottom="0.98425196850393704" header="0.51181102362204722" footer="0.51181102362204722"/>
  <pageSetup paperSize="9" scale="5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2026-06-22T04:35:15Z</dcterms:created>
  <dcterms:modified xsi:type="dcterms:W3CDTF">2026-06-22T04:35:18Z</dcterms:modified>
  <cp:category/>
  <cp:contentStatus/>
</cp:coreProperties>
</file>