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BAF9C69D-8847-41C2-80E1-5942F977110E}" xr6:coauthVersionLast="47" xr6:coauthVersionMax="47" xr10:uidLastSave="{00000000-0000-0000-0000-000000000000}"/>
  <bookViews>
    <workbookView xWindow="-120" yWindow="-120" windowWidth="29040" windowHeight="15720" tabRatio="858" xr2:uid="{C55FBC46-D7B3-4E50-9C9B-CBCC06AFB7B0}"/>
  </bookViews>
  <sheets>
    <sheet name="R7白書 " sheetId="4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44" l="1"/>
  <c r="I8" i="44"/>
  <c r="F9" i="44"/>
  <c r="I9" i="44"/>
  <c r="F10" i="44"/>
  <c r="I10" i="44"/>
  <c r="F11" i="44"/>
  <c r="I11" i="44"/>
  <c r="F12" i="44"/>
  <c r="I12" i="44"/>
  <c r="F13" i="44"/>
  <c r="I13" i="44"/>
  <c r="F14" i="44"/>
  <c r="I14" i="44"/>
  <c r="F15" i="44"/>
  <c r="I15" i="44"/>
  <c r="F16" i="44"/>
  <c r="I16" i="44"/>
  <c r="F17" i="44"/>
  <c r="I17" i="44"/>
  <c r="F18" i="44"/>
  <c r="I18" i="44"/>
  <c r="F19" i="44"/>
  <c r="I19" i="44"/>
  <c r="F20" i="44"/>
  <c r="I20" i="44"/>
  <c r="F21" i="44"/>
  <c r="I21" i="44"/>
  <c r="F22" i="44"/>
  <c r="I22" i="44"/>
  <c r="D23" i="44"/>
  <c r="F23" i="44" s="1"/>
  <c r="E23" i="44"/>
  <c r="G23" i="44"/>
  <c r="H23" i="44"/>
  <c r="I23" i="44" l="1"/>
  <c r="L45" i="44" l="1"/>
  <c r="M35" i="44" s="1"/>
  <c r="L44" i="44"/>
  <c r="L35" i="44"/>
  <c r="M34" i="44"/>
  <c r="L34" i="44"/>
  <c r="K23" i="44"/>
  <c r="K22" i="44"/>
  <c r="K21" i="44"/>
  <c r="K20" i="44"/>
  <c r="K19" i="44"/>
  <c r="K18" i="44"/>
  <c r="K17" i="44"/>
  <c r="K16" i="44"/>
  <c r="K15" i="44"/>
  <c r="K14" i="44"/>
  <c r="K13" i="44"/>
  <c r="K12" i="44"/>
  <c r="K11" i="44"/>
  <c r="K10" i="44"/>
  <c r="K9" i="44"/>
  <c r="K8" i="44"/>
</calcChain>
</file>

<file path=xl/sharedStrings.xml><?xml version="1.0" encoding="utf-8"?>
<sst xmlns="http://schemas.openxmlformats.org/spreadsheetml/2006/main" count="57" uniqueCount="50">
  <si>
    <t>○諸外国の森林蓄積量に対する木材生産量の比率</t>
    <rPh sb="1" eb="4">
      <t>ショガイコク</t>
    </rPh>
    <rPh sb="5" eb="7">
      <t>シンリン</t>
    </rPh>
    <rPh sb="7" eb="10">
      <t>チクセキリョウ</t>
    </rPh>
    <rPh sb="11" eb="12">
      <t>タイ</t>
    </rPh>
    <rPh sb="14" eb="16">
      <t>モクザイ</t>
    </rPh>
    <rPh sb="16" eb="19">
      <t>セイサンリョウ</t>
    </rPh>
    <rPh sb="20" eb="22">
      <t>ヒリツ</t>
    </rPh>
    <phoneticPr fontId="8"/>
  </si>
  <si>
    <t>国名</t>
    <rPh sb="0" eb="2">
      <t>コクメイ</t>
    </rPh>
    <phoneticPr fontId="8"/>
  </si>
  <si>
    <t>2010年</t>
    <rPh sb="4" eb="5">
      <t>ネン</t>
    </rPh>
    <phoneticPr fontId="8"/>
  </si>
  <si>
    <t>2020年</t>
    <rPh sb="4" eb="5">
      <t>ネン</t>
    </rPh>
    <phoneticPr fontId="8"/>
  </si>
  <si>
    <t>木材生産量(百万m3)</t>
    <rPh sb="0" eb="2">
      <t>モクザイ</t>
    </rPh>
    <rPh sb="2" eb="5">
      <t>セイサンリョウ</t>
    </rPh>
    <rPh sb="6" eb="8">
      <t>ヒャクマン</t>
    </rPh>
    <phoneticPr fontId="8"/>
  </si>
  <si>
    <t>蓄積量(百万m3)</t>
    <rPh sb="0" eb="3">
      <t>チクセキリョウ</t>
    </rPh>
    <rPh sb="4" eb="6">
      <t>ヒャクマン</t>
    </rPh>
    <phoneticPr fontId="8"/>
  </si>
  <si>
    <t>木材生産量/蓄積量(％)</t>
    <rPh sb="0" eb="2">
      <t>モクザイ</t>
    </rPh>
    <rPh sb="2" eb="4">
      <t>セイサン</t>
    </rPh>
    <rPh sb="4" eb="5">
      <t>リョウ</t>
    </rPh>
    <rPh sb="6" eb="8">
      <t>チクセキ</t>
    </rPh>
    <rPh sb="8" eb="9">
      <t>リョウ</t>
    </rPh>
    <phoneticPr fontId="8"/>
  </si>
  <si>
    <t>森林率(％)</t>
    <rPh sb="0" eb="3">
      <t>シンリンリツ</t>
    </rPh>
    <phoneticPr fontId="8"/>
  </si>
  <si>
    <t>森林蓄積量の推移
(2010)-(2020)</t>
    <rPh sb="0" eb="2">
      <t>シンリン</t>
    </rPh>
    <rPh sb="2" eb="4">
      <t>チクセキ</t>
    </rPh>
    <rPh sb="4" eb="5">
      <t>リョウ</t>
    </rPh>
    <rPh sb="6" eb="8">
      <t>スイイ</t>
    </rPh>
    <phoneticPr fontId="8"/>
  </si>
  <si>
    <t>Finland</t>
  </si>
  <si>
    <t>フィンランド</t>
    <phoneticPr fontId="8"/>
  </si>
  <si>
    <t>Germany</t>
  </si>
  <si>
    <t>ドイツ</t>
    <phoneticPr fontId="8"/>
  </si>
  <si>
    <t>Sweden</t>
  </si>
  <si>
    <t>スウェーデン</t>
    <phoneticPr fontId="8"/>
  </si>
  <si>
    <t>Türkiye</t>
  </si>
  <si>
    <t>トルコ</t>
    <phoneticPr fontId="8"/>
  </si>
  <si>
    <t>France</t>
  </si>
  <si>
    <t>フランス</t>
    <phoneticPr fontId="8"/>
  </si>
  <si>
    <t>Poland</t>
  </si>
  <si>
    <t>ポーランド</t>
    <phoneticPr fontId="8"/>
  </si>
  <si>
    <t>Chile</t>
  </si>
  <si>
    <t>チリ</t>
    <phoneticPr fontId="8"/>
  </si>
  <si>
    <t>Spain</t>
  </si>
  <si>
    <t>スペイン</t>
    <phoneticPr fontId="8"/>
  </si>
  <si>
    <t>Mexico</t>
  </si>
  <si>
    <t>メキシコ</t>
    <phoneticPr fontId="8"/>
  </si>
  <si>
    <t>Italy</t>
  </si>
  <si>
    <t>イタリア</t>
    <phoneticPr fontId="8"/>
  </si>
  <si>
    <t>United States of America</t>
  </si>
  <si>
    <t>米国</t>
    <rPh sb="0" eb="2">
      <t>ベイコク</t>
    </rPh>
    <phoneticPr fontId="8"/>
  </si>
  <si>
    <t>New Zealand</t>
  </si>
  <si>
    <t>ニュージーランド</t>
    <phoneticPr fontId="8"/>
  </si>
  <si>
    <t>Japan</t>
  </si>
  <si>
    <t>日本</t>
    <rPh sb="0" eb="2">
      <t>ニホン</t>
    </rPh>
    <phoneticPr fontId="8"/>
  </si>
  <si>
    <t>Canada</t>
  </si>
  <si>
    <t>カナダ</t>
    <phoneticPr fontId="8"/>
  </si>
  <si>
    <t>Colombia</t>
  </si>
  <si>
    <t>コロンビア</t>
    <phoneticPr fontId="8"/>
  </si>
  <si>
    <t>計</t>
    <rPh sb="0" eb="1">
      <t>ケイ</t>
    </rPh>
    <phoneticPr fontId="8"/>
  </si>
  <si>
    <t xml:space="preserve"> 注１：OECD加盟国(2026年１月時点)のうち、2020年における森林蓄積量上位15か国の比較(オーストラリアについては森林蓄積量が報告されていないため除いている)。</t>
    <phoneticPr fontId="8"/>
  </si>
  <si>
    <t>　　２：木材生産量は「FAOSTAT」による2010年及び2020年の丸太生産量の数値。森林蓄積量は「世界森林資源評価2025」による2010年及び2020年の数値。森林率は「世界森林資源評価2025」に基づいて算出した、2010年及び2020年の数値。</t>
    <rPh sb="26" eb="27">
      <t>ネン</t>
    </rPh>
    <rPh sb="27" eb="28">
      <t>オヨ</t>
    </rPh>
    <rPh sb="32" eb="33">
      <t>ネン</t>
    </rPh>
    <rPh sb="41" eb="43">
      <t>シンリン</t>
    </rPh>
    <rPh sb="77" eb="78">
      <t>ネン</t>
    </rPh>
    <rPh sb="80" eb="83">
      <t>シンリンリツ</t>
    </rPh>
    <rPh sb="85" eb="93">
      <t>セカイシンリンシゲンヒョウカ</t>
    </rPh>
    <rPh sb="103" eb="105">
      <t>サンシュツ</t>
    </rPh>
    <rPh sb="112" eb="113">
      <t>ネン</t>
    </rPh>
    <rPh sb="113" eb="114">
      <t>オヨ</t>
    </rPh>
    <rPh sb="121" eb="122">
      <t>ネン</t>
    </rPh>
    <phoneticPr fontId="8"/>
  </si>
  <si>
    <t>資料：国際連合食糧農業機関(FAO)「FAOSTAT」(2026年１月９日現在有効なもの)、FAO「世界森林資源評価2025」に基づいて林野庁企画課作成。</t>
    <rPh sb="0" eb="2">
      <t>シリョウ</t>
    </rPh>
    <rPh sb="66" eb="67">
      <t>モト</t>
    </rPh>
    <rPh sb="70" eb="72">
      <t>リンヤ</t>
    </rPh>
    <rPh sb="72" eb="73">
      <t>チョウ</t>
    </rPh>
    <rPh sb="73" eb="76">
      <t>キカクカサクセイ</t>
    </rPh>
    <phoneticPr fontId="8"/>
  </si>
  <si>
    <t>OECD加盟国森林蓄積量上位15か国</t>
    <rPh sb="4" eb="7">
      <t>カメイコク</t>
    </rPh>
    <rPh sb="7" eb="9">
      <t>シンリン</t>
    </rPh>
    <rPh sb="9" eb="12">
      <t>チクセキリョウ</t>
    </rPh>
    <rPh sb="12" eb="14">
      <t>ジョウイ</t>
    </rPh>
    <rPh sb="17" eb="18">
      <t>コク</t>
    </rPh>
    <phoneticPr fontId="8"/>
  </si>
  <si>
    <r>
      <t>木材生産量(百万ｍ</t>
    </r>
    <r>
      <rPr>
        <b/>
        <vertAlign val="superscript"/>
        <sz val="8"/>
        <rFont val="ＭＳ Ｐゴシック"/>
        <family val="3"/>
        <charset val="128"/>
      </rPr>
      <t>３</t>
    </r>
    <r>
      <rPr>
        <b/>
        <sz val="8"/>
        <rFont val="ＭＳ Ｐゴシック"/>
        <family val="3"/>
        <charset val="128"/>
      </rPr>
      <t>)</t>
    </r>
    <rPh sb="0" eb="2">
      <t>モクザイ</t>
    </rPh>
    <rPh sb="2" eb="5">
      <t>セイサンリョウ</t>
    </rPh>
    <phoneticPr fontId="8"/>
  </si>
  <si>
    <r>
      <t>森林蓄積量(百万ｍ</t>
    </r>
    <r>
      <rPr>
        <b/>
        <vertAlign val="superscript"/>
        <sz val="8"/>
        <rFont val="ＭＳ Ｐゴシック"/>
        <family val="3"/>
        <charset val="128"/>
      </rPr>
      <t>３</t>
    </r>
    <r>
      <rPr>
        <b/>
        <sz val="8"/>
        <rFont val="ＭＳ Ｐゴシック"/>
        <family val="3"/>
        <charset val="128"/>
      </rPr>
      <t>)</t>
    </r>
    <rPh sb="0" eb="2">
      <t>シンリン</t>
    </rPh>
    <rPh sb="2" eb="4">
      <t>チクセキ</t>
    </rPh>
    <rPh sb="4" eb="5">
      <t>リョウ</t>
    </rPh>
    <rPh sb="6" eb="8">
      <t>ヒャクマン</t>
    </rPh>
    <phoneticPr fontId="8"/>
  </si>
  <si>
    <t>木材生産量/
蓄積量(％)</t>
    <rPh sb="0" eb="2">
      <t>モクザイ</t>
    </rPh>
    <rPh sb="2" eb="4">
      <t>セイサン</t>
    </rPh>
    <rPh sb="4" eb="5">
      <t>リョウ</t>
    </rPh>
    <rPh sb="7" eb="9">
      <t>チクセキ</t>
    </rPh>
    <rPh sb="9" eb="10">
      <t>リョウ</t>
    </rPh>
    <phoneticPr fontId="8"/>
  </si>
  <si>
    <t>※オーストラリアを除く</t>
    <rPh sb="9" eb="10">
      <t>ノゾ</t>
    </rPh>
    <phoneticPr fontId="8"/>
  </si>
  <si>
    <t>木材生産量(百万ｍ３)</t>
    <rPh sb="0" eb="2">
      <t>モクザイ</t>
    </rPh>
    <rPh sb="2" eb="5">
      <t>セイサンリョウ</t>
    </rPh>
    <phoneticPr fontId="8"/>
  </si>
  <si>
    <t>森林蓄積量(百万ｍ３)</t>
    <rPh sb="0" eb="2">
      <t>シンリン</t>
    </rPh>
    <rPh sb="2" eb="4">
      <t>チクセキ</t>
    </rPh>
    <rPh sb="4" eb="5">
      <t>リョウ</t>
    </rPh>
    <rPh sb="6" eb="8">
      <t>ヒャクマン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</si>
</sst>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0_);[Red]\(#,##0\)"/>
    <numFmt numFmtId="178" formatCode="0.0_);[Red]\(0.0\)"/>
    <numFmt numFmtId="179" formatCode="#,##0.0;[Red]\-#,##0.0"/>
    <numFmt numFmtId="180" formatCode="0.00_ "/>
    <numFmt numFmtId="181" formatCode="0.00_);[Red]\(0.00\)"/>
  </numFmts>
  <fonts count="23"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1"/>
      <color rgb="FFFF0000"/>
      <name val="ＭＳ Ｐゴシック"/>
      <family val="3"/>
      <charset val="128"/>
    </font>
    <font>
      <b/>
      <sz val="11"/>
      <name val="ＭＳ Ｐゴシック"/>
      <family val="3"/>
      <charset val="128"/>
    </font>
    <font>
      <sz val="12"/>
      <color rgb="FFFF0000"/>
      <name val="ＭＳ Ｐゴシック"/>
      <family val="3"/>
      <charset val="128"/>
    </font>
    <font>
      <sz val="14"/>
      <name val="ＭＳ Ｐゴシック"/>
      <family val="3"/>
      <charset val="128"/>
    </font>
    <font>
      <sz val="11"/>
      <color theme="1"/>
      <name val="ＭＳ Ｐゴシック"/>
      <family val="3"/>
      <charset val="128"/>
    </font>
    <font>
      <b/>
      <sz val="11"/>
      <color rgb="FFFF0000"/>
      <name val="ＭＳ Ｐゴシック"/>
      <family val="3"/>
      <charset val="128"/>
    </font>
    <font>
      <u/>
      <sz val="11"/>
      <color theme="10"/>
      <name val="ＭＳ 明朝"/>
      <family val="1"/>
      <charset val="128"/>
    </font>
    <font>
      <u/>
      <sz val="11"/>
      <color theme="10"/>
      <name val="游ゴシック"/>
      <family val="2"/>
      <charset val="128"/>
      <scheme val="minor"/>
    </font>
    <font>
      <sz val="9"/>
      <name val="ＭＳ Ｐゴシック"/>
      <family val="3"/>
      <charset val="128"/>
    </font>
    <font>
      <sz val="9"/>
      <color theme="1"/>
      <name val="ＭＳ Ｐゴシック"/>
      <family val="3"/>
      <charset val="128"/>
    </font>
    <font>
      <sz val="9"/>
      <color rgb="FFFF0000"/>
      <name val="ＭＳ Ｐゴシック"/>
      <family val="3"/>
      <charset val="128"/>
    </font>
    <font>
      <b/>
      <sz val="9"/>
      <name val="ＭＳ Ｐゴシック"/>
      <family val="3"/>
      <charset val="128"/>
    </font>
    <font>
      <b/>
      <sz val="8"/>
      <name val="ＭＳ Ｐゴシック"/>
      <family val="3"/>
      <charset val="128"/>
    </font>
    <font>
      <b/>
      <vertAlign val="superscript"/>
      <sz val="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2">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cellStyleXfs>
  <cellXfs count="60">
    <xf numFmtId="0" fontId="0" fillId="0" borderId="0" xfId="0">
      <alignment vertical="center"/>
    </xf>
    <xf numFmtId="0" fontId="10" fillId="0" borderId="0" xfId="0" applyFont="1">
      <alignment vertical="center"/>
    </xf>
    <xf numFmtId="0" fontId="0" fillId="0" borderId="0" xfId="0" applyAlignment="1">
      <alignment horizontal="righ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7" fillId="0" borderId="0" xfId="0" applyFont="1">
      <alignment vertical="center"/>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vertical="center"/>
    </xf>
    <xf numFmtId="0" fontId="18" fillId="0" borderId="1" xfId="0" applyFont="1" applyBorder="1" applyAlignment="1">
      <alignment horizontal="center" vertical="center" wrapText="1"/>
    </xf>
    <xf numFmtId="178" fontId="18" fillId="0" borderId="1" xfId="0" applyNumberFormat="1" applyFont="1" applyBorder="1">
      <alignment vertical="center"/>
    </xf>
    <xf numFmtId="178" fontId="18" fillId="0" borderId="4" xfId="0" applyNumberFormat="1" applyFont="1" applyBorder="1">
      <alignment vertical="center"/>
    </xf>
    <xf numFmtId="0" fontId="18" fillId="0" borderId="3" xfId="0" applyFont="1" applyBorder="1">
      <alignment vertical="center"/>
    </xf>
    <xf numFmtId="178" fontId="18" fillId="0" borderId="3" xfId="0" applyNumberFormat="1" applyFont="1" applyBorder="1">
      <alignment vertical="center"/>
    </xf>
    <xf numFmtId="0" fontId="18" fillId="4" borderId="3" xfId="0" applyFont="1" applyFill="1" applyBorder="1">
      <alignment vertical="center"/>
    </xf>
    <xf numFmtId="178" fontId="18" fillId="4" borderId="3" xfId="0" applyNumberFormat="1" applyFont="1" applyFill="1" applyBorder="1">
      <alignment vertical="center"/>
    </xf>
    <xf numFmtId="177" fontId="18" fillId="4" borderId="3" xfId="0" applyNumberFormat="1" applyFont="1" applyFill="1" applyBorder="1">
      <alignment vertical="center"/>
    </xf>
    <xf numFmtId="178" fontId="18" fillId="4" borderId="1" xfId="0" applyNumberFormat="1" applyFont="1" applyFill="1" applyBorder="1">
      <alignment vertical="center"/>
    </xf>
    <xf numFmtId="176" fontId="18" fillId="4" borderId="1" xfId="0" applyNumberFormat="1" applyFont="1" applyFill="1" applyBorder="1">
      <alignment vertical="center"/>
    </xf>
    <xf numFmtId="177" fontId="18" fillId="4" borderId="1" xfId="0" applyNumberFormat="1" applyFont="1" applyFill="1" applyBorder="1">
      <alignment vertical="center"/>
    </xf>
    <xf numFmtId="178" fontId="18" fillId="4" borderId="4" xfId="0" applyNumberFormat="1" applyFont="1" applyFill="1" applyBorder="1">
      <alignment vertical="center"/>
    </xf>
    <xf numFmtId="178" fontId="18" fillId="3" borderId="1" xfId="0" applyNumberFormat="1" applyFont="1" applyFill="1" applyBorder="1">
      <alignment vertical="center"/>
    </xf>
    <xf numFmtId="177" fontId="18" fillId="3" borderId="1" xfId="0" applyNumberFormat="1" applyFont="1" applyFill="1" applyBorder="1">
      <alignment vertical="center"/>
    </xf>
    <xf numFmtId="178" fontId="18" fillId="3" borderId="4" xfId="0" applyNumberFormat="1" applyFont="1" applyFill="1" applyBorder="1">
      <alignment vertical="center"/>
    </xf>
    <xf numFmtId="0" fontId="18" fillId="0" borderId="0" xfId="0" applyFont="1">
      <alignment vertical="center"/>
    </xf>
    <xf numFmtId="0" fontId="20"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38" fontId="18" fillId="2" borderId="1" xfId="1" applyFont="1" applyFill="1" applyBorder="1" applyAlignment="1">
      <alignment horizontal="right" vertical="center"/>
    </xf>
    <xf numFmtId="0" fontId="18" fillId="0" borderId="0" xfId="0" applyFont="1" applyAlignment="1">
      <alignment vertical="center" wrapText="1"/>
    </xf>
    <xf numFmtId="177" fontId="18" fillId="0" borderId="3" xfId="0" applyNumberFormat="1" applyFont="1" applyBorder="1">
      <alignment vertical="center"/>
    </xf>
    <xf numFmtId="176" fontId="18" fillId="0" borderId="1" xfId="0" applyNumberFormat="1" applyFont="1" applyBorder="1">
      <alignment vertical="center"/>
    </xf>
    <xf numFmtId="177" fontId="18" fillId="0" borderId="1" xfId="0" applyNumberFormat="1" applyFont="1" applyBorder="1">
      <alignment vertical="center"/>
    </xf>
    <xf numFmtId="177" fontId="18" fillId="0" borderId="0" xfId="0" applyNumberFormat="1" applyFont="1">
      <alignment vertical="center"/>
    </xf>
    <xf numFmtId="0" fontId="19" fillId="0" borderId="0" xfId="0" applyFont="1">
      <alignment vertical="center"/>
    </xf>
    <xf numFmtId="177" fontId="18" fillId="0" borderId="9" xfId="0" applyNumberFormat="1" applyFont="1" applyBorder="1">
      <alignment vertical="center"/>
    </xf>
    <xf numFmtId="0" fontId="11" fillId="0" borderId="0" xfId="0" applyFont="1">
      <alignment vertical="center"/>
    </xf>
    <xf numFmtId="0" fontId="9" fillId="0" borderId="0" xfId="0" applyFont="1">
      <alignment vertical="center"/>
    </xf>
    <xf numFmtId="0" fontId="18" fillId="0" borderId="4" xfId="0" applyFont="1" applyBorder="1" applyAlignment="1">
      <alignment horizontal="center" vertical="center" wrapText="1"/>
    </xf>
    <xf numFmtId="181" fontId="18" fillId="0" borderId="1" xfId="0" applyNumberFormat="1" applyFont="1" applyBorder="1">
      <alignment vertical="center"/>
    </xf>
    <xf numFmtId="180" fontId="18" fillId="2" borderId="1" xfId="2" applyNumberFormat="1" applyFont="1" applyFill="1" applyBorder="1" applyAlignment="1">
      <alignment horizontal="right" vertical="center"/>
    </xf>
    <xf numFmtId="179" fontId="18" fillId="0" borderId="1" xfId="0" applyNumberFormat="1" applyFont="1" applyBorder="1" applyAlignment="1">
      <alignment horizontal="center" vertical="center"/>
    </xf>
    <xf numFmtId="38" fontId="18" fillId="0" borderId="1" xfId="0" applyNumberFormat="1" applyFont="1" applyBorder="1" applyAlignment="1">
      <alignment horizontal="center" vertical="center"/>
    </xf>
    <xf numFmtId="10" fontId="18" fillId="0" borderId="1" xfId="2" applyNumberFormat="1" applyFont="1" applyFill="1" applyBorder="1" applyAlignment="1">
      <alignment horizontal="center" vertical="center"/>
    </xf>
    <xf numFmtId="0" fontId="17" fillId="5" borderId="2"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4" xfId="0" applyFont="1" applyFill="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7" fillId="3" borderId="1" xfId="0" applyFont="1" applyFill="1" applyBorder="1" applyAlignment="1">
      <alignment horizontal="center" vertical="center"/>
    </xf>
    <xf numFmtId="0" fontId="21" fillId="3" borderId="1" xfId="0" applyFont="1" applyFill="1" applyBorder="1" applyAlignment="1">
      <alignment horizontal="center" vertical="center" shrinkToFit="1"/>
    </xf>
  </cellXfs>
  <cellStyles count="12">
    <cellStyle name="パーセント" xfId="2" builtinId="5"/>
    <cellStyle name="ハイパーリンク 2" xfId="7" xr:uid="{F55DA82C-76BA-4F1C-BBBC-D70CA4702110}"/>
    <cellStyle name="ハイパーリンク 2 2" xfId="8" xr:uid="{1EF10E3C-914C-47A3-A737-4B0D7F806FD2}"/>
    <cellStyle name="桁区切り" xfId="1" builtinId="6"/>
    <cellStyle name="桁区切り 2" xfId="11" xr:uid="{E62746C8-3B9E-4707-9C97-14D300DA4E04}"/>
    <cellStyle name="標準" xfId="0" builtinId="0"/>
    <cellStyle name="標準 2" xfId="3" xr:uid="{35BFAF85-BFF4-479C-8BB5-59B9F9E4BF45}"/>
    <cellStyle name="標準 3" xfId="4" xr:uid="{48195F8A-703C-43DA-AD10-16F8DE721C14}"/>
    <cellStyle name="標準 4" xfId="5" xr:uid="{A875FB02-32BE-49D2-9102-FBCB51F5A849}"/>
    <cellStyle name="標準 5" xfId="6" xr:uid="{F8778F29-1CD0-4956-BF35-739CCF686A8E}"/>
    <cellStyle name="標準 5 2" xfId="9" xr:uid="{769655C2-664F-4C44-83B2-9451F3DBFE89}"/>
    <cellStyle name="標準 6" xfId="10" xr:uid="{E85AE6A0-FE3C-440D-AA30-2EA2E652F98C}"/>
  </cellStyles>
  <dxfs count="0"/>
  <tableStyles count="0" defaultTableStyle="TableStyleMedium2" defaultPivotStyle="PivotStyleLight16"/>
  <colors>
    <mruColors>
      <color rgb="FF99CCFF"/>
      <color rgb="FF868686"/>
      <color rgb="FFFF9900"/>
      <color rgb="FFA8DC84"/>
      <color rgb="FF8CD4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668895118970598E-2"/>
          <c:y val="7.96787190406891E-2"/>
          <c:w val="0.80593267299893112"/>
          <c:h val="0.61888614952522225"/>
        </c:manualLayout>
      </c:layout>
      <c:barChart>
        <c:barDir val="col"/>
        <c:grouping val="clustered"/>
        <c:varyColors val="0"/>
        <c:ser>
          <c:idx val="3"/>
          <c:order val="0"/>
          <c:tx>
            <c:v>木材生産量/蓄積量</c:v>
          </c:tx>
          <c:spPr>
            <a:solidFill>
              <a:srgbClr val="FF9900"/>
            </a:solidFill>
            <a:ln>
              <a:noFill/>
            </a:ln>
            <a:effectLst/>
          </c:spPr>
          <c:invertIfNegative val="0"/>
          <c:dPt>
            <c:idx val="12"/>
            <c:invertIfNegative val="0"/>
            <c:bubble3D val="0"/>
            <c:spPr>
              <a:solidFill>
                <a:srgbClr val="FF9900"/>
              </a:solidFill>
              <a:ln>
                <a:noFill/>
              </a:ln>
              <a:effectLst/>
            </c:spPr>
            <c:extLst>
              <c:ext xmlns:c16="http://schemas.microsoft.com/office/drawing/2014/chart" uri="{C3380CC4-5D6E-409C-BE32-E72D297353CC}">
                <c16:uniqueId val="{00000001-CB6B-4A2E-9C82-E5B64A6EBF75}"/>
              </c:ext>
            </c:extLst>
          </c:dPt>
          <c:dLbls>
            <c:dLbl>
              <c:idx val="0"/>
              <c:layout>
                <c:manualLayout>
                  <c:x val="4.2431656913561842E-3"/>
                  <c:y val="2.2356089415306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6B-4A2E-9C82-E5B64A6EBF75}"/>
                </c:ext>
              </c:extLst>
            </c:dLbl>
            <c:dLbl>
              <c:idx val="1"/>
              <c:layout>
                <c:manualLayout>
                  <c:x val="2.0649660071141054E-3"/>
                  <c:y val="1.38928584695604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6B-4A2E-9C82-E5B64A6EBF75}"/>
                </c:ext>
              </c:extLst>
            </c:dLbl>
            <c:dLbl>
              <c:idx val="2"/>
              <c:layout>
                <c:manualLayout>
                  <c:x val="4.3496815142645582E-3"/>
                  <c:y val="9.11786933442340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6B-4A2E-9C82-E5B64A6EBF75}"/>
                </c:ext>
              </c:extLst>
            </c:dLbl>
            <c:dLbl>
              <c:idx val="3"/>
              <c:layout>
                <c:manualLayout>
                  <c:x val="4.3473647096679228E-3"/>
                  <c:y val="9.2618657627474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6B-4A2E-9C82-E5B64A6EBF75}"/>
                </c:ext>
              </c:extLst>
            </c:dLbl>
            <c:dLbl>
              <c:idx val="4"/>
              <c:layout>
                <c:manualLayout>
                  <c:x val="0"/>
                  <c:y val="9.261865762747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6B-4A2E-9C82-E5B64A6EBF75}"/>
                </c:ext>
              </c:extLst>
            </c:dLbl>
            <c:dLbl>
              <c:idx val="5"/>
              <c:layout>
                <c:manualLayout>
                  <c:x val="-3.9850382816933092E-17"/>
                  <c:y val="9.261865762747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6B-4A2E-9C82-E5B64A6EBF75}"/>
                </c:ext>
              </c:extLst>
            </c:dLbl>
            <c:dLbl>
              <c:idx val="6"/>
              <c:layout>
                <c:manualLayout>
                  <c:x val="0"/>
                  <c:y val="1.38927986441211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B6B-4A2E-9C82-E5B64A6EBF75}"/>
                </c:ext>
              </c:extLst>
            </c:dLbl>
            <c:dLbl>
              <c:idx val="7"/>
              <c:layout>
                <c:manualLayout>
                  <c:x val="0"/>
                  <c:y val="9.2618657627474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6B-4A2E-9C82-E5B64A6EBF75}"/>
                </c:ext>
              </c:extLst>
            </c:dLbl>
            <c:dLbl>
              <c:idx val="8"/>
              <c:layout>
                <c:manualLayout>
                  <c:x val="6.4111821639502246E-3"/>
                  <c:y val="9.078820583461348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6B-4A2E-9C82-E5B64A6EBF75}"/>
                </c:ext>
              </c:extLst>
            </c:dLbl>
            <c:dLbl>
              <c:idx val="9"/>
              <c:layout>
                <c:manualLayout>
                  <c:x val="4.2011141371118268E-3"/>
                  <c:y val="1.38928584695604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B6B-4A2E-9C82-E5B64A6EBF75}"/>
                </c:ext>
              </c:extLst>
            </c:dLbl>
            <c:dLbl>
              <c:idx val="10"/>
              <c:layout>
                <c:manualLayout>
                  <c:x val="2.0615437896677781E-3"/>
                  <c:y val="2.35209342417587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B6B-4A2E-9C82-E5B64A6EBF75}"/>
                </c:ext>
              </c:extLst>
            </c:dLbl>
            <c:dLbl>
              <c:idx val="11"/>
              <c:layout>
                <c:manualLayout>
                  <c:x val="-6.704674434901102E-3"/>
                  <c:y val="1.405127849287027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B6B-4A2E-9C82-E5B64A6EBF75}"/>
                </c:ext>
              </c:extLst>
            </c:dLbl>
            <c:dLbl>
              <c:idx val="12"/>
              <c:layout>
                <c:manualLayout>
                  <c:x val="-4.4914742817374342E-3"/>
                  <c:y val="1.58493594336648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6B-4A2E-9C82-E5B64A6EBF75}"/>
                </c:ext>
              </c:extLst>
            </c:dLbl>
            <c:dLbl>
              <c:idx val="13"/>
              <c:layout>
                <c:manualLayout>
                  <c:x val="4.2381358628163892E-3"/>
                  <c:y val="1.6896484186172088E-2"/>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5761049826801569E-2"/>
                      <c:h val="5.7975799414582654E-2"/>
                    </c:manualLayout>
                  </c15:layout>
                </c:ext>
                <c:ext xmlns:c16="http://schemas.microsoft.com/office/drawing/2014/chart" uri="{C3380CC4-5D6E-409C-BE32-E72D297353CC}">
                  <c16:uniqueId val="{0000000E-CB6B-4A2E-9C82-E5B64A6EBF75}"/>
                </c:ext>
              </c:extLst>
            </c:dLbl>
            <c:dLbl>
              <c:idx val="14"/>
              <c:layout>
                <c:manualLayout>
                  <c:x val="4.3462161568361187E-3"/>
                  <c:y val="1.9256151544396423E-2"/>
                </c:manualLayout>
              </c:layout>
              <c:showLegendKey val="0"/>
              <c:showVal val="1"/>
              <c:showCatName val="0"/>
              <c:showSerName val="0"/>
              <c:showPercent val="0"/>
              <c:showBubbleSize val="0"/>
              <c:extLst>
                <c:ext xmlns:c15="http://schemas.microsoft.com/office/drawing/2012/chart" uri="{CE6537A1-D6FC-4f65-9D91-7224C49458BB}">
                  <c15:layout>
                    <c:manualLayout>
                      <c:w val="9.3187735991956136E-2"/>
                      <c:h val="5.7981553049120886E-2"/>
                    </c:manualLayout>
                  </c15:layout>
                </c:ext>
                <c:ext xmlns:c16="http://schemas.microsoft.com/office/drawing/2014/chart" uri="{C3380CC4-5D6E-409C-BE32-E72D297353CC}">
                  <c16:uniqueId val="{0000000F-CB6B-4A2E-9C82-E5B64A6EBF75}"/>
                </c:ext>
              </c:extLst>
            </c:dLbl>
            <c:numFmt formatCode="#,##0.00_);[Red]\(#,##0.00\)" sourceLinked="0"/>
            <c:spPr>
              <a:noFill/>
              <a:ln>
                <a:noFill/>
              </a:ln>
              <a:effectLst/>
            </c:spPr>
            <c:txPr>
              <a:bodyPr rot="0" spcFirstLastPara="1" vertOverflow="ellipsis" vert="horz" wrap="square" anchor="ctr" anchorCtr="1"/>
              <a:lstStyle/>
              <a:p>
                <a:pPr>
                  <a:defRPr sz="6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'R7白書 '!$C$8:$C$22</c:f>
              <c:strCache>
                <c:ptCount val="15"/>
                <c:pt idx="0">
                  <c:v>フィンランド</c:v>
                </c:pt>
                <c:pt idx="1">
                  <c:v>ドイツ</c:v>
                </c:pt>
                <c:pt idx="2">
                  <c:v>スウェーデン</c:v>
                </c:pt>
                <c:pt idx="3">
                  <c:v>トルコ</c:v>
                </c:pt>
                <c:pt idx="4">
                  <c:v>フランス</c:v>
                </c:pt>
                <c:pt idx="5">
                  <c:v>ポーランド</c:v>
                </c:pt>
                <c:pt idx="6">
                  <c:v>チリ</c:v>
                </c:pt>
                <c:pt idx="7">
                  <c:v>スペイン</c:v>
                </c:pt>
                <c:pt idx="8">
                  <c:v>メキシコ</c:v>
                </c:pt>
                <c:pt idx="9">
                  <c:v>イタリア</c:v>
                </c:pt>
                <c:pt idx="10">
                  <c:v>米国</c:v>
                </c:pt>
                <c:pt idx="11">
                  <c:v>ニュージーランド</c:v>
                </c:pt>
                <c:pt idx="12">
                  <c:v>日本</c:v>
                </c:pt>
                <c:pt idx="13">
                  <c:v>カナダ</c:v>
                </c:pt>
                <c:pt idx="14">
                  <c:v>コロンビア</c:v>
                </c:pt>
              </c:strCache>
            </c:strRef>
          </c:cat>
          <c:val>
            <c:numRef>
              <c:f>'R7白書 '!$I$8:$I$22</c:f>
              <c:numCache>
                <c:formatCode>0.0_);[Red]\(0.0\)</c:formatCode>
                <c:ptCount val="15"/>
                <c:pt idx="0">
                  <c:v>2.3674093215264866</c:v>
                </c:pt>
                <c:pt idx="1">
                  <c:v>2.1457821457821455</c:v>
                </c:pt>
                <c:pt idx="2">
                  <c:v>2.0903741233687461</c:v>
                </c:pt>
                <c:pt idx="3">
                  <c:v>1.6911600061282455</c:v>
                </c:pt>
                <c:pt idx="4">
                  <c:v>1.6112638903524725</c:v>
                </c:pt>
                <c:pt idx="5">
                  <c:v>1.5211917750734369</c:v>
                </c:pt>
                <c:pt idx="6">
                  <c:v>1.3284054017369402</c:v>
                </c:pt>
                <c:pt idx="7">
                  <c:v>1.2628167962576149</c:v>
                </c:pt>
                <c:pt idx="8">
                  <c:v>1.2191122958449692</c:v>
                </c:pt>
                <c:pt idx="9">
                  <c:v>1.1337298996146752</c:v>
                </c:pt>
                <c:pt idx="10">
                  <c:v>1.0370190679102518</c:v>
                </c:pt>
                <c:pt idx="11">
                  <c:v>0.77695015695840919</c:v>
                </c:pt>
                <c:pt idx="12">
                  <c:v>0.56241932509680992</c:v>
                </c:pt>
                <c:pt idx="13">
                  <c:v>0.28101202163910799</c:v>
                </c:pt>
                <c:pt idx="14" formatCode="0.00_);[Red]\(0.00\)">
                  <c:v>5.2053942080525085E-2</c:v>
                </c:pt>
              </c:numCache>
            </c:numRef>
          </c:val>
          <c:extLst>
            <c:ext xmlns:c16="http://schemas.microsoft.com/office/drawing/2014/chart" uri="{C3380CC4-5D6E-409C-BE32-E72D297353CC}">
              <c16:uniqueId val="{00000010-CB6B-4A2E-9C82-E5B64A6EBF75}"/>
            </c:ext>
          </c:extLst>
        </c:ser>
        <c:ser>
          <c:idx val="2"/>
          <c:order val="2"/>
          <c:tx>
            <c:strRef>
              <c:f>'[1]8_221227修正 (2)'!#REF!</c:f>
              <c:strCache>
                <c:ptCount val="1"/>
                <c:pt idx="0">
                  <c:v>#REF!</c:v>
                </c:pt>
              </c:strCache>
            </c:strRef>
          </c:tx>
          <c:spPr>
            <a:solidFill>
              <a:schemeClr val="accent3"/>
            </a:solidFill>
            <a:ln>
              <a:noFill/>
            </a:ln>
            <a:effectLst/>
          </c:spPr>
          <c:invertIfNegative val="0"/>
          <c:cat>
            <c:strRef>
              <c:f>'R7白書 '!$C$8:$C$22</c:f>
              <c:strCache>
                <c:ptCount val="15"/>
                <c:pt idx="0">
                  <c:v>フィンランド</c:v>
                </c:pt>
                <c:pt idx="1">
                  <c:v>ドイツ</c:v>
                </c:pt>
                <c:pt idx="2">
                  <c:v>スウェーデン</c:v>
                </c:pt>
                <c:pt idx="3">
                  <c:v>トルコ</c:v>
                </c:pt>
                <c:pt idx="4">
                  <c:v>フランス</c:v>
                </c:pt>
                <c:pt idx="5">
                  <c:v>ポーランド</c:v>
                </c:pt>
                <c:pt idx="6">
                  <c:v>チリ</c:v>
                </c:pt>
                <c:pt idx="7">
                  <c:v>スペイン</c:v>
                </c:pt>
                <c:pt idx="8">
                  <c:v>メキシコ</c:v>
                </c:pt>
                <c:pt idx="9">
                  <c:v>イタリア</c:v>
                </c:pt>
                <c:pt idx="10">
                  <c:v>米国</c:v>
                </c:pt>
                <c:pt idx="11">
                  <c:v>ニュージーランド</c:v>
                </c:pt>
                <c:pt idx="12">
                  <c:v>日本</c:v>
                </c:pt>
                <c:pt idx="13">
                  <c:v>カナダ</c:v>
                </c:pt>
                <c:pt idx="14">
                  <c:v>コロンビア</c:v>
                </c:pt>
              </c:strCache>
            </c:strRef>
          </c:cat>
          <c:val>
            <c:numRef>
              <c:f>'[1]8_221227修正 (2)'!#REF!</c:f>
              <c:numCache>
                <c:formatCode>General</c:formatCode>
                <c:ptCount val="1"/>
                <c:pt idx="0">
                  <c:v>1</c:v>
                </c:pt>
              </c:numCache>
            </c:numRef>
          </c:val>
          <c:extLst>
            <c:ext xmlns:c16="http://schemas.microsoft.com/office/drawing/2014/chart" uri="{C3380CC4-5D6E-409C-BE32-E72D297353CC}">
              <c16:uniqueId val="{00000011-CB6B-4A2E-9C82-E5B64A6EBF75}"/>
            </c:ext>
          </c:extLst>
        </c:ser>
        <c:dLbls>
          <c:showLegendKey val="0"/>
          <c:showVal val="0"/>
          <c:showCatName val="0"/>
          <c:showSerName val="0"/>
          <c:showPercent val="0"/>
          <c:showBubbleSize val="0"/>
        </c:dLbls>
        <c:gapWidth val="70"/>
        <c:axId val="595156088"/>
        <c:axId val="595156416"/>
      </c:barChart>
      <c:barChart>
        <c:barDir val="col"/>
        <c:grouping val="clustered"/>
        <c:varyColors val="0"/>
        <c:ser>
          <c:idx val="1"/>
          <c:order val="1"/>
          <c:tx>
            <c:strRef>
              <c:f>'[1]8_221227修正 (2)'!#REF!</c:f>
              <c:strCache>
                <c:ptCount val="1"/>
                <c:pt idx="0">
                  <c:v>#REF!</c:v>
                </c:pt>
              </c:strCache>
            </c:strRef>
          </c:tx>
          <c:spPr>
            <a:solidFill>
              <a:schemeClr val="accent2"/>
            </a:solidFill>
            <a:ln>
              <a:noFill/>
            </a:ln>
            <a:effectLst/>
          </c:spPr>
          <c:invertIfNegative val="0"/>
          <c:cat>
            <c:strRef>
              <c:f>'R7白書 '!$C$8:$C$22</c:f>
              <c:strCache>
                <c:ptCount val="15"/>
                <c:pt idx="0">
                  <c:v>フィンランド</c:v>
                </c:pt>
                <c:pt idx="1">
                  <c:v>ドイツ</c:v>
                </c:pt>
                <c:pt idx="2">
                  <c:v>スウェーデン</c:v>
                </c:pt>
                <c:pt idx="3">
                  <c:v>トルコ</c:v>
                </c:pt>
                <c:pt idx="4">
                  <c:v>フランス</c:v>
                </c:pt>
                <c:pt idx="5">
                  <c:v>ポーランド</c:v>
                </c:pt>
                <c:pt idx="6">
                  <c:v>チリ</c:v>
                </c:pt>
                <c:pt idx="7">
                  <c:v>スペイン</c:v>
                </c:pt>
                <c:pt idx="8">
                  <c:v>メキシコ</c:v>
                </c:pt>
                <c:pt idx="9">
                  <c:v>イタリア</c:v>
                </c:pt>
                <c:pt idx="10">
                  <c:v>米国</c:v>
                </c:pt>
                <c:pt idx="11">
                  <c:v>ニュージーランド</c:v>
                </c:pt>
                <c:pt idx="12">
                  <c:v>日本</c:v>
                </c:pt>
                <c:pt idx="13">
                  <c:v>カナダ</c:v>
                </c:pt>
                <c:pt idx="14">
                  <c:v>コロンビア</c:v>
                </c:pt>
              </c:strCache>
            </c:strRef>
          </c:cat>
          <c:val>
            <c:numRef>
              <c:f>'[1]8_221227修正 (2)'!#REF!</c:f>
              <c:numCache>
                <c:formatCode>General</c:formatCode>
                <c:ptCount val="1"/>
                <c:pt idx="0">
                  <c:v>1</c:v>
                </c:pt>
              </c:numCache>
            </c:numRef>
          </c:val>
          <c:extLst>
            <c:ext xmlns:c16="http://schemas.microsoft.com/office/drawing/2014/chart" uri="{C3380CC4-5D6E-409C-BE32-E72D297353CC}">
              <c16:uniqueId val="{00000012-CB6B-4A2E-9C82-E5B64A6EBF75}"/>
            </c:ext>
          </c:extLst>
        </c:ser>
        <c:ser>
          <c:idx val="0"/>
          <c:order val="3"/>
          <c:tx>
            <c:v>森林率（右軸）</c:v>
          </c:tx>
          <c:spPr>
            <a:solidFill>
              <a:srgbClr val="92D050"/>
            </a:solidFill>
            <a:ln>
              <a:noFill/>
            </a:ln>
            <a:effectLst/>
          </c:spPr>
          <c:invertIfNegative val="0"/>
          <c:dLbls>
            <c:dLbl>
              <c:idx val="12"/>
              <c:numFmt formatCode="#,##0.0_);[Red]\(#,##0.0\)" sourceLinked="0"/>
              <c:spPr>
                <a:noFill/>
                <a:ln w="6350">
                  <a:solidFill>
                    <a:schemeClr val="tx1"/>
                  </a:solidFill>
                </a:ln>
                <a:effectLst/>
              </c:spPr>
              <c:txPr>
                <a:bodyPr rot="0" spcFirstLastPara="1" vertOverflow="ellipsis" vert="horz"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B6B-4A2E-9C82-E5B64A6EBF75}"/>
                </c:ext>
              </c:extLst>
            </c:dLbl>
            <c:spPr>
              <a:noFill/>
              <a:ln w="6350">
                <a:noFill/>
              </a:ln>
              <a:effectLst/>
            </c:spPr>
            <c:txPr>
              <a:bodyPr rot="0" spcFirstLastPara="1" vertOverflow="ellipsis" vert="horz"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'R7白書 '!$C$8:$C$22</c:f>
              <c:strCache>
                <c:ptCount val="15"/>
                <c:pt idx="0">
                  <c:v>フィンランド</c:v>
                </c:pt>
                <c:pt idx="1">
                  <c:v>ドイツ</c:v>
                </c:pt>
                <c:pt idx="2">
                  <c:v>スウェーデン</c:v>
                </c:pt>
                <c:pt idx="3">
                  <c:v>トルコ</c:v>
                </c:pt>
                <c:pt idx="4">
                  <c:v>フランス</c:v>
                </c:pt>
                <c:pt idx="5">
                  <c:v>ポーランド</c:v>
                </c:pt>
                <c:pt idx="6">
                  <c:v>チリ</c:v>
                </c:pt>
                <c:pt idx="7">
                  <c:v>スペイン</c:v>
                </c:pt>
                <c:pt idx="8">
                  <c:v>メキシコ</c:v>
                </c:pt>
                <c:pt idx="9">
                  <c:v>イタリア</c:v>
                </c:pt>
                <c:pt idx="10">
                  <c:v>米国</c:v>
                </c:pt>
                <c:pt idx="11">
                  <c:v>ニュージーランド</c:v>
                </c:pt>
                <c:pt idx="12">
                  <c:v>日本</c:v>
                </c:pt>
                <c:pt idx="13">
                  <c:v>カナダ</c:v>
                </c:pt>
                <c:pt idx="14">
                  <c:v>コロンビア</c:v>
                </c:pt>
              </c:strCache>
            </c:strRef>
          </c:cat>
          <c:val>
            <c:numRef>
              <c:f>'R7白書 '!$J$8:$J$22</c:f>
              <c:numCache>
                <c:formatCode>0.0_);[Red]\(0.0\)</c:formatCode>
                <c:ptCount val="15"/>
                <c:pt idx="0">
                  <c:v>74.2</c:v>
                </c:pt>
                <c:pt idx="1">
                  <c:v>32.799999999999997</c:v>
                </c:pt>
                <c:pt idx="2">
                  <c:v>68.599999999999994</c:v>
                </c:pt>
                <c:pt idx="3">
                  <c:v>28.9</c:v>
                </c:pt>
                <c:pt idx="4">
                  <c:v>31.7</c:v>
                </c:pt>
                <c:pt idx="5">
                  <c:v>30.9</c:v>
                </c:pt>
                <c:pt idx="6">
                  <c:v>24.5</c:v>
                </c:pt>
                <c:pt idx="7">
                  <c:v>38</c:v>
                </c:pt>
                <c:pt idx="8">
                  <c:v>34.4</c:v>
                </c:pt>
                <c:pt idx="9">
                  <c:v>31.7</c:v>
                </c:pt>
                <c:pt idx="10">
                  <c:v>33.799999999999997</c:v>
                </c:pt>
                <c:pt idx="11">
                  <c:v>37.799999999999997</c:v>
                </c:pt>
                <c:pt idx="12">
                  <c:v>68.400000000000006</c:v>
                </c:pt>
                <c:pt idx="13">
                  <c:v>41.1</c:v>
                </c:pt>
                <c:pt idx="14">
                  <c:v>54.2</c:v>
                </c:pt>
              </c:numCache>
            </c:numRef>
          </c:val>
          <c:extLst>
            <c:ext xmlns:c16="http://schemas.microsoft.com/office/drawing/2014/chart" uri="{C3380CC4-5D6E-409C-BE32-E72D297353CC}">
              <c16:uniqueId val="{00000014-CB6B-4A2E-9C82-E5B64A6EBF75}"/>
            </c:ext>
          </c:extLst>
        </c:ser>
        <c:dLbls>
          <c:showLegendKey val="0"/>
          <c:showVal val="0"/>
          <c:showCatName val="0"/>
          <c:showSerName val="0"/>
          <c:showPercent val="0"/>
          <c:showBubbleSize val="0"/>
        </c:dLbls>
        <c:gapWidth val="70"/>
        <c:axId val="434410224"/>
        <c:axId val="434403664"/>
      </c:barChart>
      <c:catAx>
        <c:axId val="595156088"/>
        <c:scaling>
          <c:orientation val="minMax"/>
        </c:scaling>
        <c:delete val="0"/>
        <c:axPos val="b"/>
        <c:numFmt formatCode="General" sourceLinked="1"/>
        <c:majorTickMark val="in"/>
        <c:minorTickMark val="none"/>
        <c:tickLblPos val="nextTo"/>
        <c:spPr>
          <a:noFill/>
          <a:ln w="6350" cap="flat" cmpd="sng" algn="ctr">
            <a:solidFill>
              <a:schemeClr val="tx1"/>
            </a:solidFill>
            <a:round/>
          </a:ln>
          <a:effectLst/>
        </c:spPr>
        <c:txPr>
          <a:bodyPr rot="0" spcFirstLastPara="1" vertOverflow="ellipsis" vert="eaVert"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595156416"/>
        <c:crosses val="autoZero"/>
        <c:auto val="1"/>
        <c:lblAlgn val="ctr"/>
        <c:lblOffset val="100"/>
        <c:noMultiLvlLbl val="0"/>
      </c:catAx>
      <c:valAx>
        <c:axId val="595156416"/>
        <c:scaling>
          <c:orientation val="minMax"/>
          <c:max val="3"/>
        </c:scaling>
        <c:delete val="0"/>
        <c:axPos val="l"/>
        <c:numFmt formatCode="#,##0.0_);[Red]\(#,##0.0\)" sourceLinked="0"/>
        <c:majorTickMark val="in"/>
        <c:minorTickMark val="none"/>
        <c:tickLblPos val="low"/>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595156088"/>
        <c:crosses val="autoZero"/>
        <c:crossBetween val="between"/>
        <c:majorUnit val="1"/>
      </c:valAx>
      <c:valAx>
        <c:axId val="434403664"/>
        <c:scaling>
          <c:orientation val="minMax"/>
        </c:scaling>
        <c:delete val="0"/>
        <c:axPos val="r"/>
        <c:numFmt formatCode="#,##0_);[Red]\(#,##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34410224"/>
        <c:crosses val="max"/>
        <c:crossBetween val="between"/>
      </c:valAx>
      <c:catAx>
        <c:axId val="434410224"/>
        <c:scaling>
          <c:orientation val="minMax"/>
        </c:scaling>
        <c:delete val="1"/>
        <c:axPos val="b"/>
        <c:numFmt formatCode="General" sourceLinked="1"/>
        <c:majorTickMark val="out"/>
        <c:minorTickMark val="none"/>
        <c:tickLblPos val="nextTo"/>
        <c:crossAx val="434403664"/>
        <c:crosses val="autoZero"/>
        <c:auto val="1"/>
        <c:lblAlgn val="ctr"/>
        <c:lblOffset val="100"/>
        <c:noMultiLvlLbl val="0"/>
      </c:catAx>
      <c:spPr>
        <a:solidFill>
          <a:schemeClr val="bg1"/>
        </a:solidFill>
        <a:ln>
          <a:noFill/>
        </a:ln>
        <a:effectLst/>
      </c:spPr>
    </c:plotArea>
    <c:legend>
      <c:legendPos val="t"/>
      <c:legendEntry>
        <c:idx val="1"/>
        <c:delete val="1"/>
      </c:legendEntry>
      <c:legendEntry>
        <c:idx val="2"/>
        <c:delete val="1"/>
      </c:legendEntry>
      <c:layout>
        <c:manualLayout>
          <c:xMode val="edge"/>
          <c:yMode val="edge"/>
          <c:x val="0.1888624555478173"/>
          <c:y val="2.1453858772364859E-2"/>
          <c:w val="0.52317517686075998"/>
          <c:h val="5.009792786363617E-2"/>
        </c:manualLayout>
      </c:layout>
      <c:overlay val="0"/>
      <c:spPr>
        <a:solidFill>
          <a:schemeClr val="bg1"/>
        </a:solidFill>
        <a:ln w="6350">
          <a:solidFill>
            <a:schemeClr val="tx1"/>
          </a:solidFill>
        </a:ln>
        <a:effectLst/>
      </c:spPr>
      <c:txPr>
        <a:bodyPr rot="0" spcFirstLastPara="1" vertOverflow="ellipsis" vert="horz" wrap="square" anchor="ctr" anchorCtr="1"/>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700">
          <a:solidFill>
            <a:schemeClr val="tx1"/>
          </a:solidFill>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149411</xdr:colOff>
      <xdr:row>28</xdr:row>
      <xdr:rowOff>76124</xdr:rowOff>
    </xdr:from>
    <xdr:to>
      <xdr:col>3</xdr:col>
      <xdr:colOff>144429</xdr:colOff>
      <xdr:row>40</xdr:row>
      <xdr:rowOff>44031</xdr:rowOff>
    </xdr:to>
    <xdr:graphicFrame macro="">
      <xdr:nvGraphicFramePr>
        <xdr:cNvPr id="2" name="グラフ 1">
          <a:extLst>
            <a:ext uri="{FF2B5EF4-FFF2-40B4-BE49-F238E27FC236}">
              <a16:creationId xmlns:a16="http://schemas.microsoft.com/office/drawing/2014/main" id="{D2EC07C6-0248-4DBA-BE2F-D249FA76C3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0.00362</cdr:x>
      <cdr:y>0.02098</cdr:y>
    </cdr:from>
    <cdr:to>
      <cdr:x>0.0721</cdr:x>
      <cdr:y>0.05565</cdr:y>
    </cdr:to>
    <cdr:sp macro="" textlink="">
      <cdr:nvSpPr>
        <cdr:cNvPr id="2" name="テキスト ボックス 1">
          <a:extLst xmlns:a="http://schemas.openxmlformats.org/drawingml/2006/main">
            <a:ext uri="{FF2B5EF4-FFF2-40B4-BE49-F238E27FC236}">
              <a16:creationId xmlns:a16="http://schemas.microsoft.com/office/drawing/2014/main" id="{25776639-2DBC-4091-9FF9-CE55FD1E7934}"/>
            </a:ext>
          </a:extLst>
        </cdr:cNvPr>
        <cdr:cNvSpPr txBox="1"/>
      </cdr:nvSpPr>
      <cdr:spPr>
        <a:xfrm xmlns:a="http://schemas.openxmlformats.org/drawingml/2006/main">
          <a:off x="10583" y="54820"/>
          <a:ext cx="200053" cy="90563"/>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ja-JP" altLang="en-US" sz="700">
              <a:latin typeface="ＭＳ Ｐゴシック" pitchFamily="50" charset="-128"/>
              <a:ea typeface="ＭＳ Ｐゴシック" pitchFamily="50" charset="-128"/>
            </a:rPr>
            <a:t>（</a:t>
          </a:r>
          <a:r>
            <a:rPr lang="en-US" altLang="ja-JP" sz="700">
              <a:latin typeface="ＭＳ Ｐゴシック" pitchFamily="50" charset="-128"/>
              <a:ea typeface="ＭＳ Ｐゴシック" pitchFamily="50" charset="-128"/>
            </a:rPr>
            <a:t>%</a:t>
          </a:r>
          <a:r>
            <a:rPr lang="ja-JP" altLang="en-US" sz="700">
              <a:latin typeface="ＭＳ Ｐゴシック" pitchFamily="50" charset="-128"/>
              <a:ea typeface="ＭＳ Ｐゴシック" pitchFamily="50" charset="-128"/>
            </a:rPr>
            <a:t>）</a:t>
          </a:r>
        </a:p>
      </cdr:txBody>
    </cdr:sp>
  </cdr:relSizeAnchor>
  <cdr:relSizeAnchor xmlns:cdr="http://schemas.openxmlformats.org/drawingml/2006/chartDrawing">
    <cdr:from>
      <cdr:x>0.88217</cdr:x>
      <cdr:y>0.01215</cdr:y>
    </cdr:from>
    <cdr:to>
      <cdr:x>0.95917</cdr:x>
      <cdr:y>0.06401</cdr:y>
    </cdr:to>
    <cdr:sp macro="" textlink="">
      <cdr:nvSpPr>
        <cdr:cNvPr id="3" name="テキスト ボックス 1">
          <a:extLst xmlns:a="http://schemas.openxmlformats.org/drawingml/2006/main">
            <a:ext uri="{FF2B5EF4-FFF2-40B4-BE49-F238E27FC236}">
              <a16:creationId xmlns:a16="http://schemas.microsoft.com/office/drawing/2014/main" id="{6F790D95-4226-4752-B7FC-332483F9F4A6}"/>
            </a:ext>
          </a:extLst>
        </cdr:cNvPr>
        <cdr:cNvSpPr txBox="1"/>
      </cdr:nvSpPr>
      <cdr:spPr>
        <a:xfrm xmlns:a="http://schemas.openxmlformats.org/drawingml/2006/main">
          <a:off x="2577101" y="31750"/>
          <a:ext cx="224941" cy="135487"/>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700">
              <a:latin typeface="ＭＳ Ｐゴシック" pitchFamily="50" charset="-128"/>
              <a:ea typeface="ＭＳ Ｐゴシック" pitchFamily="50" charset="-128"/>
            </a:rPr>
            <a:t>（</a:t>
          </a:r>
          <a:r>
            <a:rPr lang="en-US" altLang="ja-JP" sz="700">
              <a:latin typeface="ＭＳ Ｐゴシック" pitchFamily="50" charset="-128"/>
              <a:ea typeface="ＭＳ Ｐゴシック" pitchFamily="50" charset="-128"/>
            </a:rPr>
            <a:t>%</a:t>
          </a:r>
          <a:r>
            <a:rPr lang="ja-JP" altLang="en-US" sz="700">
              <a:latin typeface="ＭＳ Ｐゴシック" pitchFamily="50" charset="-128"/>
              <a:ea typeface="ＭＳ Ｐゴシック" pitchFamily="50" charset="-128"/>
            </a:rPr>
            <a:t>）</a:t>
          </a:r>
        </a:p>
      </cdr:txBody>
    </cdr:sp>
  </cdr:relSizeAnchor>
  <cdr:relSizeAnchor xmlns:cdr="http://schemas.openxmlformats.org/drawingml/2006/chartDrawing">
    <cdr:from>
      <cdr:x>0</cdr:x>
      <cdr:y>0.6771</cdr:y>
    </cdr:from>
    <cdr:to>
      <cdr:x>0.04455</cdr:x>
      <cdr:y>0.72889</cdr:y>
    </cdr:to>
    <cdr:sp macro="" textlink="">
      <cdr:nvSpPr>
        <cdr:cNvPr id="4" name="テキスト ボックス 3">
          <a:extLst xmlns:a="http://schemas.openxmlformats.org/drawingml/2006/main">
            <a:ext uri="{FF2B5EF4-FFF2-40B4-BE49-F238E27FC236}">
              <a16:creationId xmlns:a16="http://schemas.microsoft.com/office/drawing/2014/main" id="{BE266D0B-0E98-78EF-93A1-411FD3A9FAD0}"/>
            </a:ext>
          </a:extLst>
        </cdr:cNvPr>
        <cdr:cNvSpPr txBox="1"/>
      </cdr:nvSpPr>
      <cdr:spPr>
        <a:xfrm xmlns:a="http://schemas.openxmlformats.org/drawingml/2006/main">
          <a:off x="0" y="1779758"/>
          <a:ext cx="129928" cy="136126"/>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square" lIns="0" tIns="0" rIns="0" bIns="0" rtlCol="0"/>
        <a:lstStyle xmlns:a="http://schemas.openxmlformats.org/drawingml/2006/main"/>
        <a:p xmlns:a="http://schemas.openxmlformats.org/drawingml/2006/main">
          <a:pPr algn="r"/>
          <a:r>
            <a:rPr lang="en-US" altLang="ja-JP" sz="700" kern="1200">
              <a:latin typeface="ＭＳ Ｐゴシック" panose="020B0600070205080204" pitchFamily="50" charset="-128"/>
              <a:ea typeface="ＭＳ Ｐゴシック" panose="020B0600070205080204" pitchFamily="50" charset="-128"/>
            </a:rPr>
            <a:t>0</a:t>
          </a:r>
          <a:endParaRPr lang="ja-JP" altLang="en-US" sz="700" kern="120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5258-D729-4ACC-B474-893427EEFBB2}">
  <sheetPr>
    <tabColor rgb="FF0070C0"/>
    <pageSetUpPr fitToPage="1"/>
  </sheetPr>
  <dimension ref="B1:N45"/>
  <sheetViews>
    <sheetView showGridLines="0" tabSelected="1" zoomScale="106" zoomScaleNormal="106" workbookViewId="0"/>
  </sheetViews>
  <sheetFormatPr defaultRowHeight="13.5" x14ac:dyDescent="0.15"/>
  <cols>
    <col min="1" max="1" width="3.125" customWidth="1"/>
    <col min="2" max="2" width="20.625" customWidth="1"/>
    <col min="3" max="3" width="17.75" customWidth="1"/>
    <col min="4" max="5" width="8.25" customWidth="1"/>
    <col min="6" max="6" width="5.625" customWidth="1"/>
    <col min="7" max="8" width="8.25" customWidth="1"/>
    <col min="9" max="9" width="5" customWidth="1"/>
    <col min="10" max="13" width="9.375" customWidth="1"/>
    <col min="14" max="14" width="8.875" customWidth="1"/>
    <col min="15" max="18" width="14.25" customWidth="1"/>
    <col min="19" max="19" width="12" customWidth="1"/>
  </cols>
  <sheetData>
    <row r="1" spans="2:12" ht="17.25" x14ac:dyDescent="0.15">
      <c r="B1" s="3" t="s">
        <v>0</v>
      </c>
    </row>
    <row r="2" spans="2:12" x14ac:dyDescent="0.15">
      <c r="B2" s="5"/>
    </row>
    <row r="3" spans="2:12" x14ac:dyDescent="0.15">
      <c r="B3" s="1"/>
    </row>
    <row r="4" spans="2:12" x14ac:dyDescent="0.15">
      <c r="B4" s="1"/>
    </row>
    <row r="5" spans="2:12" x14ac:dyDescent="0.15">
      <c r="B5" s="1"/>
      <c r="I5" s="2"/>
    </row>
    <row r="6" spans="2:12" s="6" customFormat="1" ht="11.25" x14ac:dyDescent="0.15">
      <c r="B6" s="49" t="s">
        <v>1</v>
      </c>
      <c r="C6" s="50"/>
      <c r="D6" s="53" t="s">
        <v>2</v>
      </c>
      <c r="E6" s="54"/>
      <c r="F6" s="55"/>
      <c r="G6" s="53" t="s">
        <v>3</v>
      </c>
      <c r="H6" s="54"/>
      <c r="I6" s="54"/>
      <c r="J6" s="55"/>
    </row>
    <row r="7" spans="2:12" s="6" customFormat="1" ht="56.25" x14ac:dyDescent="0.15">
      <c r="B7" s="51"/>
      <c r="C7" s="52"/>
      <c r="D7" s="9" t="s">
        <v>4</v>
      </c>
      <c r="E7" s="9" t="s">
        <v>5</v>
      </c>
      <c r="F7" s="9" t="s">
        <v>6</v>
      </c>
      <c r="G7" s="9" t="s">
        <v>4</v>
      </c>
      <c r="H7" s="9" t="s">
        <v>5</v>
      </c>
      <c r="I7" s="9" t="s">
        <v>6</v>
      </c>
      <c r="J7" s="38" t="s">
        <v>7</v>
      </c>
      <c r="K7" s="29" t="s">
        <v>8</v>
      </c>
    </row>
    <row r="8" spans="2:12" s="6" customFormat="1" ht="11.25" x14ac:dyDescent="0.15">
      <c r="B8" s="12" t="s">
        <v>9</v>
      </c>
      <c r="C8" s="12" t="s">
        <v>10</v>
      </c>
      <c r="D8" s="13">
        <v>52.1</v>
      </c>
      <c r="E8" s="30">
        <v>2343.0700000000002</v>
      </c>
      <c r="F8" s="10">
        <f>D8/E8*100</f>
        <v>2.2235784675660564</v>
      </c>
      <c r="G8" s="31">
        <v>60.1</v>
      </c>
      <c r="H8" s="32">
        <v>2538.64</v>
      </c>
      <c r="I8" s="10">
        <f>G8/H8*100</f>
        <v>2.3674093215264866</v>
      </c>
      <c r="J8" s="11">
        <v>74.2</v>
      </c>
      <c r="K8" s="33">
        <f t="shared" ref="K8:K23" si="0">H8-E8</f>
        <v>195.56999999999971</v>
      </c>
    </row>
    <row r="9" spans="2:12" s="6" customFormat="1" ht="11.25" x14ac:dyDescent="0.15">
      <c r="B9" s="12" t="s">
        <v>11</v>
      </c>
      <c r="C9" s="12" t="s">
        <v>12</v>
      </c>
      <c r="D9" s="13">
        <v>74.599999999999994</v>
      </c>
      <c r="E9" s="30">
        <v>3617</v>
      </c>
      <c r="F9" s="10">
        <f t="shared" ref="F9:F23" si="1">D9/E9*100</f>
        <v>2.062482720486591</v>
      </c>
      <c r="G9" s="31">
        <v>78.599999999999994</v>
      </c>
      <c r="H9" s="32">
        <v>3663</v>
      </c>
      <c r="I9" s="10">
        <f t="shared" ref="I9:I23" si="2">G9/H9*100</f>
        <v>2.1457821457821455</v>
      </c>
      <c r="J9" s="11">
        <v>32.799999999999997</v>
      </c>
      <c r="K9" s="33">
        <f t="shared" si="0"/>
        <v>46</v>
      </c>
    </row>
    <row r="10" spans="2:12" s="6" customFormat="1" ht="11.25" x14ac:dyDescent="0.15">
      <c r="B10" s="12" t="s">
        <v>13</v>
      </c>
      <c r="C10" s="12" t="s">
        <v>14</v>
      </c>
      <c r="D10" s="13">
        <v>72.2</v>
      </c>
      <c r="E10" s="30">
        <v>3294.65</v>
      </c>
      <c r="F10" s="10">
        <f t="shared" si="1"/>
        <v>2.1914315632920034</v>
      </c>
      <c r="G10" s="31">
        <v>74.099999999999994</v>
      </c>
      <c r="H10" s="32">
        <v>3544.82</v>
      </c>
      <c r="I10" s="10">
        <f t="shared" si="2"/>
        <v>2.0903741233687461</v>
      </c>
      <c r="J10" s="11">
        <v>68.599999999999994</v>
      </c>
      <c r="K10" s="33">
        <f t="shared" si="0"/>
        <v>250.17000000000007</v>
      </c>
    </row>
    <row r="11" spans="2:12" s="6" customFormat="1" ht="11.25" x14ac:dyDescent="0.15">
      <c r="B11" s="12" t="s">
        <v>15</v>
      </c>
      <c r="C11" s="12" t="s">
        <v>16</v>
      </c>
      <c r="D11" s="13">
        <v>20.6</v>
      </c>
      <c r="E11" s="30">
        <v>1380.14</v>
      </c>
      <c r="F11" s="10">
        <f t="shared" si="1"/>
        <v>1.4926021997768344</v>
      </c>
      <c r="G11" s="31">
        <v>28.7</v>
      </c>
      <c r="H11" s="32">
        <v>1697.06</v>
      </c>
      <c r="I11" s="10">
        <f t="shared" si="2"/>
        <v>1.6911600061282455</v>
      </c>
      <c r="J11" s="11">
        <v>28.9</v>
      </c>
      <c r="K11" s="33">
        <f t="shared" si="0"/>
        <v>316.91999999999985</v>
      </c>
    </row>
    <row r="12" spans="2:12" s="6" customFormat="1" ht="11.25" x14ac:dyDescent="0.15">
      <c r="B12" s="12" t="s">
        <v>17</v>
      </c>
      <c r="C12" s="12" t="s">
        <v>18</v>
      </c>
      <c r="D12" s="13">
        <v>56.1</v>
      </c>
      <c r="E12" s="30">
        <v>2648.61</v>
      </c>
      <c r="F12" s="10">
        <f t="shared" si="1"/>
        <v>2.1180921313443655</v>
      </c>
      <c r="G12" s="31">
        <v>47.4</v>
      </c>
      <c r="H12" s="32">
        <v>2941.79</v>
      </c>
      <c r="I12" s="10">
        <f t="shared" si="2"/>
        <v>1.6112638903524725</v>
      </c>
      <c r="J12" s="11">
        <v>31.7</v>
      </c>
      <c r="K12" s="33">
        <f t="shared" si="0"/>
        <v>293.17999999999984</v>
      </c>
    </row>
    <row r="13" spans="2:12" s="6" customFormat="1" ht="11.25" x14ac:dyDescent="0.15">
      <c r="B13" s="12" t="s">
        <v>19</v>
      </c>
      <c r="C13" s="12" t="s">
        <v>20</v>
      </c>
      <c r="D13" s="13">
        <v>35.5</v>
      </c>
      <c r="E13" s="30">
        <v>2371.73</v>
      </c>
      <c r="F13" s="10">
        <f t="shared" si="1"/>
        <v>1.4967976961964473</v>
      </c>
      <c r="G13" s="31">
        <v>40.6</v>
      </c>
      <c r="H13" s="32">
        <v>2668.96</v>
      </c>
      <c r="I13" s="10">
        <f t="shared" si="2"/>
        <v>1.5211917750734369</v>
      </c>
      <c r="J13" s="11">
        <v>30.9</v>
      </c>
      <c r="K13" s="33">
        <f t="shared" si="0"/>
        <v>297.23</v>
      </c>
      <c r="L13" s="34"/>
    </row>
    <row r="14" spans="2:12" s="6" customFormat="1" ht="11.25" x14ac:dyDescent="0.15">
      <c r="B14" s="12" t="s">
        <v>21</v>
      </c>
      <c r="C14" s="12" t="s">
        <v>22</v>
      </c>
      <c r="D14" s="13">
        <v>47.2</v>
      </c>
      <c r="E14" s="30">
        <v>4138.55</v>
      </c>
      <c r="F14" s="10">
        <f t="shared" si="1"/>
        <v>1.1404960674632421</v>
      </c>
      <c r="G14" s="31">
        <v>59.7</v>
      </c>
      <c r="H14" s="32">
        <v>4494.1099999999997</v>
      </c>
      <c r="I14" s="10">
        <f t="shared" si="2"/>
        <v>1.3284054017369402</v>
      </c>
      <c r="J14" s="11">
        <v>24.5</v>
      </c>
      <c r="K14" s="33">
        <f t="shared" si="0"/>
        <v>355.55999999999949</v>
      </c>
      <c r="L14" s="34"/>
    </row>
    <row r="15" spans="2:12" s="6" customFormat="1" ht="11.25" x14ac:dyDescent="0.15">
      <c r="B15" s="12" t="s">
        <v>23</v>
      </c>
      <c r="C15" s="12" t="s">
        <v>24</v>
      </c>
      <c r="D15" s="13">
        <v>16.100000000000001</v>
      </c>
      <c r="E15" s="30">
        <v>1036.3399999999999</v>
      </c>
      <c r="F15" s="10">
        <f t="shared" si="1"/>
        <v>1.5535442036397324</v>
      </c>
      <c r="G15" s="31">
        <v>15.9</v>
      </c>
      <c r="H15" s="32">
        <v>1259.0899999999999</v>
      </c>
      <c r="I15" s="10">
        <f t="shared" si="2"/>
        <v>1.2628167962576149</v>
      </c>
      <c r="J15" s="11">
        <v>38</v>
      </c>
      <c r="K15" s="33">
        <f t="shared" si="0"/>
        <v>222.75</v>
      </c>
      <c r="L15" s="34"/>
    </row>
    <row r="16" spans="2:12" s="6" customFormat="1" ht="11.25" x14ac:dyDescent="0.15">
      <c r="B16" s="12" t="s">
        <v>25</v>
      </c>
      <c r="C16" s="12" t="s">
        <v>26</v>
      </c>
      <c r="D16" s="13">
        <v>43.9</v>
      </c>
      <c r="E16" s="30">
        <v>3881.46</v>
      </c>
      <c r="F16" s="10">
        <f t="shared" si="1"/>
        <v>1.1310177098308367</v>
      </c>
      <c r="G16" s="31">
        <v>46.1</v>
      </c>
      <c r="H16" s="32">
        <v>3781.44</v>
      </c>
      <c r="I16" s="10">
        <f t="shared" si="2"/>
        <v>1.2191122958449692</v>
      </c>
      <c r="J16" s="11">
        <v>34.4</v>
      </c>
      <c r="K16" s="33">
        <f t="shared" si="0"/>
        <v>-100.01999999999998</v>
      </c>
      <c r="L16" s="34"/>
    </row>
    <row r="17" spans="2:13" s="6" customFormat="1" ht="11.25" x14ac:dyDescent="0.15">
      <c r="B17" s="12" t="s">
        <v>27</v>
      </c>
      <c r="C17" s="12" t="s">
        <v>28</v>
      </c>
      <c r="D17" s="13">
        <v>14.1</v>
      </c>
      <c r="E17" s="30">
        <v>1277.47</v>
      </c>
      <c r="F17" s="10">
        <f t="shared" si="1"/>
        <v>1.1037441192356767</v>
      </c>
      <c r="G17" s="31">
        <v>15.8</v>
      </c>
      <c r="H17" s="32">
        <v>1393.63</v>
      </c>
      <c r="I17" s="10">
        <f t="shared" si="2"/>
        <v>1.1337298996146752</v>
      </c>
      <c r="J17" s="11">
        <v>31.7</v>
      </c>
      <c r="K17" s="33">
        <f t="shared" si="0"/>
        <v>116.16000000000008</v>
      </c>
      <c r="L17" s="34"/>
    </row>
    <row r="18" spans="2:13" s="6" customFormat="1" ht="11.25" x14ac:dyDescent="0.15">
      <c r="B18" s="12" t="s">
        <v>29</v>
      </c>
      <c r="C18" s="12" t="s">
        <v>30</v>
      </c>
      <c r="D18" s="13">
        <v>376.6</v>
      </c>
      <c r="E18" s="30">
        <v>38828.019999999997</v>
      </c>
      <c r="F18" s="10">
        <f t="shared" si="1"/>
        <v>0.96991811583490484</v>
      </c>
      <c r="G18" s="31">
        <v>429.2</v>
      </c>
      <c r="H18" s="32">
        <v>41387.86</v>
      </c>
      <c r="I18" s="10">
        <f t="shared" si="2"/>
        <v>1.0370190679102518</v>
      </c>
      <c r="J18" s="11">
        <v>33.799999999999997</v>
      </c>
      <c r="K18" s="33">
        <f t="shared" si="0"/>
        <v>2559.8400000000038</v>
      </c>
      <c r="L18" s="34"/>
    </row>
    <row r="19" spans="2:13" s="6" customFormat="1" ht="11.25" x14ac:dyDescent="0.15">
      <c r="B19" s="12" t="s">
        <v>31</v>
      </c>
      <c r="C19" s="12" t="s">
        <v>32</v>
      </c>
      <c r="D19" s="13">
        <v>24.5</v>
      </c>
      <c r="E19" s="30">
        <v>4034.78</v>
      </c>
      <c r="F19" s="10">
        <f t="shared" si="1"/>
        <v>0.60722022018548716</v>
      </c>
      <c r="G19" s="31">
        <v>32.200000000000003</v>
      </c>
      <c r="H19" s="32">
        <v>4144.41</v>
      </c>
      <c r="I19" s="10">
        <f t="shared" si="2"/>
        <v>0.77695015695840919</v>
      </c>
      <c r="J19" s="11">
        <v>37.799999999999997</v>
      </c>
      <c r="K19" s="33">
        <f t="shared" si="0"/>
        <v>109.62999999999965</v>
      </c>
      <c r="L19" s="34"/>
    </row>
    <row r="20" spans="2:13" s="6" customFormat="1" ht="11.25" x14ac:dyDescent="0.15">
      <c r="B20" s="14" t="s">
        <v>33</v>
      </c>
      <c r="C20" s="14" t="s">
        <v>34</v>
      </c>
      <c r="D20" s="15">
        <v>17.3</v>
      </c>
      <c r="E20" s="16">
        <v>4700</v>
      </c>
      <c r="F20" s="17">
        <f t="shared" si="1"/>
        <v>0.36808510638297876</v>
      </c>
      <c r="G20" s="18">
        <v>30.5</v>
      </c>
      <c r="H20" s="19">
        <v>5423</v>
      </c>
      <c r="I20" s="17">
        <f t="shared" si="2"/>
        <v>0.56241932509680992</v>
      </c>
      <c r="J20" s="20">
        <v>68.400000000000006</v>
      </c>
      <c r="K20" s="33">
        <f t="shared" si="0"/>
        <v>723</v>
      </c>
      <c r="L20" s="34"/>
    </row>
    <row r="21" spans="2:13" s="6" customFormat="1" ht="11.25" x14ac:dyDescent="0.15">
      <c r="B21" s="12" t="s">
        <v>35</v>
      </c>
      <c r="C21" s="12" t="s">
        <v>36</v>
      </c>
      <c r="D21" s="13">
        <v>142</v>
      </c>
      <c r="E21" s="30">
        <v>49515.91</v>
      </c>
      <c r="F21" s="10">
        <f t="shared" si="1"/>
        <v>0.28677651284203398</v>
      </c>
      <c r="G21" s="31">
        <v>142.6</v>
      </c>
      <c r="H21" s="32">
        <v>50745.16</v>
      </c>
      <c r="I21" s="10">
        <f t="shared" si="2"/>
        <v>0.28101202163910799</v>
      </c>
      <c r="J21" s="11">
        <v>41.1</v>
      </c>
      <c r="K21" s="33">
        <f t="shared" si="0"/>
        <v>1229.25</v>
      </c>
      <c r="L21" s="34"/>
    </row>
    <row r="22" spans="2:13" s="6" customFormat="1" ht="11.25" x14ac:dyDescent="0.15">
      <c r="B22" s="12" t="s">
        <v>37</v>
      </c>
      <c r="C22" s="12" t="s">
        <v>38</v>
      </c>
      <c r="D22" s="13">
        <v>12.4</v>
      </c>
      <c r="E22" s="30">
        <v>17327.919999999998</v>
      </c>
      <c r="F22" s="10">
        <f t="shared" si="1"/>
        <v>7.1560810530057861E-2</v>
      </c>
      <c r="G22" s="31">
        <v>8.8000000000000007</v>
      </c>
      <c r="H22" s="32">
        <v>16905.54</v>
      </c>
      <c r="I22" s="39">
        <f t="shared" si="2"/>
        <v>5.2053942080525085E-2</v>
      </c>
      <c r="J22" s="11">
        <v>54.2</v>
      </c>
      <c r="K22" s="33">
        <f t="shared" si="0"/>
        <v>-422.37999999999738</v>
      </c>
      <c r="L22" s="34"/>
    </row>
    <row r="23" spans="2:13" s="6" customFormat="1" ht="11.25" x14ac:dyDescent="0.15">
      <c r="B23" s="56" t="s">
        <v>39</v>
      </c>
      <c r="C23" s="57"/>
      <c r="D23" s="21">
        <f>SUM(D8:D22)</f>
        <v>1005.1999999999999</v>
      </c>
      <c r="E23" s="22">
        <f>SUM(E8:E22)</f>
        <v>140395.65</v>
      </c>
      <c r="F23" s="21">
        <f t="shared" si="1"/>
        <v>0.71597659899006838</v>
      </c>
      <c r="G23" s="21">
        <f>SUM(G8:G22)</f>
        <v>1110.3</v>
      </c>
      <c r="H23" s="22">
        <f>SUM(H8:H22)</f>
        <v>146588.51</v>
      </c>
      <c r="I23" s="21">
        <f t="shared" si="2"/>
        <v>0.75742634944580578</v>
      </c>
      <c r="J23" s="23">
        <v>37.299999999999997</v>
      </c>
      <c r="K23" s="35">
        <f t="shared" si="0"/>
        <v>6192.8600000000151</v>
      </c>
      <c r="L23" s="34"/>
    </row>
    <row r="24" spans="2:13" s="24" customFormat="1" ht="11.25" x14ac:dyDescent="0.15">
      <c r="B24" s="24" t="s">
        <v>40</v>
      </c>
      <c r="C24" s="6"/>
      <c r="D24" s="6"/>
    </row>
    <row r="25" spans="2:13" s="24" customFormat="1" ht="11.25" x14ac:dyDescent="0.15">
      <c r="B25" s="24" t="s">
        <v>41</v>
      </c>
      <c r="C25" s="6"/>
      <c r="D25" s="6"/>
    </row>
    <row r="26" spans="2:13" s="24" customFormat="1" ht="11.25" x14ac:dyDescent="0.15">
      <c r="B26" s="24" t="s">
        <v>42</v>
      </c>
      <c r="C26" s="6"/>
      <c r="D26" s="6"/>
    </row>
    <row r="27" spans="2:13" x14ac:dyDescent="0.15">
      <c r="E27" s="4"/>
      <c r="F27" s="4"/>
      <c r="G27" s="4"/>
      <c r="H27" s="4"/>
      <c r="I27" s="4"/>
      <c r="J27" s="4"/>
      <c r="K27" s="4"/>
      <c r="L27" s="4"/>
    </row>
    <row r="31" spans="2:13" ht="30.75" customHeight="1" x14ac:dyDescent="0.15"/>
    <row r="32" spans="2:13" ht="18" customHeight="1" x14ac:dyDescent="0.15">
      <c r="I32" s="58"/>
      <c r="J32" s="59" t="s">
        <v>43</v>
      </c>
      <c r="K32" s="59"/>
      <c r="L32" s="59"/>
      <c r="M32" s="26" t="s">
        <v>34</v>
      </c>
    </row>
    <row r="33" spans="3:14" ht="33" customHeight="1" x14ac:dyDescent="0.15">
      <c r="I33" s="58"/>
      <c r="J33" s="27" t="s">
        <v>44</v>
      </c>
      <c r="K33" s="27" t="s">
        <v>45</v>
      </c>
      <c r="L33" s="27" t="s">
        <v>46</v>
      </c>
      <c r="M33" s="27" t="s">
        <v>46</v>
      </c>
    </row>
    <row r="34" spans="3:14" ht="18.75" customHeight="1" x14ac:dyDescent="0.15">
      <c r="I34" s="25">
        <v>2010</v>
      </c>
      <c r="J34" s="28">
        <v>1005.1999999999999</v>
      </c>
      <c r="K34" s="28">
        <v>140395.65</v>
      </c>
      <c r="L34" s="40">
        <f>J34/K34*100</f>
        <v>0.71597659899006838</v>
      </c>
      <c r="M34" s="40">
        <f>L44*100</f>
        <v>0.36808510638297876</v>
      </c>
    </row>
    <row r="35" spans="3:14" x14ac:dyDescent="0.15">
      <c r="I35" s="25">
        <v>2020</v>
      </c>
      <c r="J35" s="28">
        <v>1110.3</v>
      </c>
      <c r="K35" s="28">
        <v>146588.51</v>
      </c>
      <c r="L35" s="40">
        <f>J35/K35*100</f>
        <v>0.75742634944580578</v>
      </c>
      <c r="M35" s="40">
        <f>L45*100</f>
        <v>0.56241932509680992</v>
      </c>
    </row>
    <row r="37" spans="3:14" ht="14.25" x14ac:dyDescent="0.15">
      <c r="C37" s="36"/>
      <c r="D37" s="36"/>
      <c r="E37" s="36"/>
      <c r="I37" s="4" t="s">
        <v>47</v>
      </c>
    </row>
    <row r="38" spans="3:14" ht="14.25" x14ac:dyDescent="0.15">
      <c r="C38" s="36"/>
      <c r="D38" s="36"/>
      <c r="E38" s="36"/>
      <c r="I38" s="37"/>
    </row>
    <row r="42" spans="3:14" x14ac:dyDescent="0.15">
      <c r="I42" s="44"/>
      <c r="J42" s="46" t="s">
        <v>34</v>
      </c>
      <c r="K42" s="47"/>
      <c r="L42" s="48"/>
      <c r="M42" s="6"/>
      <c r="N42" s="6"/>
    </row>
    <row r="43" spans="3:14" ht="22.5" x14ac:dyDescent="0.15">
      <c r="I43" s="45"/>
      <c r="J43" s="7" t="s">
        <v>48</v>
      </c>
      <c r="K43" s="7" t="s">
        <v>49</v>
      </c>
      <c r="L43" s="7" t="s">
        <v>6</v>
      </c>
      <c r="M43" s="6"/>
      <c r="N43" s="6"/>
    </row>
    <row r="44" spans="3:14" x14ac:dyDescent="0.15">
      <c r="I44" s="8">
        <v>2010</v>
      </c>
      <c r="J44" s="41">
        <v>17.3</v>
      </c>
      <c r="K44" s="42">
        <v>4700</v>
      </c>
      <c r="L44" s="43">
        <f>J44/K44</f>
        <v>3.6808510638297876E-3</v>
      </c>
      <c r="M44" s="6"/>
      <c r="N44" s="6"/>
    </row>
    <row r="45" spans="3:14" x14ac:dyDescent="0.15">
      <c r="I45" s="8">
        <v>2020</v>
      </c>
      <c r="J45" s="41">
        <v>30.5</v>
      </c>
      <c r="K45" s="42">
        <v>5423</v>
      </c>
      <c r="L45" s="43">
        <f>J45/K45</f>
        <v>5.6241932509680992E-3</v>
      </c>
      <c r="M45" s="6"/>
      <c r="N45" s="6"/>
    </row>
  </sheetData>
  <mergeCells count="8">
    <mergeCell ref="I42:I43"/>
    <mergeCell ref="J42:L42"/>
    <mergeCell ref="B6:C7"/>
    <mergeCell ref="D6:F6"/>
    <mergeCell ref="G6:J6"/>
    <mergeCell ref="B23:C23"/>
    <mergeCell ref="I32:I33"/>
    <mergeCell ref="J32:L32"/>
  </mergeCells>
  <phoneticPr fontId="8"/>
  <pageMargins left="0.7" right="0.7" top="0.75" bottom="0.75" header="0.3" footer="0.3"/>
  <pageSetup paperSize="9" scale="76"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R7白書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2026-06-22T04:15:49Z</dcterms:created>
  <dcterms:modified xsi:type="dcterms:W3CDTF">2026-06-22T04:15:56Z</dcterms:modified>
  <cp:category/>
  <cp:contentStatus/>
</cp:coreProperties>
</file>