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BB47EB4B-473C-4E7E-9CF3-7D21523C30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特-1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2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6" i="2"/>
  <c r="I6" i="2"/>
  <c r="I7" i="2"/>
  <c r="H6" i="2"/>
  <c r="H7" i="2"/>
  <c r="F6" i="2"/>
  <c r="F7" i="2"/>
  <c r="F8" i="2"/>
  <c r="E6" i="2"/>
  <c r="D6" i="2" s="1"/>
  <c r="E7" i="2"/>
  <c r="E8" i="2"/>
  <c r="I20" i="2"/>
  <c r="H20" i="2"/>
  <c r="G20" i="2" s="1"/>
  <c r="F20" i="2"/>
  <c r="E20" i="2"/>
  <c r="Q20" i="2"/>
  <c r="M20" i="2" s="1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F9" i="2"/>
  <c r="F10" i="2"/>
  <c r="F11" i="2"/>
  <c r="F12" i="2"/>
  <c r="F13" i="2"/>
  <c r="F14" i="2"/>
  <c r="F15" i="2"/>
  <c r="F16" i="2"/>
  <c r="F17" i="2"/>
  <c r="F18" i="2"/>
  <c r="F19" i="2"/>
  <c r="E9" i="2"/>
  <c r="E10" i="2"/>
  <c r="E11" i="2"/>
  <c r="E12" i="2"/>
  <c r="E13" i="2"/>
  <c r="E14" i="2"/>
  <c r="E15" i="2"/>
  <c r="E16" i="2"/>
  <c r="E17" i="2"/>
  <c r="E18" i="2"/>
  <c r="E19" i="2"/>
  <c r="Q19" i="2"/>
  <c r="M19" i="2" s="1"/>
  <c r="Q18" i="2"/>
  <c r="N18" i="2"/>
  <c r="Q17" i="2"/>
  <c r="N17" i="2"/>
  <c r="Q16" i="2"/>
  <c r="N16" i="2"/>
  <c r="Q15" i="2"/>
  <c r="N15" i="2"/>
  <c r="Q14" i="2"/>
  <c r="N14" i="2"/>
  <c r="Q13" i="2"/>
  <c r="N13" i="2"/>
  <c r="Q12" i="2"/>
  <c r="N12" i="2"/>
  <c r="Q11" i="2"/>
  <c r="N11" i="2"/>
  <c r="Q10" i="2"/>
  <c r="N10" i="2"/>
  <c r="Q9" i="2"/>
  <c r="N9" i="2"/>
  <c r="Q8" i="2"/>
  <c r="N8" i="2"/>
  <c r="Q7" i="2"/>
  <c r="N7" i="2"/>
  <c r="Q6" i="2"/>
  <c r="N6" i="2"/>
  <c r="D18" i="2" l="1"/>
  <c r="M18" i="2"/>
  <c r="M17" i="2"/>
  <c r="M7" i="2"/>
  <c r="M15" i="2"/>
  <c r="D19" i="2"/>
  <c r="M16" i="2"/>
  <c r="G18" i="2"/>
  <c r="C18" i="2" s="1"/>
  <c r="G17" i="2"/>
  <c r="M6" i="2"/>
  <c r="G19" i="2"/>
  <c r="G6" i="2"/>
  <c r="C6" i="2" s="1"/>
  <c r="D7" i="2"/>
  <c r="M8" i="2"/>
  <c r="G7" i="2"/>
  <c r="G9" i="2"/>
  <c r="D14" i="2"/>
  <c r="M14" i="2"/>
  <c r="G10" i="2"/>
  <c r="G14" i="2"/>
  <c r="M11" i="2"/>
  <c r="M9" i="2"/>
  <c r="M13" i="2"/>
  <c r="D12" i="2"/>
  <c r="D11" i="2"/>
  <c r="G13" i="2"/>
  <c r="M12" i="2"/>
  <c r="M10" i="2"/>
  <c r="D10" i="2"/>
  <c r="D20" i="2"/>
  <c r="C20" i="2" s="1"/>
  <c r="G11" i="2"/>
  <c r="G15" i="2"/>
  <c r="G8" i="2"/>
  <c r="G12" i="2"/>
  <c r="G16" i="2"/>
  <c r="D17" i="2"/>
  <c r="D9" i="2"/>
  <c r="D13" i="2"/>
  <c r="D8" i="2"/>
  <c r="D16" i="2"/>
  <c r="D15" i="2"/>
  <c r="C9" i="2" l="1"/>
  <c r="C8" i="2"/>
  <c r="C17" i="2"/>
  <c r="C19" i="2"/>
  <c r="C15" i="2"/>
  <c r="C16" i="2"/>
  <c r="C7" i="2"/>
  <c r="C14" i="2"/>
  <c r="C12" i="2"/>
  <c r="C10" i="2"/>
  <c r="C11" i="2"/>
  <c r="C13" i="2"/>
</calcChain>
</file>

<file path=xl/sharedStrings.xml><?xml version="1.0" encoding="utf-8"?>
<sst xmlns="http://schemas.openxmlformats.org/spreadsheetml/2006/main" count="51" uniqueCount="31">
  <si>
    <t>輸入</t>
    <rPh sb="0" eb="2">
      <t>ユニュウ</t>
    </rPh>
    <phoneticPr fontId="1"/>
  </si>
  <si>
    <t>製材用材</t>
    <rPh sb="0" eb="4">
      <t>セイザイヨウザイ</t>
    </rPh>
    <phoneticPr fontId="1"/>
  </si>
  <si>
    <t>合板用材</t>
    <rPh sb="0" eb="4">
      <t>ゴウハンヨウザイ</t>
    </rPh>
    <phoneticPr fontId="1"/>
  </si>
  <si>
    <t>建築用材等の需要量</t>
    <rPh sb="0" eb="5">
      <t>ケンチクヨウザイトウ</t>
    </rPh>
    <rPh sb="6" eb="9">
      <t>ジュヨウリョウ</t>
    </rPh>
    <phoneticPr fontId="1"/>
  </si>
  <si>
    <t>　注：製材用材及び合板用材を建築用材等として集計。</t>
    <rPh sb="1" eb="2">
      <t>チュウ</t>
    </rPh>
    <rPh sb="3" eb="7">
      <t>セイザイヨウザイ</t>
    </rPh>
    <rPh sb="7" eb="8">
      <t>オヨ</t>
    </rPh>
    <rPh sb="9" eb="11">
      <t>ゴウハン</t>
    </rPh>
    <rPh sb="11" eb="13">
      <t>ヨウザイ</t>
    </rPh>
    <rPh sb="14" eb="18">
      <t>ケンチクヨウザイ</t>
    </rPh>
    <rPh sb="18" eb="19">
      <t>トウ</t>
    </rPh>
    <rPh sb="22" eb="24">
      <t>シュウケイ</t>
    </rPh>
    <phoneticPr fontId="1"/>
  </si>
  <si>
    <t>資料：林野庁「木材需給表」</t>
    <rPh sb="0" eb="2">
      <t>シリョウ</t>
    </rPh>
    <rPh sb="3" eb="6">
      <t>リンヤチョウ</t>
    </rPh>
    <rPh sb="7" eb="9">
      <t>モクザイ</t>
    </rPh>
    <rPh sb="9" eb="11">
      <t>ジュキュウ</t>
    </rPh>
    <rPh sb="11" eb="12">
      <t>ヒョウ</t>
    </rPh>
    <phoneticPr fontId="1"/>
  </si>
  <si>
    <t>H22
(2010)</t>
    <phoneticPr fontId="1"/>
  </si>
  <si>
    <t>27
(15)</t>
    <phoneticPr fontId="1"/>
  </si>
  <si>
    <t>23
(11)</t>
    <phoneticPr fontId="1"/>
  </si>
  <si>
    <t>28
(16)</t>
    <phoneticPr fontId="1"/>
  </si>
  <si>
    <t>29
(17)</t>
    <phoneticPr fontId="1"/>
  </si>
  <si>
    <t>30
(18)</t>
    <phoneticPr fontId="1"/>
  </si>
  <si>
    <t>R1
(19)</t>
    <phoneticPr fontId="1"/>
  </si>
  <si>
    <t>2
(20)</t>
    <phoneticPr fontId="1"/>
  </si>
  <si>
    <t>3
(21)</t>
    <phoneticPr fontId="1"/>
  </si>
  <si>
    <t>4
(22)</t>
    <phoneticPr fontId="1"/>
  </si>
  <si>
    <t>5
(23)</t>
    <phoneticPr fontId="1"/>
  </si>
  <si>
    <t>6
(24)</t>
    <phoneticPr fontId="1"/>
  </si>
  <si>
    <t>〇建築用材等における国産材利用量と自給率の推移</t>
    <rPh sb="1" eb="6">
      <t>ケンチクヨウザイトウ</t>
    </rPh>
    <rPh sb="10" eb="16">
      <t>コクサンザイリヨウリョウ</t>
    </rPh>
    <rPh sb="17" eb="20">
      <t>ジキュウリツ</t>
    </rPh>
    <rPh sb="21" eb="23">
      <t>スイイ</t>
    </rPh>
    <phoneticPr fontId="1"/>
  </si>
  <si>
    <t>H24
(2012)</t>
    <phoneticPr fontId="1"/>
  </si>
  <si>
    <t>H25
(2013)</t>
  </si>
  <si>
    <t>H25
(2013)</t>
    <phoneticPr fontId="1"/>
  </si>
  <si>
    <t>(%)</t>
    <phoneticPr fontId="1"/>
  </si>
  <si>
    <t>建築用材等における国産材利用量</t>
    <rPh sb="0" eb="4">
      <t>ケンチクヨウザイ</t>
    </rPh>
    <rPh sb="4" eb="5">
      <t>トウ</t>
    </rPh>
    <rPh sb="9" eb="12">
      <t>コクサンザイ</t>
    </rPh>
    <rPh sb="12" eb="15">
      <t>リヨウリョウ</t>
    </rPh>
    <phoneticPr fontId="1"/>
  </si>
  <si>
    <t>建築用材等における自給率</t>
    <rPh sb="0" eb="4">
      <t>ケンチクヨウザイ</t>
    </rPh>
    <rPh sb="4" eb="5">
      <t>トウ</t>
    </rPh>
    <rPh sb="9" eb="12">
      <t>ジキュウリツ</t>
    </rPh>
    <phoneticPr fontId="1"/>
  </si>
  <si>
    <t>建築用材等における自給率(%)</t>
    <rPh sb="0" eb="4">
      <t>ケンチクヨウザイ</t>
    </rPh>
    <rPh sb="4" eb="5">
      <t>トウ</t>
    </rPh>
    <rPh sb="9" eb="12">
      <t>ジキュウリツ</t>
    </rPh>
    <phoneticPr fontId="1"/>
  </si>
  <si>
    <t>H26
(2014)</t>
    <phoneticPr fontId="1"/>
  </si>
  <si>
    <t>(万m3)</t>
    <phoneticPr fontId="1"/>
  </si>
  <si>
    <t>輸入(千m3)</t>
    <rPh sb="0" eb="2">
      <t>ユニュウ</t>
    </rPh>
    <rPh sb="3" eb="4">
      <t>セン</t>
    </rPh>
    <phoneticPr fontId="1"/>
  </si>
  <si>
    <t>建築用材等における国産材利用量(千m3)</t>
    <rPh sb="0" eb="4">
      <t>ケンチクヨウザイ</t>
    </rPh>
    <rPh sb="4" eb="5">
      <t>トウ</t>
    </rPh>
    <rPh sb="9" eb="12">
      <t>コクサンザイ</t>
    </rPh>
    <rPh sb="12" eb="15">
      <t>リヨウリョウ</t>
    </rPh>
    <rPh sb="16" eb="17">
      <t>セン</t>
    </rPh>
    <phoneticPr fontId="1"/>
  </si>
  <si>
    <t>建築用材等の需要量(千m3)</t>
    <rPh sb="0" eb="5">
      <t>ケンチクヨウザイトウ</t>
    </rPh>
    <rPh sb="6" eb="9">
      <t>ジュヨウリョウ</t>
    </rPh>
    <rPh sb="10" eb="11">
      <t>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</si>
</sst>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2">
    <xf numFmtId="0" fontId="0" fillId="0" borderId="0" xfId="0"/>
    <xf numFmtId="0" fontId="2" fillId="0" borderId="0" xfId="0" applyFont="1"/>
    <xf numFmtId="38" fontId="2" fillId="0" borderId="0" xfId="0" applyNumberFormat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38" fontId="2" fillId="0" borderId="8" xfId="1" applyFont="1" applyBorder="1" applyAlignment="1"/>
    <xf numFmtId="38" fontId="2" fillId="0" borderId="12" xfId="1" applyFont="1" applyBorder="1" applyAlignment="1"/>
    <xf numFmtId="38" fontId="2" fillId="0" borderId="9" xfId="1" applyFont="1" applyBorder="1" applyAlignment="1"/>
    <xf numFmtId="38" fontId="2" fillId="0" borderId="10" xfId="1" applyFont="1" applyBorder="1" applyAlignme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8" fontId="2" fillId="0" borderId="7" xfId="1" applyFont="1" applyBorder="1" applyAlignment="1"/>
    <xf numFmtId="38" fontId="2" fillId="0" borderId="11" xfId="1" applyFont="1" applyBorder="1" applyAlignment="1"/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1" xfId="0" applyFont="1" applyBorder="1"/>
    <xf numFmtId="0" fontId="2" fillId="0" borderId="1" xfId="0" applyFont="1" applyBorder="1"/>
    <xf numFmtId="38" fontId="2" fillId="0" borderId="8" xfId="1" applyFont="1" applyFill="1" applyBorder="1" applyAlignment="1"/>
    <xf numFmtId="38" fontId="2" fillId="0" borderId="12" xfId="1" applyFont="1" applyFill="1" applyBorder="1" applyAlignment="1"/>
    <xf numFmtId="38" fontId="2" fillId="0" borderId="7" xfId="1" applyFont="1" applyFill="1" applyBorder="1" applyAlignment="1"/>
    <xf numFmtId="0" fontId="2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38" fontId="2" fillId="0" borderId="2" xfId="1" applyFont="1" applyBorder="1" applyAlignment="1"/>
    <xf numFmtId="38" fontId="2" fillId="0" borderId="4" xfId="1" applyFont="1" applyBorder="1" applyAlignment="1"/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176" fontId="2" fillId="0" borderId="7" xfId="0" applyNumberFormat="1" applyFont="1" applyBorder="1"/>
    <xf numFmtId="176" fontId="2" fillId="0" borderId="11" xfId="0" applyNumberFormat="1" applyFont="1" applyBorder="1"/>
    <xf numFmtId="0" fontId="2" fillId="0" borderId="0" xfId="0" applyFont="1" applyAlignment="1">
      <alignment horizontal="right"/>
    </xf>
  </cellXfs>
  <cellStyles count="3">
    <cellStyle name="桁区切り" xfId="1" builtinId="6"/>
    <cellStyle name="標準" xfId="0" builtinId="0"/>
    <cellStyle name="標準 2" xfId="2" xr:uid="{2EDDA565-838E-40E0-AFEB-1525C733BF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469152794788317E-2"/>
          <c:y val="0.12604194266832117"/>
          <c:w val="0.81209797384376692"/>
          <c:h val="0.71097819000931639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'資料特-15'!$G$4</c:f>
              <c:strCache>
                <c:ptCount val="1"/>
                <c:pt idx="0">
                  <c:v>建築用材等における国産材利用量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/>
          </c:spPr>
          <c:invertIfNegative val="0"/>
          <c:cat>
            <c:strRef>
              <c:f>'資料特-15'!$B$6:$B$20</c:f>
              <c:strCache>
                <c:ptCount val="7"/>
                <c:pt idx="0">
                  <c:v>H26
(2014)</c:v>
                </c:pt>
                <c:pt idx="1">
                  <c:v>R1
(19)</c:v>
                </c:pt>
                <c:pt idx="2">
                  <c:v>2
(20)</c:v>
                </c:pt>
                <c:pt idx="3">
                  <c:v>3
(21)</c:v>
                </c:pt>
                <c:pt idx="4">
                  <c:v>4
(22)</c:v>
                </c:pt>
                <c:pt idx="5">
                  <c:v>5
(23)</c:v>
                </c:pt>
                <c:pt idx="6">
                  <c:v>6
(24)</c:v>
                </c:pt>
              </c:strCache>
            </c:strRef>
          </c:cat>
          <c:val>
            <c:numRef>
              <c:f>'資料特-15'!$G$6:$G$20</c:f>
              <c:numCache>
                <c:formatCode>#,##0_);[Red]\(#,##0\)</c:formatCode>
                <c:ptCount val="7"/>
                <c:pt idx="0">
                  <c:v>1555.6999999999998</c:v>
                </c:pt>
                <c:pt idx="1">
                  <c:v>1762</c:v>
                </c:pt>
                <c:pt idx="2">
                  <c:v>1581</c:v>
                </c:pt>
                <c:pt idx="3">
                  <c:v>1752.1999999999998</c:v>
                </c:pt>
                <c:pt idx="4">
                  <c:v>1784.9</c:v>
                </c:pt>
                <c:pt idx="5">
                  <c:v>1618</c:v>
                </c:pt>
                <c:pt idx="6">
                  <c:v>1590.1999999999998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B1-4B94-B6B6-729253984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8252239"/>
        <c:axId val="1138249839"/>
      </c:barChart>
      <c:lineChart>
        <c:grouping val="stacked"/>
        <c:varyColors val="0"/>
        <c:ser>
          <c:idx val="1"/>
          <c:order val="0"/>
          <c:tx>
            <c:strRef>
              <c:f>'資料特-15'!$C$4</c:f>
              <c:strCache>
                <c:ptCount val="1"/>
                <c:pt idx="0">
                  <c:v>建築用材等における自給率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'資料特-15'!$B$6:$B$20</c:f>
              <c:strCache>
                <c:ptCount val="7"/>
                <c:pt idx="0">
                  <c:v>H26
(2014)</c:v>
                </c:pt>
                <c:pt idx="1">
                  <c:v>R1
(19)</c:v>
                </c:pt>
                <c:pt idx="2">
                  <c:v>2
(20)</c:v>
                </c:pt>
                <c:pt idx="3">
                  <c:v>3
(21)</c:v>
                </c:pt>
                <c:pt idx="4">
                  <c:v>4
(22)</c:v>
                </c:pt>
                <c:pt idx="5">
                  <c:v>5
(23)</c:v>
                </c:pt>
                <c:pt idx="6">
                  <c:v>6
(24)</c:v>
                </c:pt>
              </c:strCache>
            </c:strRef>
          </c:cat>
          <c:val>
            <c:numRef>
              <c:f>'資料特-15'!$C$6:$C$20</c:f>
              <c:numCache>
                <c:formatCode>0.0_ </c:formatCode>
                <c:ptCount val="7"/>
                <c:pt idx="0">
                  <c:v>41.72679237185848</c:v>
                </c:pt>
                <c:pt idx="1">
                  <c:v>49.294986571172785</c:v>
                </c:pt>
                <c:pt idx="2">
                  <c:v>47.171500179018977</c:v>
                </c:pt>
                <c:pt idx="3">
                  <c:v>48.041016642447829</c:v>
                </c:pt>
                <c:pt idx="4">
                  <c:v>49.466507773743871</c:v>
                </c:pt>
                <c:pt idx="5">
                  <c:v>55.287886553903974</c:v>
                </c:pt>
                <c:pt idx="6">
                  <c:v>52.9255142115423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B1-4B94-B6B6-729253984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9253503"/>
        <c:axId val="1849571855"/>
      </c:lineChart>
      <c:catAx>
        <c:axId val="1138252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1138249839"/>
        <c:crosses val="autoZero"/>
        <c:auto val="1"/>
        <c:lblAlgn val="ctr"/>
        <c:lblOffset val="100"/>
        <c:noMultiLvlLbl val="0"/>
      </c:catAx>
      <c:valAx>
        <c:axId val="1138249839"/>
        <c:scaling>
          <c:orientation val="minMax"/>
          <c:max val="250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1138252239"/>
        <c:crosses val="autoZero"/>
        <c:crossBetween val="between"/>
      </c:valAx>
      <c:valAx>
        <c:axId val="1849571855"/>
        <c:scaling>
          <c:orientation val="minMax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/>
        </c:spPr>
        <c:crossAx val="1139253503"/>
        <c:crosses val="max"/>
        <c:crossBetween val="between"/>
      </c:valAx>
      <c:catAx>
        <c:axId val="1139253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49571855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</c:spPr>
    </c:plotArea>
    <c:legend>
      <c:legendPos val="b"/>
      <c:legendEntry>
        <c:idx val="0"/>
        <c:txPr>
          <a:bodyPr rot="0" vert="horz"/>
          <a:lstStyle/>
          <a:p>
            <a:pPr>
              <a:defRPr/>
            </a:pPr>
            <a:endParaRPr lang="ja-JP"/>
          </a:p>
        </c:txPr>
      </c:legendEntry>
      <c:legendEntry>
        <c:idx val="1"/>
        <c:txPr>
          <a:bodyPr rot="0" vert="horz"/>
          <a:lstStyle/>
          <a:p>
            <a:pPr>
              <a:defRPr/>
            </a:pPr>
            <a:endParaRPr lang="ja-JP"/>
          </a:p>
        </c:txPr>
      </c:legendEntry>
      <c:layout>
        <c:manualLayout>
          <c:xMode val="edge"/>
          <c:yMode val="edge"/>
          <c:x val="0.12869335749774219"/>
          <c:y val="6.5282625263715782E-2"/>
          <c:w val="0.4602085124887868"/>
          <c:h val="8.9713184043320265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vert="horz"/>
        <a:lstStyle/>
        <a:p>
          <a:pPr>
            <a:defRPr/>
          </a:pPr>
          <a:endParaRPr lang="ja-JP"/>
        </a:p>
      </c:txPr>
    </c:legend>
    <c:plotVisOnly val="1"/>
    <c:dispBlanksAs val="gap"/>
    <c:showDLblsOverMax val="0"/>
    <c:extLst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414</xdr:colOff>
      <xdr:row>25</xdr:row>
      <xdr:rowOff>47624</xdr:rowOff>
    </xdr:from>
    <xdr:to>
      <xdr:col>8</xdr:col>
      <xdr:colOff>609600</xdr:colOff>
      <xdr:row>44</xdr:row>
      <xdr:rowOff>173794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77A122E-2EE6-49D1-806D-5C0594550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0.01167</cdr:x>
      <cdr:y>0.03095</cdr:y>
    </cdr:from>
    <cdr:to>
      <cdr:x>0.14389</cdr:x>
      <cdr:y>0.09185</cdr:y>
    </cdr:to>
    <cdr:sp macro="" textlink="">
      <cdr:nvSpPr>
        <cdr:cNvPr id="5" name="テキスト ボックス 4">
          <a:extLst xmlns:a="http://schemas.openxmlformats.org/drawingml/2006/main">
            <a:ext uri="{FF2B5EF4-FFF2-40B4-BE49-F238E27FC236}">
              <a16:creationId xmlns:a16="http://schemas.microsoft.com/office/drawing/2014/main" id="{8DA315DB-0635-8991-00CD-BFC5F349EB92}"/>
            </a:ext>
          </a:extLst>
        </cdr:cNvPr>
        <cdr:cNvSpPr txBox="1"/>
      </cdr:nvSpPr>
      <cdr:spPr>
        <a:xfrm xmlns:a="http://schemas.openxmlformats.org/drawingml/2006/main">
          <a:off x="69183" y="120530"/>
          <a:ext cx="783837" cy="23716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</a:t>
          </a:r>
          <a:r>
            <a:rPr lang="en-US" altLang="ja-JP" sz="11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m3</a:t>
          </a:r>
          <a:r>
            <a:rPr lang="ja-JP" altLang="en-US" sz="11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0.89647</cdr:x>
      <cdr:y>0.03506</cdr:y>
    </cdr:from>
    <cdr:to>
      <cdr:x>0.99877</cdr:x>
      <cdr:y>0.09596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7C58CE78-1272-20F4-EAAF-AACCA29BC3E3}"/>
            </a:ext>
          </a:extLst>
        </cdr:cNvPr>
        <cdr:cNvSpPr txBox="1"/>
      </cdr:nvSpPr>
      <cdr:spPr>
        <a:xfrm xmlns:a="http://schemas.openxmlformats.org/drawingml/2006/main">
          <a:off x="5314523" y="136536"/>
          <a:ext cx="606463" cy="23716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</a:t>
          </a:r>
          <a:r>
            <a:rPr lang="en-US" altLang="ja-JP" sz="11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%</a:t>
          </a:r>
          <a:r>
            <a:rPr lang="ja-JP" altLang="en-US" sz="11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0.88523</cdr:x>
      <cdr:y>0.86176</cdr:y>
    </cdr:from>
    <cdr:to>
      <cdr:x>0.98554</cdr:x>
      <cdr:y>0.92266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464FC46-C204-9FD4-9DF9-76AD6B0B433D}"/>
            </a:ext>
          </a:extLst>
        </cdr:cNvPr>
        <cdr:cNvSpPr txBox="1"/>
      </cdr:nvSpPr>
      <cdr:spPr>
        <a:xfrm xmlns:a="http://schemas.openxmlformats.org/drawingml/2006/main">
          <a:off x="5247861" y="3355975"/>
          <a:ext cx="594692" cy="23716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BA09-255A-4FAD-8D6E-06412A31312D}">
  <sheetPr>
    <pageSetUpPr fitToPage="1"/>
  </sheetPr>
  <dimension ref="A1:T23"/>
  <sheetViews>
    <sheetView tabSelected="1" zoomScaleNormal="100" workbookViewId="0"/>
  </sheetViews>
  <sheetFormatPr defaultRowHeight="14.25"/>
  <cols>
    <col min="1" max="1" width="9" style="1"/>
    <col min="2" max="2" width="9.125" style="1" customWidth="1"/>
    <col min="3" max="3" width="25.625" style="1" customWidth="1"/>
    <col min="4" max="6" width="9" style="1"/>
    <col min="7" max="7" width="12.75" style="1" customWidth="1"/>
    <col min="8" max="9" width="9.5" style="1" bestFit="1" customWidth="1"/>
    <col min="10" max="10" width="12.625" style="1" customWidth="1"/>
    <col min="11" max="11" width="9" style="1"/>
    <col min="12" max="12" width="10.5" style="1" customWidth="1"/>
    <col min="13" max="13" width="28.5" style="1" customWidth="1"/>
    <col min="14" max="16" width="9" style="1"/>
    <col min="17" max="17" width="18.875" style="1" customWidth="1"/>
    <col min="18" max="19" width="9" style="1"/>
    <col min="20" max="20" width="11.625" style="1" bestFit="1" customWidth="1"/>
    <col min="21" max="21" width="9" style="1"/>
    <col min="22" max="22" width="30.5" style="1" bestFit="1" customWidth="1"/>
    <col min="23" max="23" width="27.25" style="1" bestFit="1" customWidth="1"/>
    <col min="24" max="25" width="9.5" style="1" bestFit="1" customWidth="1"/>
    <col min="26" max="26" width="18.625" style="1" customWidth="1"/>
    <col min="27" max="28" width="9.5" style="1" bestFit="1" customWidth="1"/>
    <col min="29" max="29" width="11.625" style="1" bestFit="1" customWidth="1"/>
    <col min="30" max="16384" width="9" style="1"/>
  </cols>
  <sheetData>
    <row r="1" spans="1:20">
      <c r="A1" s="1" t="s">
        <v>18</v>
      </c>
    </row>
    <row r="3" spans="1:20">
      <c r="C3" s="31" t="s">
        <v>22</v>
      </c>
      <c r="J3" s="31" t="s">
        <v>27</v>
      </c>
    </row>
    <row r="4" spans="1:20">
      <c r="B4" s="19"/>
      <c r="C4" s="3" t="s">
        <v>24</v>
      </c>
      <c r="D4" s="3" t="s">
        <v>3</v>
      </c>
      <c r="E4" s="4"/>
      <c r="F4" s="5"/>
      <c r="G4" s="28" t="s">
        <v>23</v>
      </c>
      <c r="H4" s="10"/>
      <c r="I4" s="11"/>
      <c r="J4" s="12" t="s">
        <v>0</v>
      </c>
      <c r="L4" s="19"/>
      <c r="M4" s="3" t="s">
        <v>25</v>
      </c>
      <c r="N4" s="3" t="s">
        <v>30</v>
      </c>
      <c r="O4" s="4"/>
      <c r="P4" s="5"/>
      <c r="Q4" s="28" t="s">
        <v>29</v>
      </c>
      <c r="R4" s="10"/>
      <c r="S4" s="11"/>
      <c r="T4" s="12" t="s">
        <v>28</v>
      </c>
    </row>
    <row r="5" spans="1:20">
      <c r="B5" s="18"/>
      <c r="C5" s="27"/>
      <c r="D5" s="15"/>
      <c r="E5" s="16" t="s">
        <v>1</v>
      </c>
      <c r="F5" s="17" t="s">
        <v>2</v>
      </c>
      <c r="G5" s="15"/>
      <c r="H5" s="16" t="s">
        <v>1</v>
      </c>
      <c r="I5" s="17" t="s">
        <v>2</v>
      </c>
      <c r="J5" s="18"/>
      <c r="L5" s="18"/>
      <c r="M5" s="27"/>
      <c r="N5" s="15"/>
      <c r="O5" s="16" t="s">
        <v>1</v>
      </c>
      <c r="P5" s="17" t="s">
        <v>2</v>
      </c>
      <c r="Q5" s="15"/>
      <c r="R5" s="16" t="s">
        <v>1</v>
      </c>
      <c r="S5" s="17" t="s">
        <v>2</v>
      </c>
      <c r="T5" s="18"/>
    </row>
    <row r="6" spans="1:20" ht="28.5" hidden="1">
      <c r="B6" s="23" t="s">
        <v>6</v>
      </c>
      <c r="C6" s="29">
        <f t="shared" ref="C6:C8" si="0">(G6/D6)*100</f>
        <v>37.418062115357095</v>
      </c>
      <c r="D6" s="6">
        <f>SUM(E6:F6)</f>
        <v>3493.5</v>
      </c>
      <c r="E6" s="6">
        <f t="shared" ref="E6:E20" si="1">O6/10</f>
        <v>2537.9</v>
      </c>
      <c r="F6" s="7">
        <f t="shared" ref="F6:F20" si="2">P6/10</f>
        <v>955.6</v>
      </c>
      <c r="G6" s="6">
        <f t="shared" ref="G6:G19" si="3">SUM(H6:I6)</f>
        <v>1307.2</v>
      </c>
      <c r="H6" s="25">
        <f t="shared" ref="H6:H20" si="4">R6/10</f>
        <v>1058.2</v>
      </c>
      <c r="I6" s="26">
        <f t="shared" ref="I6:I20" si="5">S6/10</f>
        <v>249</v>
      </c>
      <c r="J6" s="13">
        <f t="shared" ref="J6:J20" si="6">T6/10</f>
        <v>2186.3000000000002</v>
      </c>
      <c r="K6" s="2"/>
      <c r="L6" s="23" t="s">
        <v>6</v>
      </c>
      <c r="M6" s="29">
        <f t="shared" ref="M6:M7" si="7">(Q6/N6)*100</f>
        <v>37.418062115357095</v>
      </c>
      <c r="N6" s="6">
        <f>SUM(O6:P6)</f>
        <v>34935</v>
      </c>
      <c r="O6" s="6">
        <v>25379</v>
      </c>
      <c r="P6" s="7">
        <v>9556</v>
      </c>
      <c r="Q6" s="6">
        <f t="shared" ref="Q6:Q19" si="8">SUM(R6:S6)</f>
        <v>13072</v>
      </c>
      <c r="R6" s="6">
        <v>10582</v>
      </c>
      <c r="S6" s="7">
        <v>2490</v>
      </c>
      <c r="T6" s="13">
        <v>21863</v>
      </c>
    </row>
    <row r="7" spans="1:20" ht="28.5" hidden="1">
      <c r="B7" s="23" t="s">
        <v>8</v>
      </c>
      <c r="C7" s="29">
        <f t="shared" si="0"/>
        <v>37.680458101459799</v>
      </c>
      <c r="D7" s="6">
        <f t="shared" ref="D7:D19" si="9">SUM(E7:F7)</f>
        <v>3719.7</v>
      </c>
      <c r="E7" s="6">
        <f t="shared" si="1"/>
        <v>2663.4</v>
      </c>
      <c r="F7" s="7">
        <f t="shared" si="2"/>
        <v>1056.3</v>
      </c>
      <c r="G7" s="6">
        <f t="shared" si="3"/>
        <v>1401.6000000000001</v>
      </c>
      <c r="H7" s="6">
        <f t="shared" si="4"/>
        <v>1149.2</v>
      </c>
      <c r="I7" s="7">
        <f t="shared" si="5"/>
        <v>252.4</v>
      </c>
      <c r="J7" s="13">
        <f t="shared" si="6"/>
        <v>2318.1</v>
      </c>
      <c r="K7" s="2"/>
      <c r="L7" s="23" t="s">
        <v>8</v>
      </c>
      <c r="M7" s="29">
        <f t="shared" si="7"/>
        <v>37.680458101459799</v>
      </c>
      <c r="N7" s="6">
        <f t="shared" ref="N7:N18" si="10">SUM(O7:P7)</f>
        <v>37197</v>
      </c>
      <c r="O7" s="6">
        <v>26634</v>
      </c>
      <c r="P7" s="7">
        <v>10563</v>
      </c>
      <c r="Q7" s="6">
        <f t="shared" si="8"/>
        <v>14016</v>
      </c>
      <c r="R7" s="6">
        <v>11492</v>
      </c>
      <c r="S7" s="7">
        <v>2524</v>
      </c>
      <c r="T7" s="13">
        <v>23181</v>
      </c>
    </row>
    <row r="8" spans="1:20" ht="28.5" hidden="1">
      <c r="B8" s="23" t="s">
        <v>19</v>
      </c>
      <c r="C8" s="29">
        <f t="shared" si="0"/>
        <v>38.30577489201309</v>
      </c>
      <c r="D8" s="6">
        <f t="shared" si="9"/>
        <v>3634.7000000000003</v>
      </c>
      <c r="E8" s="6">
        <f t="shared" si="1"/>
        <v>2605.3000000000002</v>
      </c>
      <c r="F8" s="7">
        <f t="shared" si="2"/>
        <v>1029.4000000000001</v>
      </c>
      <c r="G8" s="6">
        <f t="shared" si="3"/>
        <v>1392.3</v>
      </c>
      <c r="H8" s="6">
        <f t="shared" si="4"/>
        <v>1132.0999999999999</v>
      </c>
      <c r="I8" s="7">
        <f t="shared" si="5"/>
        <v>260.2</v>
      </c>
      <c r="J8" s="13">
        <f t="shared" si="6"/>
        <v>2242.4</v>
      </c>
      <c r="K8" s="2"/>
      <c r="L8" s="23" t="s">
        <v>19</v>
      </c>
      <c r="M8" s="29">
        <f>(Q8/N8)*100</f>
        <v>38.305774892013098</v>
      </c>
      <c r="N8" s="6">
        <f t="shared" si="10"/>
        <v>36347</v>
      </c>
      <c r="O8" s="6">
        <v>26053</v>
      </c>
      <c r="P8" s="7">
        <v>10294</v>
      </c>
      <c r="Q8" s="6">
        <f t="shared" si="8"/>
        <v>13923</v>
      </c>
      <c r="R8" s="6">
        <v>11321</v>
      </c>
      <c r="S8" s="7">
        <v>2602</v>
      </c>
      <c r="T8" s="13">
        <v>22424</v>
      </c>
    </row>
    <row r="9" spans="1:20" ht="28.5" hidden="1">
      <c r="B9" s="23" t="s">
        <v>20</v>
      </c>
      <c r="C9" s="29">
        <f t="shared" ref="C9:C20" si="11">(G9/D9)*100</f>
        <v>38.451687424668549</v>
      </c>
      <c r="D9" s="6">
        <f t="shared" si="9"/>
        <v>3982.3999999999996</v>
      </c>
      <c r="E9" s="6">
        <f t="shared" si="1"/>
        <v>2859.2</v>
      </c>
      <c r="F9" s="7">
        <f t="shared" si="2"/>
        <v>1123.2</v>
      </c>
      <c r="G9" s="6">
        <f t="shared" si="3"/>
        <v>1531.3</v>
      </c>
      <c r="H9" s="6">
        <f t="shared" si="4"/>
        <v>1205.8</v>
      </c>
      <c r="I9" s="7">
        <f t="shared" si="5"/>
        <v>325.5</v>
      </c>
      <c r="J9" s="13">
        <f t="shared" si="6"/>
        <v>2451.1</v>
      </c>
      <c r="K9" s="2"/>
      <c r="L9" s="23" t="s">
        <v>21</v>
      </c>
      <c r="M9" s="29">
        <f t="shared" ref="M9:M20" si="12">(Q9/N9)*100</f>
        <v>38.451687424668542</v>
      </c>
      <c r="N9" s="6">
        <f t="shared" si="10"/>
        <v>39824</v>
      </c>
      <c r="O9" s="6">
        <v>28592</v>
      </c>
      <c r="P9" s="7">
        <v>11232</v>
      </c>
      <c r="Q9" s="6">
        <f t="shared" si="8"/>
        <v>15313</v>
      </c>
      <c r="R9" s="6">
        <v>12058</v>
      </c>
      <c r="S9" s="7">
        <v>3255</v>
      </c>
      <c r="T9" s="13">
        <v>24511</v>
      </c>
    </row>
    <row r="10" spans="1:20" ht="28.5">
      <c r="B10" s="23" t="s">
        <v>26</v>
      </c>
      <c r="C10" s="29">
        <f t="shared" si="11"/>
        <v>41.72679237185848</v>
      </c>
      <c r="D10" s="6">
        <f t="shared" si="9"/>
        <v>3728.3</v>
      </c>
      <c r="E10" s="6">
        <f t="shared" si="1"/>
        <v>2613.9</v>
      </c>
      <c r="F10" s="7">
        <f t="shared" si="2"/>
        <v>1114.4000000000001</v>
      </c>
      <c r="G10" s="6">
        <f t="shared" si="3"/>
        <v>1555.6999999999998</v>
      </c>
      <c r="H10" s="6">
        <f t="shared" si="4"/>
        <v>1221.0999999999999</v>
      </c>
      <c r="I10" s="7">
        <f t="shared" si="5"/>
        <v>334.6</v>
      </c>
      <c r="J10" s="13">
        <f t="shared" si="6"/>
        <v>2172.6</v>
      </c>
      <c r="K10" s="2"/>
      <c r="L10" s="23" t="s">
        <v>26</v>
      </c>
      <c r="M10" s="29">
        <f t="shared" si="12"/>
        <v>41.726792371858487</v>
      </c>
      <c r="N10" s="6">
        <f t="shared" si="10"/>
        <v>37283</v>
      </c>
      <c r="O10" s="6">
        <v>26139</v>
      </c>
      <c r="P10" s="7">
        <v>11144</v>
      </c>
      <c r="Q10" s="6">
        <f t="shared" si="8"/>
        <v>15557</v>
      </c>
      <c r="R10" s="6">
        <v>12211</v>
      </c>
      <c r="S10" s="7">
        <v>3346</v>
      </c>
      <c r="T10" s="13">
        <v>21726</v>
      </c>
    </row>
    <row r="11" spans="1:20" ht="28.5" hidden="1">
      <c r="B11" s="23" t="s">
        <v>7</v>
      </c>
      <c r="C11" s="29">
        <f t="shared" si="11"/>
        <v>44.040598775232475</v>
      </c>
      <c r="D11" s="6">
        <f t="shared" si="9"/>
        <v>3527.2000000000003</v>
      </c>
      <c r="E11" s="6">
        <f t="shared" si="1"/>
        <v>2535.8000000000002</v>
      </c>
      <c r="F11" s="7">
        <f t="shared" si="2"/>
        <v>991.4</v>
      </c>
      <c r="G11" s="6">
        <f t="shared" si="3"/>
        <v>1553.4</v>
      </c>
      <c r="H11" s="6">
        <f t="shared" si="4"/>
        <v>1200.4000000000001</v>
      </c>
      <c r="I11" s="7">
        <f t="shared" si="5"/>
        <v>353</v>
      </c>
      <c r="J11" s="13">
        <f t="shared" si="6"/>
        <v>1973.8</v>
      </c>
      <c r="K11" s="2"/>
      <c r="L11" s="23" t="s">
        <v>7</v>
      </c>
      <c r="M11" s="29">
        <f t="shared" si="12"/>
        <v>44.040598775232482</v>
      </c>
      <c r="N11" s="6">
        <f t="shared" si="10"/>
        <v>35272</v>
      </c>
      <c r="O11" s="6">
        <v>25358</v>
      </c>
      <c r="P11" s="7">
        <v>9914</v>
      </c>
      <c r="Q11" s="6">
        <f t="shared" si="8"/>
        <v>15534</v>
      </c>
      <c r="R11" s="6">
        <v>12004</v>
      </c>
      <c r="S11" s="7">
        <v>3530</v>
      </c>
      <c r="T11" s="13">
        <v>19738</v>
      </c>
    </row>
    <row r="12" spans="1:20" ht="28.5" hidden="1">
      <c r="B12" s="23" t="s">
        <v>9</v>
      </c>
      <c r="C12" s="29">
        <f t="shared" si="11"/>
        <v>44.117808670806092</v>
      </c>
      <c r="D12" s="20">
        <f t="shared" si="9"/>
        <v>3639.8</v>
      </c>
      <c r="E12" s="6">
        <f t="shared" si="1"/>
        <v>2615</v>
      </c>
      <c r="F12" s="7">
        <f t="shared" si="2"/>
        <v>1024.8</v>
      </c>
      <c r="G12" s="20">
        <f t="shared" si="3"/>
        <v>1605.8000000000002</v>
      </c>
      <c r="H12" s="6">
        <f t="shared" si="4"/>
        <v>1218.2</v>
      </c>
      <c r="I12" s="7">
        <f t="shared" si="5"/>
        <v>387.6</v>
      </c>
      <c r="J12" s="13">
        <f t="shared" si="6"/>
        <v>2034</v>
      </c>
      <c r="K12" s="2"/>
      <c r="L12" s="23" t="s">
        <v>9</v>
      </c>
      <c r="M12" s="29">
        <f t="shared" si="12"/>
        <v>44.117808670806085</v>
      </c>
      <c r="N12" s="20">
        <f t="shared" si="10"/>
        <v>36398</v>
      </c>
      <c r="O12" s="20">
        <v>26150</v>
      </c>
      <c r="P12" s="21">
        <v>10248</v>
      </c>
      <c r="Q12" s="20">
        <f t="shared" si="8"/>
        <v>16058</v>
      </c>
      <c r="R12" s="20">
        <v>12182</v>
      </c>
      <c r="S12" s="21">
        <v>3876</v>
      </c>
      <c r="T12" s="22">
        <v>20340</v>
      </c>
    </row>
    <row r="13" spans="1:20" ht="28.5" hidden="1">
      <c r="B13" s="23" t="s">
        <v>10</v>
      </c>
      <c r="C13" s="29">
        <f t="shared" si="11"/>
        <v>45.23584523584524</v>
      </c>
      <c r="D13" s="20">
        <f t="shared" si="9"/>
        <v>3703.7</v>
      </c>
      <c r="E13" s="6">
        <f t="shared" si="1"/>
        <v>2637</v>
      </c>
      <c r="F13" s="7">
        <f t="shared" si="2"/>
        <v>1066.7</v>
      </c>
      <c r="G13" s="20">
        <f t="shared" si="3"/>
        <v>1675.4</v>
      </c>
      <c r="H13" s="6">
        <f t="shared" si="4"/>
        <v>1263.2</v>
      </c>
      <c r="I13" s="7">
        <f t="shared" si="5"/>
        <v>412.2</v>
      </c>
      <c r="J13" s="13">
        <f t="shared" si="6"/>
        <v>2028.3</v>
      </c>
      <c r="K13" s="2"/>
      <c r="L13" s="23" t="s">
        <v>10</v>
      </c>
      <c r="M13" s="29">
        <f t="shared" si="12"/>
        <v>45.235845235845233</v>
      </c>
      <c r="N13" s="20">
        <f t="shared" si="10"/>
        <v>37037</v>
      </c>
      <c r="O13" s="20">
        <v>26370</v>
      </c>
      <c r="P13" s="21">
        <v>10667</v>
      </c>
      <c r="Q13" s="20">
        <f t="shared" si="8"/>
        <v>16754</v>
      </c>
      <c r="R13" s="20">
        <v>12632</v>
      </c>
      <c r="S13" s="21">
        <v>4122</v>
      </c>
      <c r="T13" s="22">
        <v>20283</v>
      </c>
    </row>
    <row r="14" spans="1:20" ht="28.5" hidden="1">
      <c r="B14" s="23" t="s">
        <v>11</v>
      </c>
      <c r="C14" s="29">
        <f t="shared" si="11"/>
        <v>46.457465064966897</v>
      </c>
      <c r="D14" s="20">
        <f t="shared" si="9"/>
        <v>3671.1000000000004</v>
      </c>
      <c r="E14" s="6">
        <f t="shared" si="1"/>
        <v>2570.8000000000002</v>
      </c>
      <c r="F14" s="7">
        <f t="shared" si="2"/>
        <v>1100.3</v>
      </c>
      <c r="G14" s="20">
        <f t="shared" si="3"/>
        <v>1705.5</v>
      </c>
      <c r="H14" s="6">
        <f t="shared" si="4"/>
        <v>1256.3</v>
      </c>
      <c r="I14" s="7">
        <f t="shared" si="5"/>
        <v>449.2</v>
      </c>
      <c r="J14" s="13">
        <f t="shared" si="6"/>
        <v>1965.6</v>
      </c>
      <c r="K14" s="2"/>
      <c r="L14" s="23" t="s">
        <v>11</v>
      </c>
      <c r="M14" s="29">
        <f t="shared" si="12"/>
        <v>46.457465064966904</v>
      </c>
      <c r="N14" s="20">
        <f t="shared" si="10"/>
        <v>36711</v>
      </c>
      <c r="O14" s="20">
        <v>25708</v>
      </c>
      <c r="P14" s="21">
        <v>11003</v>
      </c>
      <c r="Q14" s="20">
        <f t="shared" si="8"/>
        <v>17055</v>
      </c>
      <c r="R14" s="20">
        <v>12563</v>
      </c>
      <c r="S14" s="21">
        <v>4492</v>
      </c>
      <c r="T14" s="22">
        <v>19656</v>
      </c>
    </row>
    <row r="15" spans="1:20" ht="28.5">
      <c r="B15" s="23" t="s">
        <v>12</v>
      </c>
      <c r="C15" s="29">
        <f t="shared" si="11"/>
        <v>49.294986571172785</v>
      </c>
      <c r="D15" s="20">
        <f t="shared" si="9"/>
        <v>3574.4</v>
      </c>
      <c r="E15" s="6">
        <f t="shared" si="1"/>
        <v>2527</v>
      </c>
      <c r="F15" s="7">
        <f t="shared" si="2"/>
        <v>1047.4000000000001</v>
      </c>
      <c r="G15" s="20">
        <f t="shared" si="3"/>
        <v>1762</v>
      </c>
      <c r="H15" s="6">
        <f t="shared" si="4"/>
        <v>1287.5</v>
      </c>
      <c r="I15" s="7">
        <f t="shared" si="5"/>
        <v>474.5</v>
      </c>
      <c r="J15" s="13">
        <f t="shared" si="6"/>
        <v>1812.4</v>
      </c>
      <c r="K15" s="2"/>
      <c r="L15" s="23" t="s">
        <v>12</v>
      </c>
      <c r="M15" s="29">
        <f t="shared" si="12"/>
        <v>49.294986571172785</v>
      </c>
      <c r="N15" s="20">
        <f t="shared" si="10"/>
        <v>35744</v>
      </c>
      <c r="O15" s="20">
        <v>25270</v>
      </c>
      <c r="P15" s="21">
        <v>10474</v>
      </c>
      <c r="Q15" s="20">
        <f t="shared" si="8"/>
        <v>17620</v>
      </c>
      <c r="R15" s="20">
        <v>12875</v>
      </c>
      <c r="S15" s="21">
        <v>4745</v>
      </c>
      <c r="T15" s="22">
        <v>18124</v>
      </c>
    </row>
    <row r="16" spans="1:20" ht="28.5">
      <c r="B16" s="23" t="s">
        <v>13</v>
      </c>
      <c r="C16" s="29">
        <f t="shared" si="11"/>
        <v>47.171500179018977</v>
      </c>
      <c r="D16" s="20">
        <f t="shared" si="9"/>
        <v>3351.6</v>
      </c>
      <c r="E16" s="6">
        <f t="shared" si="1"/>
        <v>2459.6999999999998</v>
      </c>
      <c r="F16" s="7">
        <f t="shared" si="2"/>
        <v>891.9</v>
      </c>
      <c r="G16" s="20">
        <f t="shared" si="3"/>
        <v>1581</v>
      </c>
      <c r="H16" s="6">
        <f t="shared" si="4"/>
        <v>1161.5</v>
      </c>
      <c r="I16" s="7">
        <f t="shared" si="5"/>
        <v>419.5</v>
      </c>
      <c r="J16" s="13">
        <f t="shared" si="6"/>
        <v>1770.6</v>
      </c>
      <c r="K16" s="2"/>
      <c r="L16" s="23" t="s">
        <v>13</v>
      </c>
      <c r="M16" s="29">
        <f t="shared" si="12"/>
        <v>47.171500179018977</v>
      </c>
      <c r="N16" s="20">
        <f t="shared" si="10"/>
        <v>33516</v>
      </c>
      <c r="O16" s="20">
        <v>24597</v>
      </c>
      <c r="P16" s="21">
        <v>8919</v>
      </c>
      <c r="Q16" s="20">
        <f t="shared" si="8"/>
        <v>15810</v>
      </c>
      <c r="R16" s="20">
        <v>11615</v>
      </c>
      <c r="S16" s="21">
        <v>4195</v>
      </c>
      <c r="T16" s="22">
        <v>17706</v>
      </c>
    </row>
    <row r="17" spans="1:20" ht="28.5">
      <c r="B17" s="23" t="s">
        <v>14</v>
      </c>
      <c r="C17" s="29">
        <f t="shared" si="11"/>
        <v>48.041016642447829</v>
      </c>
      <c r="D17" s="20">
        <f t="shared" si="9"/>
        <v>3647.3</v>
      </c>
      <c r="E17" s="6">
        <f t="shared" si="1"/>
        <v>2617.9</v>
      </c>
      <c r="F17" s="7">
        <f t="shared" si="2"/>
        <v>1029.4000000000001</v>
      </c>
      <c r="G17" s="20">
        <f t="shared" si="3"/>
        <v>1752.1999999999998</v>
      </c>
      <c r="H17" s="6">
        <f t="shared" si="4"/>
        <v>1286.0999999999999</v>
      </c>
      <c r="I17" s="7">
        <f t="shared" si="5"/>
        <v>466.1</v>
      </c>
      <c r="J17" s="13">
        <f t="shared" si="6"/>
        <v>1895.1</v>
      </c>
      <c r="K17" s="2"/>
      <c r="L17" s="23" t="s">
        <v>14</v>
      </c>
      <c r="M17" s="29">
        <f t="shared" si="12"/>
        <v>48.041016642447836</v>
      </c>
      <c r="N17" s="20">
        <f t="shared" si="10"/>
        <v>36473</v>
      </c>
      <c r="O17" s="20">
        <v>26179</v>
      </c>
      <c r="P17" s="21">
        <v>10294</v>
      </c>
      <c r="Q17" s="20">
        <f t="shared" si="8"/>
        <v>17522</v>
      </c>
      <c r="R17" s="20">
        <v>12861</v>
      </c>
      <c r="S17" s="21">
        <v>4661</v>
      </c>
      <c r="T17" s="22">
        <v>18951</v>
      </c>
    </row>
    <row r="18" spans="1:20" ht="28.5">
      <c r="B18" s="23" t="s">
        <v>15</v>
      </c>
      <c r="C18" s="29">
        <f t="shared" si="11"/>
        <v>49.466507773743871</v>
      </c>
      <c r="D18" s="6">
        <f t="shared" si="9"/>
        <v>3608.3</v>
      </c>
      <c r="E18" s="6">
        <f t="shared" si="1"/>
        <v>2626.3</v>
      </c>
      <c r="F18" s="7">
        <f t="shared" si="2"/>
        <v>982</v>
      </c>
      <c r="G18" s="6">
        <f t="shared" si="3"/>
        <v>1784.9</v>
      </c>
      <c r="H18" s="6">
        <f t="shared" si="4"/>
        <v>1293.7</v>
      </c>
      <c r="I18" s="7">
        <f t="shared" si="5"/>
        <v>491.2</v>
      </c>
      <c r="J18" s="13">
        <f t="shared" si="6"/>
        <v>1823.4</v>
      </c>
      <c r="K18" s="2"/>
      <c r="L18" s="23" t="s">
        <v>15</v>
      </c>
      <c r="M18" s="29">
        <f t="shared" si="12"/>
        <v>49.466507773743871</v>
      </c>
      <c r="N18" s="6">
        <f t="shared" si="10"/>
        <v>36083</v>
      </c>
      <c r="O18" s="6">
        <v>26263</v>
      </c>
      <c r="P18" s="7">
        <v>9820</v>
      </c>
      <c r="Q18" s="6">
        <f t="shared" si="8"/>
        <v>17849</v>
      </c>
      <c r="R18" s="6">
        <v>12937</v>
      </c>
      <c r="S18" s="7">
        <v>4912</v>
      </c>
      <c r="T18" s="13">
        <v>18234</v>
      </c>
    </row>
    <row r="19" spans="1:20" ht="28.5">
      <c r="B19" s="23" t="s">
        <v>16</v>
      </c>
      <c r="C19" s="29">
        <f t="shared" si="11"/>
        <v>55.287886553903974</v>
      </c>
      <c r="D19" s="6">
        <f t="shared" si="9"/>
        <v>2926.5</v>
      </c>
      <c r="E19" s="6">
        <f t="shared" si="1"/>
        <v>2179.1</v>
      </c>
      <c r="F19" s="7">
        <f t="shared" si="2"/>
        <v>747.4</v>
      </c>
      <c r="G19" s="6">
        <f t="shared" si="3"/>
        <v>1618</v>
      </c>
      <c r="H19" s="6">
        <f t="shared" si="4"/>
        <v>1227.0999999999999</v>
      </c>
      <c r="I19" s="7">
        <f t="shared" si="5"/>
        <v>390.9</v>
      </c>
      <c r="J19" s="13">
        <f t="shared" si="6"/>
        <v>1308.5</v>
      </c>
      <c r="K19" s="2"/>
      <c r="L19" s="23" t="s">
        <v>16</v>
      </c>
      <c r="M19" s="29">
        <f t="shared" si="12"/>
        <v>55.287886553903974</v>
      </c>
      <c r="N19" s="6">
        <v>29265</v>
      </c>
      <c r="O19" s="6">
        <v>21791</v>
      </c>
      <c r="P19" s="7">
        <v>7474</v>
      </c>
      <c r="Q19" s="6">
        <f t="shared" si="8"/>
        <v>16180</v>
      </c>
      <c r="R19" s="6">
        <v>12271</v>
      </c>
      <c r="S19" s="7">
        <v>3909</v>
      </c>
      <c r="T19" s="13">
        <v>13085</v>
      </c>
    </row>
    <row r="20" spans="1:20" ht="28.5">
      <c r="B20" s="24" t="s">
        <v>17</v>
      </c>
      <c r="C20" s="30">
        <f t="shared" si="11"/>
        <v>52.9255142115423</v>
      </c>
      <c r="D20" s="8">
        <f t="shared" ref="D20" si="13">SUM(E20:F20)</f>
        <v>3004.6</v>
      </c>
      <c r="E20" s="8">
        <f t="shared" si="1"/>
        <v>2231.6999999999998</v>
      </c>
      <c r="F20" s="9">
        <f t="shared" si="2"/>
        <v>772.9</v>
      </c>
      <c r="G20" s="8">
        <f t="shared" ref="G20" si="14">SUM(H20:I20)</f>
        <v>1590.1999999999998</v>
      </c>
      <c r="H20" s="8">
        <f t="shared" si="4"/>
        <v>1195.8</v>
      </c>
      <c r="I20" s="9">
        <f t="shared" si="5"/>
        <v>394.4</v>
      </c>
      <c r="J20" s="14">
        <f t="shared" si="6"/>
        <v>1414.3</v>
      </c>
      <c r="K20" s="2"/>
      <c r="L20" s="24" t="s">
        <v>17</v>
      </c>
      <c r="M20" s="30">
        <f t="shared" si="12"/>
        <v>52.927275753037108</v>
      </c>
      <c r="N20" s="8">
        <v>30045</v>
      </c>
      <c r="O20" s="8">
        <v>22317</v>
      </c>
      <c r="P20" s="9">
        <v>7729</v>
      </c>
      <c r="Q20" s="8">
        <f t="shared" ref="Q20" si="15">SUM(R20:S20)</f>
        <v>15902</v>
      </c>
      <c r="R20" s="8">
        <v>11958</v>
      </c>
      <c r="S20" s="9">
        <v>3944</v>
      </c>
      <c r="T20" s="14">
        <v>14143</v>
      </c>
    </row>
    <row r="22" spans="1:20">
      <c r="A22" s="1" t="s">
        <v>4</v>
      </c>
    </row>
    <row r="23" spans="1:20">
      <c r="A23" s="1" t="s">
        <v>5</v>
      </c>
    </row>
  </sheetData>
  <phoneticPr fontId="1"/>
  <pageMargins left="0.59055118110236227" right="0.59055118110236227" top="0.98425196850393704" bottom="0.59055118110236227" header="0.47244094488188981" footer="0.31496062992125984"/>
  <pageSetup paperSize="9" scale="61" fitToHeight="0" orientation="portrait" horizontalDpi="300" verticalDpi="300" r:id="rId1"/>
  <headerFooter>
    <oddHeader>&amp;L&amp;"ＭＳ 明朝,標準"&amp;10機密性〇情報（保存期間：１年未満　１　３　５　10　20　30年）&amp;R&amp;"ＭＳ 明朝,標準"&amp;10〇〇省内限り</oddHeader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資料特-15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2026-06-30T12:32:52Z</dcterms:created>
  <dcterms:modified xsi:type="dcterms:W3CDTF">2026-06-30T12:32:57Z</dcterms:modified>
</cp:coreProperties>
</file>