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85FA6961-1029-4CEF-A91D-97F7D9339B6C}" xr6:coauthVersionLast="47" xr6:coauthVersionMax="47" xr10:uidLastSave="{00000000-0000-0000-0000-000000000000}"/>
  <bookViews>
    <workbookView xWindow="-120" yWindow="-120" windowWidth="29040" windowHeight="15720" xr2:uid="{B2F9B583-985F-4292-85AB-4DEDBAF856ED}"/>
  </bookViews>
  <sheets>
    <sheet name="資料Ⅲ-41" sheetId="6" r:id="rId1"/>
  </sheets>
  <definedNames>
    <definedName name="_xlnm.Print_Area" localSheetId="0">'資料Ⅲ-41'!$B$1:$F$56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6" l="1"/>
  <c r="H26" i="6" s="1"/>
  <c r="D27" i="6"/>
  <c r="C27" i="6"/>
  <c r="I24" i="6"/>
  <c r="I26" i="6"/>
  <c r="I23" i="6"/>
  <c r="I25" i="6"/>
  <c r="G26" i="6"/>
  <c r="G25" i="6"/>
  <c r="F23" i="6"/>
  <c r="H23" i="6" s="1"/>
  <c r="F24" i="6"/>
  <c r="H24" i="6" s="1"/>
  <c r="F25" i="6"/>
  <c r="H25" i="6" s="1"/>
  <c r="E27" i="6"/>
  <c r="G24" i="6"/>
  <c r="G23" i="6"/>
  <c r="I22" i="6"/>
  <c r="G22" i="6"/>
  <c r="F22" i="6"/>
  <c r="H22" i="6" s="1"/>
  <c r="I21" i="6"/>
  <c r="G21" i="6"/>
  <c r="F21" i="6"/>
  <c r="H21" i="6" s="1"/>
  <c r="I20" i="6"/>
  <c r="G20" i="6"/>
  <c r="F20" i="6"/>
  <c r="H20" i="6" s="1"/>
  <c r="I19" i="6"/>
  <c r="G19" i="6"/>
  <c r="F19" i="6"/>
  <c r="H19" i="6" s="1"/>
  <c r="I18" i="6"/>
  <c r="G18" i="6"/>
  <c r="F18" i="6"/>
  <c r="H18" i="6" s="1"/>
  <c r="I17" i="6"/>
  <c r="G17" i="6"/>
  <c r="F17" i="6"/>
  <c r="H17" i="6" s="1"/>
  <c r="I16" i="6"/>
  <c r="G16" i="6"/>
  <c r="F16" i="6"/>
  <c r="H16" i="6" s="1"/>
  <c r="I15" i="6"/>
  <c r="G15" i="6"/>
  <c r="F15" i="6"/>
  <c r="H15" i="6" s="1"/>
  <c r="I14" i="6"/>
  <c r="G14" i="6"/>
  <c r="F14" i="6"/>
  <c r="H14" i="6" s="1"/>
  <c r="I13" i="6"/>
  <c r="G13" i="6"/>
  <c r="F13" i="6"/>
  <c r="H13" i="6" s="1"/>
  <c r="I12" i="6"/>
  <c r="G12" i="6"/>
  <c r="F12" i="6"/>
  <c r="H12" i="6" s="1"/>
  <c r="I11" i="6"/>
  <c r="G11" i="6"/>
  <c r="F11" i="6"/>
  <c r="H11" i="6" s="1"/>
  <c r="I10" i="6"/>
  <c r="G10" i="6"/>
  <c r="F10" i="6"/>
  <c r="H10" i="6" s="1"/>
  <c r="I9" i="6"/>
  <c r="G9" i="6"/>
  <c r="F9" i="6"/>
  <c r="H9" i="6" s="1"/>
  <c r="I8" i="6"/>
  <c r="G8" i="6"/>
  <c r="F8" i="6"/>
  <c r="H8" i="6" s="1"/>
  <c r="I7" i="6"/>
  <c r="G7" i="6"/>
  <c r="F7" i="6"/>
  <c r="H7" i="6" s="1"/>
  <c r="I6" i="6"/>
  <c r="G6" i="6"/>
  <c r="F6" i="6"/>
  <c r="H6" i="6" s="1"/>
  <c r="I5" i="6"/>
  <c r="G5" i="6"/>
  <c r="F5" i="6"/>
  <c r="H5" i="6" s="1"/>
  <c r="I27" i="6" l="1"/>
</calcChain>
</file>

<file path=xl/sharedStrings.xml><?xml version="1.0" encoding="utf-8"?>
<sst xmlns="http://schemas.openxmlformats.org/spreadsheetml/2006/main" count="36" uniqueCount="35">
  <si>
    <t xml:space="preserve"> 資料：林野庁「木材需給表」</t>
    <rPh sb="1" eb="3">
      <t>シリョウ</t>
    </rPh>
    <rPh sb="4" eb="7">
      <t>リンヤチョウ</t>
    </rPh>
    <rPh sb="8" eb="10">
      <t>モクザイ</t>
    </rPh>
    <rPh sb="10" eb="12">
      <t>ジュキュウ</t>
    </rPh>
    <rPh sb="12" eb="13">
      <t>オモテ</t>
    </rPh>
    <phoneticPr fontId="4"/>
  </si>
  <si>
    <t>３
(21)</t>
    <phoneticPr fontId="4"/>
  </si>
  <si>
    <r>
      <rPr>
        <sz val="11"/>
        <color theme="1"/>
        <rFont val="游ゴシック"/>
        <family val="2"/>
        <charset val="128"/>
        <scheme val="minor"/>
      </rPr>
      <t>R１
(</t>
    </r>
    <r>
      <rPr>
        <sz val="11"/>
        <color theme="1"/>
        <rFont val="游ゴシック"/>
        <family val="2"/>
        <charset val="128"/>
        <scheme val="minor"/>
      </rPr>
      <t>19)</t>
    </r>
    <phoneticPr fontId="4"/>
  </si>
  <si>
    <t>H30
(18)</t>
    <phoneticPr fontId="4"/>
  </si>
  <si>
    <t>H29
(17)</t>
    <phoneticPr fontId="4"/>
  </si>
  <si>
    <t>H28
(16)</t>
    <phoneticPr fontId="4"/>
  </si>
  <si>
    <t>27
(15)</t>
    <phoneticPr fontId="4"/>
  </si>
  <si>
    <t>H26
(14)</t>
    <phoneticPr fontId="4"/>
  </si>
  <si>
    <t>H25
(13)</t>
    <phoneticPr fontId="4"/>
  </si>
  <si>
    <t>H24
(12)</t>
    <phoneticPr fontId="4"/>
  </si>
  <si>
    <t>H23
(11)</t>
    <phoneticPr fontId="4"/>
  </si>
  <si>
    <t>22
(10)</t>
    <phoneticPr fontId="4"/>
  </si>
  <si>
    <t>H21
(09)</t>
    <phoneticPr fontId="4"/>
  </si>
  <si>
    <t>H20
(08)</t>
    <phoneticPr fontId="4"/>
  </si>
  <si>
    <t>H19
(07)</t>
    <phoneticPr fontId="4"/>
  </si>
  <si>
    <t>H18
(06)</t>
    <phoneticPr fontId="4"/>
  </si>
  <si>
    <t>17
(05)</t>
    <phoneticPr fontId="4"/>
  </si>
  <si>
    <t>H12
(2000)</t>
    <phoneticPr fontId="4"/>
  </si>
  <si>
    <t>H11
(1999)</t>
  </si>
  <si>
    <t>国内生産小計</t>
    <rPh sb="0" eb="2">
      <t>コクナイ</t>
    </rPh>
    <rPh sb="2" eb="4">
      <t>セイサン</t>
    </rPh>
    <rPh sb="4" eb="6">
      <t>ショウケイ</t>
    </rPh>
    <phoneticPr fontId="4"/>
  </si>
  <si>
    <t>国内生産における国産材の割合（右軸）</t>
    <rPh sb="0" eb="2">
      <t>コクナイ</t>
    </rPh>
    <rPh sb="2" eb="4">
      <t>セイサン</t>
    </rPh>
    <rPh sb="8" eb="10">
      <t>コクサン</t>
    </rPh>
    <rPh sb="10" eb="11">
      <t>ザイ</t>
    </rPh>
    <rPh sb="12" eb="14">
      <t>ワリアイ</t>
    </rPh>
    <rPh sb="15" eb="16">
      <t>ミギ</t>
    </rPh>
    <rPh sb="16" eb="17">
      <t>ジク</t>
    </rPh>
    <phoneticPr fontId="4"/>
  </si>
  <si>
    <t>計</t>
    <rPh sb="0" eb="1">
      <t>ケイ</t>
    </rPh>
    <phoneticPr fontId="4"/>
  </si>
  <si>
    <t>製品輸入</t>
    <rPh sb="0" eb="2">
      <t>セイヒン</t>
    </rPh>
    <rPh sb="2" eb="4">
      <t>ユニュウ</t>
    </rPh>
    <phoneticPr fontId="4"/>
  </si>
  <si>
    <t>国内生産（輸入材）</t>
    <rPh sb="0" eb="2">
      <t>コクナイ</t>
    </rPh>
    <rPh sb="2" eb="4">
      <t>セイサン</t>
    </rPh>
    <rPh sb="5" eb="8">
      <t>ユニュウザイ</t>
    </rPh>
    <phoneticPr fontId="4"/>
  </si>
  <si>
    <t>国内生産（国産材）</t>
    <rPh sb="0" eb="2">
      <t>コクナイ</t>
    </rPh>
    <rPh sb="2" eb="4">
      <t>セイサン</t>
    </rPh>
    <rPh sb="5" eb="8">
      <t>コクサンザイ</t>
    </rPh>
    <phoneticPr fontId="4"/>
  </si>
  <si>
    <t>年</t>
    <rPh sb="0" eb="1">
      <t>ネン</t>
    </rPh>
    <phoneticPr fontId="4"/>
  </si>
  <si>
    <t>（％）</t>
    <phoneticPr fontId="4"/>
  </si>
  <si>
    <r>
      <t>（万m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color theme="1"/>
        <rFont val="游ゴシック"/>
        <family val="2"/>
        <charset val="128"/>
        <scheme val="minor"/>
      </rPr>
      <t>）</t>
    </r>
    <rPh sb="1" eb="2">
      <t>マン</t>
    </rPh>
    <phoneticPr fontId="4"/>
  </si>
  <si>
    <t>○合板用材の供給量の推移</t>
    <rPh sb="1" eb="3">
      <t>ゴウハン</t>
    </rPh>
    <rPh sb="3" eb="5">
      <t>ヨウザイ</t>
    </rPh>
    <rPh sb="6" eb="8">
      <t>キョウキュウ</t>
    </rPh>
    <rPh sb="8" eb="9">
      <t>リョウ</t>
    </rPh>
    <rPh sb="10" eb="12">
      <t>スイイ</t>
    </rPh>
    <phoneticPr fontId="4"/>
  </si>
  <si>
    <t>４
(22)</t>
    <phoneticPr fontId="4"/>
  </si>
  <si>
    <t>需要量全体のうちの国産材の割合（右軸）</t>
    <phoneticPr fontId="1"/>
  </si>
  <si>
    <t>R2
(20)</t>
    <phoneticPr fontId="4"/>
  </si>
  <si>
    <t>5
(23)</t>
    <phoneticPr fontId="4"/>
  </si>
  <si>
    <t>6
(24)</t>
    <phoneticPr fontId="4"/>
  </si>
  <si>
    <t>　注 　：数値は全て丸太材積に換算したもの。</t>
    <rPh sb="1" eb="2">
      <t>チュウ</t>
    </rPh>
    <rPh sb="8" eb="9">
      <t>スベ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</si>
</sst>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);[Red]\(0.0\)"/>
    <numFmt numFmtId="177" formatCode="0.0%"/>
    <numFmt numFmtId="178" formatCode="#,##0_ ;[Red]\-#,##0\ "/>
    <numFmt numFmtId="179" formatCode="#,##0.0_ ;[Red]\-#,##0.0\ 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/>
    <xf numFmtId="0" fontId="3" fillId="0" borderId="0"/>
    <xf numFmtId="38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/>
  </cellStyleXfs>
  <cellXfs count="40">
    <xf numFmtId="0" fontId="0" fillId="0" borderId="0" xfId="0">
      <alignment vertical="center"/>
    </xf>
    <xf numFmtId="0" fontId="3" fillId="0" borderId="0" xfId="1">
      <alignment vertical="center"/>
    </xf>
    <xf numFmtId="176" fontId="3" fillId="0" borderId="0" xfId="1" applyNumberFormat="1">
      <alignment vertical="center"/>
    </xf>
    <xf numFmtId="177" fontId="3" fillId="0" borderId="0" xfId="2" applyNumberFormat="1" applyAlignment="1">
      <alignment vertical="center"/>
    </xf>
    <xf numFmtId="0" fontId="3" fillId="0" borderId="0" xfId="3" applyAlignment="1">
      <alignment horizontal="right" vertical="center" wrapText="1"/>
    </xf>
    <xf numFmtId="0" fontId="3" fillId="0" borderId="1" xfId="3" applyBorder="1" applyAlignment="1">
      <alignment horizontal="right" vertical="center" wrapText="1"/>
    </xf>
    <xf numFmtId="0" fontId="5" fillId="0" borderId="1" xfId="3" applyFont="1" applyBorder="1" applyAlignment="1">
      <alignment horizontal="right" vertical="center" wrapText="1"/>
    </xf>
    <xf numFmtId="178" fontId="3" fillId="0" borderId="1" xfId="1" applyNumberFormat="1" applyBorder="1">
      <alignment vertical="center"/>
    </xf>
    <xf numFmtId="178" fontId="3" fillId="0" borderId="1" xfId="4" applyNumberFormat="1" applyFont="1" applyFill="1" applyBorder="1" applyAlignment="1">
      <alignment vertical="center"/>
    </xf>
    <xf numFmtId="0" fontId="3" fillId="2" borderId="0" xfId="1" applyFill="1">
      <alignment vertical="center"/>
    </xf>
    <xf numFmtId="178" fontId="3" fillId="2" borderId="1" xfId="1" applyNumberFormat="1" applyFill="1" applyBorder="1">
      <alignment vertical="center"/>
    </xf>
    <xf numFmtId="178" fontId="3" fillId="2" borderId="1" xfId="4" applyNumberFormat="1" applyFont="1" applyFill="1" applyBorder="1" applyAlignment="1">
      <alignment vertical="center"/>
    </xf>
    <xf numFmtId="0" fontId="3" fillId="2" borderId="1" xfId="3" applyFill="1" applyBorder="1" applyAlignment="1">
      <alignment horizontal="right" vertical="center" wrapText="1"/>
    </xf>
    <xf numFmtId="178" fontId="3" fillId="0" borderId="1" xfId="4" applyNumberFormat="1" applyFont="1" applyBorder="1" applyAlignment="1">
      <alignment vertical="center"/>
    </xf>
    <xf numFmtId="0" fontId="0" fillId="0" borderId="1" xfId="1" applyFont="1" applyBorder="1" applyAlignment="1">
      <alignment vertical="center" wrapText="1"/>
    </xf>
    <xf numFmtId="0" fontId="0" fillId="0" borderId="1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 wrapText="1" shrinkToFit="1"/>
    </xf>
    <xf numFmtId="0" fontId="0" fillId="0" borderId="1" xfId="1" applyFont="1" applyBorder="1" applyAlignment="1">
      <alignment horizontal="center" vertical="center" shrinkToFit="1"/>
    </xf>
    <xf numFmtId="0" fontId="0" fillId="0" borderId="0" xfId="1" applyFont="1" applyAlignment="1">
      <alignment horizontal="right" vertical="center"/>
    </xf>
    <xf numFmtId="176" fontId="0" fillId="0" borderId="0" xfId="1" applyNumberFormat="1" applyFont="1" applyAlignment="1">
      <alignment horizontal="right" vertical="center"/>
    </xf>
    <xf numFmtId="0" fontId="0" fillId="0" borderId="0" xfId="1" applyFont="1" applyAlignment="1">
      <alignment horizontal="right" vertical="center" shrinkToFit="1"/>
    </xf>
    <xf numFmtId="0" fontId="7" fillId="0" borderId="0" xfId="1" applyFont="1">
      <alignment vertical="center"/>
    </xf>
    <xf numFmtId="176" fontId="7" fillId="0" borderId="0" xfId="1" applyNumberFormat="1" applyFont="1">
      <alignment vertical="center"/>
    </xf>
    <xf numFmtId="0" fontId="8" fillId="0" borderId="0" xfId="1" applyFont="1">
      <alignment vertical="center"/>
    </xf>
    <xf numFmtId="0" fontId="5" fillId="0" borderId="0" xfId="1" applyFont="1">
      <alignment vertical="center"/>
    </xf>
    <xf numFmtId="0" fontId="2" fillId="0" borderId="0" xfId="1" applyFont="1">
      <alignment vertical="center"/>
    </xf>
    <xf numFmtId="178" fontId="5" fillId="0" borderId="1" xfId="4" applyNumberFormat="1" applyFont="1" applyFill="1" applyBorder="1" applyAlignment="1">
      <alignment vertical="center"/>
    </xf>
    <xf numFmtId="178" fontId="5" fillId="0" borderId="1" xfId="1" applyNumberFormat="1" applyFont="1" applyBorder="1">
      <alignment vertical="center"/>
    </xf>
    <xf numFmtId="176" fontId="5" fillId="0" borderId="1" xfId="1" applyNumberFormat="1" applyFont="1" applyBorder="1">
      <alignment vertical="center"/>
    </xf>
    <xf numFmtId="179" fontId="3" fillId="0" borderId="1" xfId="1" applyNumberFormat="1" applyBorder="1">
      <alignment vertical="center"/>
    </xf>
    <xf numFmtId="179" fontId="3" fillId="2" borderId="1" xfId="1" applyNumberFormat="1" applyFill="1" applyBorder="1">
      <alignment vertical="center"/>
    </xf>
    <xf numFmtId="176" fontId="0" fillId="0" borderId="1" xfId="1" applyNumberFormat="1" applyFont="1" applyBorder="1" applyAlignment="1">
      <alignment vertical="center" wrapText="1"/>
    </xf>
    <xf numFmtId="176" fontId="5" fillId="0" borderId="1" xfId="4" applyNumberFormat="1" applyFont="1" applyBorder="1" applyAlignment="1">
      <alignment vertical="center"/>
    </xf>
    <xf numFmtId="0" fontId="0" fillId="0" borderId="1" xfId="3" applyFont="1" applyBorder="1" applyAlignment="1">
      <alignment horizontal="right" vertical="center" wrapText="1"/>
    </xf>
    <xf numFmtId="38" fontId="3" fillId="0" borderId="1" xfId="4" applyBorder="1" applyAlignment="1">
      <alignment vertical="center"/>
    </xf>
    <xf numFmtId="38" fontId="3" fillId="2" borderId="1" xfId="4" applyFill="1" applyBorder="1" applyAlignment="1">
      <alignment vertical="center"/>
    </xf>
    <xf numFmtId="38" fontId="3" fillId="0" borderId="1" xfId="4" applyFill="1" applyBorder="1" applyAlignment="1">
      <alignment vertical="center"/>
    </xf>
    <xf numFmtId="38" fontId="5" fillId="0" borderId="1" xfId="4" applyFont="1" applyFill="1" applyBorder="1" applyAlignment="1">
      <alignment vertical="center"/>
    </xf>
    <xf numFmtId="0" fontId="2" fillId="0" borderId="1" xfId="3" applyFont="1" applyBorder="1" applyAlignment="1">
      <alignment horizontal="right" vertical="center" wrapText="1"/>
    </xf>
    <xf numFmtId="176" fontId="5" fillId="0" borderId="1" xfId="4" applyNumberFormat="1" applyFont="1" applyFill="1" applyBorder="1" applyAlignment="1">
      <alignment vertical="center"/>
    </xf>
  </cellXfs>
  <cellStyles count="7">
    <cellStyle name="パーセント 2" xfId="2" xr:uid="{9CF88A5F-E212-41E8-AD28-9D71B0B5E899}"/>
    <cellStyle name="桁区切り 2" xfId="4" xr:uid="{5034BAED-BA3E-43F1-8559-DF92FB96EC43}"/>
    <cellStyle name="標準" xfId="0" builtinId="0"/>
    <cellStyle name="標準 15" xfId="5" xr:uid="{FDC6E1B5-9375-498F-A30C-30D56D6D9F4C}"/>
    <cellStyle name="標準 2" xfId="3" xr:uid="{8172192E-868E-4395-8FF1-C16F74F09B36}"/>
    <cellStyle name="標準 2 2" xfId="6" xr:uid="{EF784F83-779D-4616-B2ED-5F107A7C0FE7}"/>
    <cellStyle name="標準_１９木材 ① (version 5) (最新)" xfId="1" xr:uid="{3B52E2F0-4320-46FC-92C4-6A640452359A}"/>
  </cellStyles>
  <dxfs count="0"/>
  <tableStyles count="0" defaultTableStyle="TableStyleMedium2" defaultPivotStyle="PivotStyleLight16"/>
  <colors>
    <mruColors>
      <color rgb="FFFF99CC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082453803158933E-2"/>
          <c:y val="8.0063345955016199E-2"/>
          <c:w val="0.91189571729843721"/>
          <c:h val="0.664980661788275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'資料Ⅲ-41'!$C$4</c:f>
              <c:strCache>
                <c:ptCount val="1"/>
                <c:pt idx="0">
                  <c:v>国内生産（国産材）</c:v>
                </c:pt>
              </c:strCache>
            </c:strRef>
          </c:tx>
          <c:spPr>
            <a:solidFill>
              <a:srgbClr val="33CC33"/>
            </a:solidFill>
            <a:ln w="3175">
              <a:noFill/>
            </a:ln>
          </c:spPr>
          <c:invertIfNegative val="0"/>
          <c:dLbls>
            <c:dLbl>
              <c:idx val="0"/>
              <c:layout>
                <c:manualLayout>
                  <c:x val="-8.5963610404968891E-3"/>
                  <c:y val="-5.290619129631071E-2"/>
                </c:manualLayout>
              </c:layout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5C-49F7-8DFA-5BBD499BEF1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5C-49F7-8DFA-5BBD499BEF1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5C-49F7-8DFA-5BBD499BEF1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5C-49F7-8DFA-5BBD499BEF1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5C-49F7-8DFA-5BBD499BEF16}"/>
                </c:ext>
              </c:extLst>
            </c:dLbl>
            <c:dLbl>
              <c:idx val="5"/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5C-49F7-8DFA-5BBD499BEF1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5C-49F7-8DFA-5BBD499BEF1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5C-49F7-8DFA-5BBD499BEF1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5C-49F7-8DFA-5BBD499BEF1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5C-49F7-8DFA-5BBD499BEF16}"/>
                </c:ext>
              </c:extLst>
            </c:dLbl>
            <c:dLbl>
              <c:idx val="10"/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5C-49F7-8DFA-5BBD499BEF1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5C-49F7-8DFA-5BBD499BEF1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5C-49F7-8DFA-5BBD499BEF16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5C-49F7-8DFA-5BBD499BEF16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5C-49F7-8DFA-5BBD499BEF16}"/>
                </c:ext>
              </c:extLst>
            </c:dLbl>
            <c:dLbl>
              <c:idx val="15"/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5C-49F7-8DFA-5BBD499BEF16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5C-49F7-8DFA-5BBD499BEF16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5C-49F7-8DFA-5BBD499BEF16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5C-49F7-8DFA-5BBD499BEF16}"/>
                </c:ext>
              </c:extLst>
            </c:dLbl>
            <c:numFmt formatCode="#,##0_);[Red]\(#,##0\)" sourceLinked="0"/>
            <c:spPr>
              <a:noFill/>
              <a:ln w="25400">
                <a:noFill/>
              </a:ln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'資料Ⅲ-41'!$B$5:$B$26</c15:sqref>
                  </c15:fullRef>
                </c:ext>
              </c:extLst>
              <c:f>'資料Ⅲ-41'!$B$6:$B$26</c:f>
              <c:strCache>
                <c:ptCount val="21"/>
                <c:pt idx="0">
                  <c:v>H12
(2000)</c:v>
                </c:pt>
                <c:pt idx="1">
                  <c:v>17
(05)</c:v>
                </c:pt>
                <c:pt idx="6">
                  <c:v>22
(10)</c:v>
                </c:pt>
                <c:pt idx="11">
                  <c:v>27
(15)</c:v>
                </c:pt>
                <c:pt idx="16">
                  <c:v>R2
(20)</c:v>
                </c:pt>
                <c:pt idx="20">
                  <c:v>6
(24)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'資料Ⅲ-41'!$C$5:$C$26</c15:sqref>
                  </c15:fullRef>
                </c:ext>
              </c:extLst>
              <c:f>'資料Ⅲ-41'!$C$6:$C$26</c:f>
              <c:numCache>
                <c:formatCode>#,##0_ ;[Red]\-#,##0\ </c:formatCode>
                <c:ptCount val="21"/>
                <c:pt idx="0">
                  <c:v>13.8</c:v>
                </c:pt>
                <c:pt idx="1">
                  <c:v>86.3</c:v>
                </c:pt>
                <c:pt idx="2">
                  <c:v>114.39999999999999</c:v>
                </c:pt>
                <c:pt idx="3">
                  <c:v>163.19999999999999</c:v>
                </c:pt>
                <c:pt idx="4">
                  <c:v>213.7</c:v>
                </c:pt>
                <c:pt idx="5">
                  <c:v>197.9</c:v>
                </c:pt>
                <c:pt idx="6">
                  <c:v>249</c:v>
                </c:pt>
                <c:pt idx="7">
                  <c:v>252.4</c:v>
                </c:pt>
                <c:pt idx="8">
                  <c:v>260.2</c:v>
                </c:pt>
                <c:pt idx="9">
                  <c:v>325.5</c:v>
                </c:pt>
                <c:pt idx="10">
                  <c:v>334.6</c:v>
                </c:pt>
                <c:pt idx="11">
                  <c:v>353</c:v>
                </c:pt>
                <c:pt idx="12">
                  <c:v>387.6</c:v>
                </c:pt>
                <c:pt idx="13">
                  <c:v>412.2</c:v>
                </c:pt>
                <c:pt idx="14">
                  <c:v>449.2</c:v>
                </c:pt>
                <c:pt idx="15">
                  <c:v>474.5</c:v>
                </c:pt>
                <c:pt idx="16">
                  <c:v>419.5</c:v>
                </c:pt>
                <c:pt idx="17">
                  <c:v>466.1</c:v>
                </c:pt>
                <c:pt idx="18">
                  <c:v>491.2</c:v>
                </c:pt>
                <c:pt idx="19">
                  <c:v>390.9</c:v>
                </c:pt>
                <c:pt idx="20">
                  <c:v>394.4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'資料Ⅲ-41'!$C$5</c15:sqref>
                  <c15:dLbl>
                    <c:idx val="-1"/>
                    <c:layout>
                      <c:manualLayout>
                        <c:x val="1.519392678478116E-2"/>
                        <c:y val="-3.1943613719387615E-2"/>
                      </c:manualLayout>
                    </c:layout>
                    <c:numFmt formatCode="#,##0_);[Red]\(#,##0\)" sourceLinked="0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/>
                        </a:pPr>
                        <a:endParaRPr lang="ja-JP"/>
                      </a:p>
                    </c:txPr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4CBA-41AF-850E-C3660C824F69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3-205C-49F7-8DFA-5BBD499BEF16}"/>
            </c:ext>
          </c:extLst>
        </c:ser>
        <c:ser>
          <c:idx val="3"/>
          <c:order val="1"/>
          <c:tx>
            <c:strRef>
              <c:f>'資料Ⅲ-41'!$D$4</c:f>
              <c:strCache>
                <c:ptCount val="1"/>
                <c:pt idx="0">
                  <c:v>国内生産（輸入材）</c:v>
                </c:pt>
              </c:strCache>
            </c:strRef>
          </c:tx>
          <c:spPr>
            <a:solidFill>
              <a:srgbClr val="FFCC00"/>
            </a:solidFill>
            <a:ln w="3175">
              <a:noFill/>
            </a:ln>
          </c:spPr>
          <c:invertIfNegative val="0"/>
          <c:dLbls>
            <c:dLbl>
              <c:idx val="0"/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5C-49F7-8DFA-5BBD499BEF1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5C-49F7-8DFA-5BBD499BEF1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5C-49F7-8DFA-5BBD499BEF1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5C-49F7-8DFA-5BBD499BEF1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5C-49F7-8DFA-5BBD499BEF16}"/>
                </c:ext>
              </c:extLst>
            </c:dLbl>
            <c:dLbl>
              <c:idx val="5"/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05C-49F7-8DFA-5BBD499BEF1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05C-49F7-8DFA-5BBD499BEF1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05C-49F7-8DFA-5BBD499BEF1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05C-49F7-8DFA-5BBD499BEF1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05C-49F7-8DFA-5BBD499BEF16}"/>
                </c:ext>
              </c:extLst>
            </c:dLbl>
            <c:dLbl>
              <c:idx val="10"/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05C-49F7-8DFA-5BBD499BEF1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05C-49F7-8DFA-5BBD499BEF1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05C-49F7-8DFA-5BBD499BEF16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05C-49F7-8DFA-5BBD499BEF16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05C-49F7-8DFA-5BBD499BEF16}"/>
                </c:ext>
              </c:extLst>
            </c:dLbl>
            <c:dLbl>
              <c:idx val="15"/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05C-49F7-8DFA-5BBD499BEF16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05C-49F7-8DFA-5BBD499BEF16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05C-49F7-8DFA-5BBD499BEF16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05C-49F7-8DFA-5BBD499BEF16}"/>
                </c:ext>
              </c:extLst>
            </c:dLbl>
            <c:numFmt formatCode="#,##0_);[Red]\(#,##0\)" sourceLinked="0"/>
            <c:spPr>
              <a:noFill/>
              <a:ln w="25400">
                <a:noFill/>
              </a:ln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'資料Ⅲ-41'!$B$5:$B$26</c15:sqref>
                  </c15:fullRef>
                </c:ext>
              </c:extLst>
              <c:f>'資料Ⅲ-41'!$B$6:$B$26</c:f>
              <c:strCache>
                <c:ptCount val="21"/>
                <c:pt idx="0">
                  <c:v>H12
(2000)</c:v>
                </c:pt>
                <c:pt idx="1">
                  <c:v>17
(05)</c:v>
                </c:pt>
                <c:pt idx="6">
                  <c:v>22
(10)</c:v>
                </c:pt>
                <c:pt idx="11">
                  <c:v>27
(15)</c:v>
                </c:pt>
                <c:pt idx="16">
                  <c:v>R2
(20)</c:v>
                </c:pt>
                <c:pt idx="20">
                  <c:v>6
(24)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'資料Ⅲ-41'!$D$5:$D$26</c15:sqref>
                  </c15:fullRef>
                </c:ext>
              </c:extLst>
              <c:f>'資料Ⅲ-41'!$D$6:$D$26</c:f>
              <c:numCache>
                <c:formatCode>#,##0_ ;[Red]\-#,##0\ </c:formatCode>
                <c:ptCount val="21"/>
                <c:pt idx="0">
                  <c:v>526.29999999999995</c:v>
                </c:pt>
                <c:pt idx="1">
                  <c:v>377.3</c:v>
                </c:pt>
                <c:pt idx="2">
                  <c:v>403.9</c:v>
                </c:pt>
                <c:pt idx="3">
                  <c:v>359.5</c:v>
                </c:pt>
                <c:pt idx="4">
                  <c:v>184.9</c:v>
                </c:pt>
                <c:pt idx="5">
                  <c:v>112.8</c:v>
                </c:pt>
                <c:pt idx="6">
                  <c:v>132</c:v>
                </c:pt>
                <c:pt idx="7">
                  <c:v>133.4</c:v>
                </c:pt>
                <c:pt idx="8">
                  <c:v>123.5</c:v>
                </c:pt>
                <c:pt idx="9">
                  <c:v>124.3</c:v>
                </c:pt>
                <c:pt idx="10">
                  <c:v>126.5</c:v>
                </c:pt>
                <c:pt idx="11">
                  <c:v>92.1</c:v>
                </c:pt>
                <c:pt idx="12">
                  <c:v>99.5</c:v>
                </c:pt>
                <c:pt idx="13">
                  <c:v>88.2</c:v>
                </c:pt>
                <c:pt idx="14">
                  <c:v>79.5</c:v>
                </c:pt>
                <c:pt idx="15">
                  <c:v>70.3</c:v>
                </c:pt>
                <c:pt idx="16">
                  <c:v>43.1</c:v>
                </c:pt>
                <c:pt idx="17">
                  <c:v>43.2</c:v>
                </c:pt>
                <c:pt idx="18">
                  <c:v>44.3</c:v>
                </c:pt>
                <c:pt idx="19">
                  <c:v>22.8</c:v>
                </c:pt>
                <c:pt idx="20">
                  <c:v>23.7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205C-49F7-8DFA-5BBD499BEF16}"/>
            </c:ext>
          </c:extLst>
        </c:ser>
        <c:ser>
          <c:idx val="1"/>
          <c:order val="2"/>
          <c:tx>
            <c:strRef>
              <c:f>'資料Ⅲ-41'!$E$4</c:f>
              <c:strCache>
                <c:ptCount val="1"/>
                <c:pt idx="0">
                  <c:v>製品輸入</c:v>
                </c:pt>
              </c:strCache>
            </c:strRef>
          </c:tx>
          <c:spPr>
            <a:solidFill>
              <a:srgbClr val="FF99CC"/>
            </a:solidFill>
          </c:spPr>
          <c:invertIfNegative val="0"/>
          <c:dLbls>
            <c:dLbl>
              <c:idx val="0"/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05C-49F7-8DFA-5BBD499BEF1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05C-49F7-8DFA-5BBD499BEF1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05C-49F7-8DFA-5BBD499BEF1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05C-49F7-8DFA-5BBD499BEF1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05C-49F7-8DFA-5BBD499BEF16}"/>
                </c:ext>
              </c:extLst>
            </c:dLbl>
            <c:dLbl>
              <c:idx val="5"/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05C-49F7-8DFA-5BBD499BEF1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05C-49F7-8DFA-5BBD499BEF1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05C-49F7-8DFA-5BBD499BEF1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205C-49F7-8DFA-5BBD499BEF1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205C-49F7-8DFA-5BBD499BEF16}"/>
                </c:ext>
              </c:extLst>
            </c:dLbl>
            <c:dLbl>
              <c:idx val="10"/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205C-49F7-8DFA-5BBD499BEF1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205C-49F7-8DFA-5BBD499BEF1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205C-49F7-8DFA-5BBD499BEF16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205C-49F7-8DFA-5BBD499BEF16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205C-49F7-8DFA-5BBD499BEF16}"/>
                </c:ext>
              </c:extLst>
            </c:dLbl>
            <c:dLbl>
              <c:idx val="15"/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205C-49F7-8DFA-5BBD499BEF16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205C-49F7-8DFA-5BBD499BEF16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205C-49F7-8DFA-5BBD499BEF16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205C-49F7-8DFA-5BBD499BEF16}"/>
                </c:ext>
              </c:extLst>
            </c:dLbl>
            <c:numFmt formatCode="#,##0_);[Red]\(#,##0\)" sourceLinked="0"/>
            <c:spPr>
              <a:noFill/>
              <a:ln w="25400">
                <a:noFill/>
              </a:ln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'資料Ⅲ-41'!$B$5:$B$26</c15:sqref>
                  </c15:fullRef>
                </c:ext>
              </c:extLst>
              <c:f>'資料Ⅲ-41'!$B$6:$B$26</c:f>
              <c:strCache>
                <c:ptCount val="21"/>
                <c:pt idx="0">
                  <c:v>H12
(2000)</c:v>
                </c:pt>
                <c:pt idx="1">
                  <c:v>17
(05)</c:v>
                </c:pt>
                <c:pt idx="6">
                  <c:v>22
(10)</c:v>
                </c:pt>
                <c:pt idx="11">
                  <c:v>27
(15)</c:v>
                </c:pt>
                <c:pt idx="16">
                  <c:v>R2
(20)</c:v>
                </c:pt>
                <c:pt idx="20">
                  <c:v>6
(24)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'資料Ⅲ-41'!$E$5:$E$26</c15:sqref>
                  </c15:fullRef>
                </c:ext>
              </c:extLst>
              <c:f>'資料Ⅲ-41'!$E$6:$E$26</c:f>
              <c:numCache>
                <c:formatCode>#,##0_ ;[Red]\-#,##0\ </c:formatCode>
                <c:ptCount val="21"/>
                <c:pt idx="0">
                  <c:v>842.4</c:v>
                </c:pt>
                <c:pt idx="1">
                  <c:v>795</c:v>
                </c:pt>
                <c:pt idx="2">
                  <c:v>853.7</c:v>
                </c:pt>
                <c:pt idx="3">
                  <c:v>603.29999999999995</c:v>
                </c:pt>
                <c:pt idx="4">
                  <c:v>628.29999999999995</c:v>
                </c:pt>
                <c:pt idx="5">
                  <c:v>505.6</c:v>
                </c:pt>
                <c:pt idx="6">
                  <c:v>574.5</c:v>
                </c:pt>
                <c:pt idx="7">
                  <c:v>670.5</c:v>
                </c:pt>
                <c:pt idx="8">
                  <c:v>645.70000000000005</c:v>
                </c:pt>
                <c:pt idx="9">
                  <c:v>673.4</c:v>
                </c:pt>
                <c:pt idx="10">
                  <c:v>653.29999999999995</c:v>
                </c:pt>
                <c:pt idx="11">
                  <c:v>546.29999999999995</c:v>
                </c:pt>
                <c:pt idx="12">
                  <c:v>537.70000000000005</c:v>
                </c:pt>
                <c:pt idx="13">
                  <c:v>566.29999999999995</c:v>
                </c:pt>
                <c:pt idx="14">
                  <c:v>571.6</c:v>
                </c:pt>
                <c:pt idx="15">
                  <c:v>502.6</c:v>
                </c:pt>
                <c:pt idx="16">
                  <c:v>429.3</c:v>
                </c:pt>
                <c:pt idx="17">
                  <c:v>520.1</c:v>
                </c:pt>
                <c:pt idx="18">
                  <c:v>446.45659999999998</c:v>
                </c:pt>
                <c:pt idx="19">
                  <c:v>333.7</c:v>
                </c:pt>
                <c:pt idx="20">
                  <c:v>354.8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B-205C-49F7-8DFA-5BBD499BE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53676048"/>
        <c:axId val="1"/>
        <c:extLst>
          <c:ext xmlns:c15="http://schemas.microsoft.com/office/drawing/2012/chart" uri="{02D57815-91ED-43cb-92C2-25804820EDAC}">
            <c15:filteredBar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'資料Ⅲ-41'!$F$4</c15:sqref>
                        </c15:formulaRef>
                      </c:ext>
                    </c:extLst>
                    <c:strCache>
                      <c:ptCount val="1"/>
                      <c:pt idx="0">
                        <c:v>計</c:v>
                      </c:pt>
                    </c:strCache>
                  </c:strRef>
                </c:tx>
                <c:spPr>
                  <a:noFill/>
                </c:spPr>
                <c:invertIfNegative val="0"/>
                <c:dLbls>
                  <c:dLbl>
                    <c:idx val="0"/>
                    <c:layout>
                      <c:manualLayout>
                        <c:x val="5.5213311174224502E-3"/>
                        <c:y val="0.11838864982573702"/>
                      </c:manualLayout>
                    </c:layout>
                    <c:numFmt formatCode="#,##0_);[Red]\(#,##0\)" sourceLinked="0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/>
                        </a:pPr>
                        <a:endParaRPr lang="ja-JP"/>
                      </a:p>
                    </c:txPr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40-205C-49F7-8DFA-5BBD499BEF16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41-205C-49F7-8DFA-5BBD499BEF16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42-205C-49F7-8DFA-5BBD499BEF16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43-205C-49F7-8DFA-5BBD499BEF16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44-205C-49F7-8DFA-5BBD499BEF16}"/>
                      </c:ext>
                    </c:extLst>
                  </c:dLbl>
                  <c:dLbl>
                    <c:idx val="5"/>
                    <c:layout>
                      <c:manualLayout>
                        <c:x val="0"/>
                        <c:y val="0.17876052103125784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45-205C-49F7-8DFA-5BBD499BEF16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46-205C-49F7-8DFA-5BBD499BEF16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47-205C-49F7-8DFA-5BBD499BEF16}"/>
                      </c:ext>
                    </c:extLst>
                  </c:dLbl>
                  <c:dLbl>
                    <c:idx val="8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48-205C-49F7-8DFA-5BBD499BEF16}"/>
                      </c:ext>
                    </c:extLst>
                  </c:dLbl>
                  <c:dLbl>
                    <c:idx val="9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49-205C-49F7-8DFA-5BBD499BEF16}"/>
                      </c:ext>
                    </c:extLst>
                  </c:dLbl>
                  <c:dLbl>
                    <c:idx val="10"/>
                    <c:layout>
                      <c:manualLayout>
                        <c:x val="-1.3931487795139118E-3"/>
                        <c:y val="0.19574191838409047"/>
                      </c:manualLayout>
                    </c:layout>
                    <c:numFmt formatCode="#,##0_);[Red]\(#,##0\)" sourceLinked="0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/>
                        </a:pPr>
                        <a:endParaRPr lang="ja-JP"/>
                      </a:p>
                    </c:txPr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4A-205C-49F7-8DFA-5BBD499BEF16}"/>
                      </c:ext>
                    </c:extLst>
                  </c:dLbl>
                  <c:dLbl>
                    <c:idx val="1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4B-205C-49F7-8DFA-5BBD499BEF16}"/>
                      </c:ext>
                    </c:extLst>
                  </c:dLbl>
                  <c:dLbl>
                    <c:idx val="1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4C-205C-49F7-8DFA-5BBD499BEF16}"/>
                      </c:ext>
                    </c:extLst>
                  </c:dLbl>
                  <c:dLbl>
                    <c:idx val="1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4D-205C-49F7-8DFA-5BBD499BEF16}"/>
                      </c:ext>
                    </c:extLst>
                  </c:dLbl>
                  <c:dLbl>
                    <c:idx val="1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4E-205C-49F7-8DFA-5BBD499BEF16}"/>
                      </c:ext>
                    </c:extLst>
                  </c:dLbl>
                  <c:dLbl>
                    <c:idx val="15"/>
                    <c:layout>
                      <c:manualLayout>
                        <c:x val="0"/>
                        <c:y val="0.14363833014096761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4F-205C-49F7-8DFA-5BBD499BEF16}"/>
                      </c:ext>
                    </c:extLst>
                  </c:dLbl>
                  <c:dLbl>
                    <c:idx val="1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50-205C-49F7-8DFA-5BBD499BEF16}"/>
                      </c:ext>
                    </c:extLst>
                  </c:dLbl>
                  <c:dLbl>
                    <c:idx val="18"/>
                    <c:layout>
                      <c:manualLayout>
                        <c:x val="0"/>
                        <c:y val="0.14363833014096761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51-205C-49F7-8DFA-5BBD499BEF16}"/>
                      </c:ext>
                    </c:extLst>
                  </c:dLbl>
                  <c:numFmt formatCode="#,##0_);[Red]\(#,##0\)" sourceLinked="0"/>
                  <c:spPr>
                    <a:noFill/>
                    <a:ln w="25400">
                      <a:noFill/>
                    </a:ln>
                  </c:spPr>
                  <c:dLblPos val="inBase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'資料Ⅲ-41'!$B$5:$B$26</c15:sqref>
                        </c15:fullRef>
                        <c15:formulaRef>
                          <c15:sqref>'資料Ⅲ-41'!$B$6:$B$26</c15:sqref>
                        </c15:formulaRef>
                      </c:ext>
                    </c:extLst>
                    <c:strCache>
                      <c:ptCount val="21"/>
                      <c:pt idx="0">
                        <c:v>H12
(2000)</c:v>
                      </c:pt>
                      <c:pt idx="1">
                        <c:v>17
(05)</c:v>
                      </c:pt>
                      <c:pt idx="6">
                        <c:v>22
(10)</c:v>
                      </c:pt>
                      <c:pt idx="11">
                        <c:v>27
(15)</c:v>
                      </c:pt>
                      <c:pt idx="16">
                        <c:v>R2
(20)</c:v>
                      </c:pt>
                      <c:pt idx="20">
                        <c:v>6
(24)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'資料Ⅲ-41'!$F$5:$F$25</c15:sqref>
                        </c15:fullRef>
                        <c15:formulaRef>
                          <c15:sqref>'資料Ⅲ-41'!$F$6:$F$25</c15:sqref>
                        </c15:formulaRef>
                      </c:ext>
                    </c:extLst>
                    <c:numCache>
                      <c:formatCode>#,##0_ ;[Red]\-#,##0\ </c:formatCode>
                      <c:ptCount val="20"/>
                      <c:pt idx="0">
                        <c:v>1382.5</c:v>
                      </c:pt>
                      <c:pt idx="1">
                        <c:v>1258.5999999999999</c:v>
                      </c:pt>
                      <c:pt idx="2">
                        <c:v>1372</c:v>
                      </c:pt>
                      <c:pt idx="3">
                        <c:v>1126</c:v>
                      </c:pt>
                      <c:pt idx="4">
                        <c:v>1026.9000000000001</c:v>
                      </c:pt>
                      <c:pt idx="5">
                        <c:v>816.3</c:v>
                      </c:pt>
                      <c:pt idx="6">
                        <c:v>955.5</c:v>
                      </c:pt>
                      <c:pt idx="7">
                        <c:v>1056.3</c:v>
                      </c:pt>
                      <c:pt idx="8">
                        <c:v>1029.4000000000001</c:v>
                      </c:pt>
                      <c:pt idx="9">
                        <c:v>1123.2</c:v>
                      </c:pt>
                      <c:pt idx="10">
                        <c:v>1114.4000000000001</c:v>
                      </c:pt>
                      <c:pt idx="11">
                        <c:v>991.4</c:v>
                      </c:pt>
                      <c:pt idx="12">
                        <c:v>1024.8000000000002</c:v>
                      </c:pt>
                      <c:pt idx="13">
                        <c:v>1066.6999999999998</c:v>
                      </c:pt>
                      <c:pt idx="14">
                        <c:v>1100.3000000000002</c:v>
                      </c:pt>
                      <c:pt idx="15">
                        <c:v>1047.4000000000001</c:v>
                      </c:pt>
                      <c:pt idx="16">
                        <c:v>891.90000000000009</c:v>
                      </c:pt>
                      <c:pt idx="17">
                        <c:v>1029.4000000000001</c:v>
                      </c:pt>
                      <c:pt idx="18">
                        <c:v>981.95659999999998</c:v>
                      </c:pt>
                      <c:pt idx="19">
                        <c:v>747.4</c:v>
                      </c:pt>
                    </c:numCache>
                  </c:numRef>
                </c:val>
                <c:extLst>
                  <c:ext uri="{02D57815-91ED-43cb-92C2-25804820EDAC}">
                    <c15:categoryFilterExceptions>
                      <c15:categoryFilterException>
                        <c15:sqref>'資料Ⅲ-41'!$F$5</c15:sqref>
                        <c15:dLbl>
                          <c:idx val="-1"/>
                          <c:layout>
                            <c:manualLayout>
                              <c:x val="5.5605000430153191E-3"/>
                              <c:y val="0.13192852258712792"/>
                            </c:manualLayout>
                          </c:layout>
                          <c:dLblPos val="ctr"/>
                          <c:showLegendKey val="0"/>
                          <c:showVal val="1"/>
                          <c:showCatName val="0"/>
                          <c:showSerName val="0"/>
                          <c:showPercent val="0"/>
                          <c:showBubbleSize val="0"/>
                          <c:extLst>
                            <c:ext uri="{CE6537A1-D6FC-4f65-9D91-7224C49458BB}"/>
                            <c:ext xmlns:c16="http://schemas.microsoft.com/office/drawing/2014/chart" uri="{C3380CC4-5D6E-409C-BE32-E72D297353CC}">
                              <c16:uniqueId val="{00000003-4CBA-41AF-850E-C3660C824F69}"/>
                            </c:ext>
                          </c:extLst>
                        </c15:dLbl>
                      </c15:categoryFilterException>
                    </c15:categoryFilterExceptions>
                  </c:ext>
                  <c:ext xmlns:c16="http://schemas.microsoft.com/office/drawing/2014/chart" uri="{C3380CC4-5D6E-409C-BE32-E72D297353CC}">
                    <c16:uniqueId val="{00000053-205C-49F7-8DFA-5BBD499BEF16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2"/>
          <c:order val="3"/>
          <c:tx>
            <c:strRef>
              <c:f>'資料Ⅲ-41'!$H$4</c:f>
              <c:strCache>
                <c:ptCount val="1"/>
                <c:pt idx="0">
                  <c:v>需要量全体のうちの国産材の割合（右軸）</c:v>
                </c:pt>
              </c:strCache>
            </c:strRef>
          </c:tx>
          <c:spPr>
            <a:ln w="12700">
              <a:solidFill>
                <a:srgbClr val="0070C0"/>
              </a:solidFill>
            </a:ln>
          </c:spPr>
          <c:marker>
            <c:symbol val="none"/>
          </c:marker>
          <c:dLbls>
            <c:dLbl>
              <c:idx val="15"/>
              <c:layout>
                <c:manualLayout>
                  <c:x val="0.14644002350416552"/>
                  <c:y val="-9.7821546652318334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/>
                    </a:pPr>
                    <a:r>
                      <a:rPr lang="en-US" altLang="ja-JP"/>
                      <a:t>51.0</a:t>
                    </a:r>
                  </a:p>
                </c:rich>
              </c:tx>
              <c:spPr>
                <a:solidFill>
                  <a:schemeClr val="bg1"/>
                </a:solidFill>
                <a:ln w="6350">
                  <a:solidFill>
                    <a:schemeClr val="tx1"/>
                  </a:solidFill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4CBA-41AF-850E-C3660C824F69}"/>
                </c:ext>
              </c:extLst>
            </c:dLbl>
            <c:spPr>
              <a:solidFill>
                <a:schemeClr val="bg1"/>
              </a:solidFill>
              <a:ln w="6350">
                <a:solidFill>
                  <a:schemeClr val="tx1"/>
                </a:solidFill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'資料Ⅲ-41'!$B$5:$B$26</c15:sqref>
                  </c15:fullRef>
                </c:ext>
              </c:extLst>
              <c:f>'資料Ⅲ-41'!$B$6:$B$26</c:f>
              <c:strCache>
                <c:ptCount val="21"/>
                <c:pt idx="0">
                  <c:v>H12
(2000)</c:v>
                </c:pt>
                <c:pt idx="1">
                  <c:v>17
(05)</c:v>
                </c:pt>
                <c:pt idx="6">
                  <c:v>22
(10)</c:v>
                </c:pt>
                <c:pt idx="11">
                  <c:v>27
(15)</c:v>
                </c:pt>
                <c:pt idx="16">
                  <c:v>R2
(20)</c:v>
                </c:pt>
                <c:pt idx="20">
                  <c:v>6
(24)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'資料Ⅲ-41'!$H$5:$H$26</c15:sqref>
                  </c15:fullRef>
                </c:ext>
              </c:extLst>
              <c:f>'資料Ⅲ-41'!$H$6:$H$26</c:f>
              <c:numCache>
                <c:formatCode>0.0_);[Red]\(0.0\)</c:formatCode>
                <c:ptCount val="21"/>
                <c:pt idx="0">
                  <c:v>0.9981916817359856</c:v>
                </c:pt>
                <c:pt idx="1">
                  <c:v>6.8568250436993496</c:v>
                </c:pt>
                <c:pt idx="2">
                  <c:v>8.3381924198250719</c:v>
                </c:pt>
                <c:pt idx="3">
                  <c:v>14.493783303730018</c:v>
                </c:pt>
                <c:pt idx="4">
                  <c:v>20.810205472782155</c:v>
                </c:pt>
                <c:pt idx="5">
                  <c:v>24.243537914982237</c:v>
                </c:pt>
                <c:pt idx="6">
                  <c:v>26.059654631083202</c:v>
                </c:pt>
                <c:pt idx="7">
                  <c:v>23.894726876834234</c:v>
                </c:pt>
                <c:pt idx="8">
                  <c:v>25.276860306974935</c:v>
                </c:pt>
                <c:pt idx="9">
                  <c:v>28.979700854700852</c:v>
                </c:pt>
                <c:pt idx="10">
                  <c:v>30.025125628140703</c:v>
                </c:pt>
                <c:pt idx="11">
                  <c:v>35.606213435545691</c:v>
                </c:pt>
                <c:pt idx="12">
                  <c:v>37.822014051522245</c:v>
                </c:pt>
                <c:pt idx="13">
                  <c:v>38.642542420549361</c:v>
                </c:pt>
                <c:pt idx="14">
                  <c:v>40.825229482868302</c:v>
                </c:pt>
                <c:pt idx="15">
                  <c:v>45.302654191330909</c:v>
                </c:pt>
                <c:pt idx="16">
                  <c:v>47.034420899203944</c:v>
                </c:pt>
                <c:pt idx="17">
                  <c:v>45.278803186322122</c:v>
                </c:pt>
                <c:pt idx="18">
                  <c:v>50.022577372564129</c:v>
                </c:pt>
                <c:pt idx="19">
                  <c:v>52.301311212202293</c:v>
                </c:pt>
                <c:pt idx="20">
                  <c:v>51.028593608487519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F-205C-49F7-8DFA-5BBD499BEF16}"/>
            </c:ext>
          </c:extLst>
        </c:ser>
        <c:ser>
          <c:idx val="5"/>
          <c:order val="4"/>
          <c:tx>
            <c:strRef>
              <c:f>'資料Ⅲ-41'!$G$4</c:f>
              <c:strCache>
                <c:ptCount val="1"/>
                <c:pt idx="0">
                  <c:v>国内生産における国産材の割合（右軸）</c:v>
                </c:pt>
              </c:strCache>
            </c:strRef>
          </c:tx>
          <c:spPr>
            <a:ln w="12700">
              <a:solidFill>
                <a:srgbClr val="FF0000">
                  <a:alpha val="95000"/>
                </a:srgbClr>
              </a:solidFill>
            </a:ln>
          </c:spPr>
          <c:marker>
            <c:symbol val="none"/>
          </c:marker>
          <c:dLbls>
            <c:dLbl>
              <c:idx val="15"/>
              <c:layout>
                <c:manualLayout>
                  <c:x val="0.12047089309422898"/>
                  <c:y val="-8.44367982643485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/>
                    </a:pPr>
                    <a:r>
                      <a:rPr lang="en-US" altLang="ja-JP"/>
                      <a:t>94.3</a:t>
                    </a:r>
                  </a:p>
                </c:rich>
              </c:tx>
              <c:spPr>
                <a:solidFill>
                  <a:schemeClr val="bg1"/>
                </a:solidFill>
                <a:ln w="6350">
                  <a:solidFill>
                    <a:schemeClr val="tx1"/>
                  </a:solidFill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4CBA-41AF-850E-C3660C824F69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'資料Ⅲ-41'!$B$5:$B$26</c15:sqref>
                  </c15:fullRef>
                </c:ext>
              </c:extLst>
              <c:f>'資料Ⅲ-41'!$B$6:$B$26</c:f>
              <c:strCache>
                <c:ptCount val="21"/>
                <c:pt idx="0">
                  <c:v>H12
(2000)</c:v>
                </c:pt>
                <c:pt idx="1">
                  <c:v>17
(05)</c:v>
                </c:pt>
                <c:pt idx="6">
                  <c:v>22
(10)</c:v>
                </c:pt>
                <c:pt idx="11">
                  <c:v>27
(15)</c:v>
                </c:pt>
                <c:pt idx="16">
                  <c:v>R2
(20)</c:v>
                </c:pt>
                <c:pt idx="20">
                  <c:v>6
(24)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'資料Ⅲ-41'!$G$5:$G$26</c15:sqref>
                  </c15:fullRef>
                </c:ext>
              </c:extLst>
              <c:f>'資料Ⅲ-41'!$G$6:$G$26</c:f>
              <c:numCache>
                <c:formatCode>#,##0.0_ ;[Red]\-#,##0.0\ </c:formatCode>
                <c:ptCount val="21"/>
                <c:pt idx="0">
                  <c:v>2.5550823921496022</c:v>
                </c:pt>
                <c:pt idx="1">
                  <c:v>18.615185504745469</c:v>
                </c:pt>
                <c:pt idx="2">
                  <c:v>22.072158981284971</c:v>
                </c:pt>
                <c:pt idx="3">
                  <c:v>31.222498565142523</c:v>
                </c:pt>
                <c:pt idx="4">
                  <c:v>53.612644254892118</c:v>
                </c:pt>
                <c:pt idx="5">
                  <c:v>63.694882523334407</c:v>
                </c:pt>
                <c:pt idx="6">
                  <c:v>65.354330708661422</c:v>
                </c:pt>
                <c:pt idx="7">
                  <c:v>65.422498703991707</c:v>
                </c:pt>
                <c:pt idx="8">
                  <c:v>67.813395882199643</c:v>
                </c:pt>
                <c:pt idx="9">
                  <c:v>72.365495775900399</c:v>
                </c:pt>
                <c:pt idx="10">
                  <c:v>72.565603990457603</c:v>
                </c:pt>
                <c:pt idx="11">
                  <c:v>79.308020669512459</c:v>
                </c:pt>
                <c:pt idx="12">
                  <c:v>79.572982960377743</c:v>
                </c:pt>
                <c:pt idx="13">
                  <c:v>82.374100719424462</c:v>
                </c:pt>
                <c:pt idx="14">
                  <c:v>84.963117079629271</c:v>
                </c:pt>
                <c:pt idx="15">
                  <c:v>87.096182085168877</c:v>
                </c:pt>
                <c:pt idx="16">
                  <c:v>90.683095546908774</c:v>
                </c:pt>
                <c:pt idx="17" formatCode="0.0_);[Red]\(0.0\)">
                  <c:v>91.517769487531908</c:v>
                </c:pt>
                <c:pt idx="18" formatCode="0.0_);[Red]\(0.0\)">
                  <c:v>91.727357609710552</c:v>
                </c:pt>
                <c:pt idx="19" formatCode="0.0_);[Red]\(0.0\)">
                  <c:v>94.48875997099347</c:v>
                </c:pt>
                <c:pt idx="20" formatCode="0.0_);[Red]\(0.0\)">
                  <c:v>94.33149964123416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D-205C-49F7-8DFA-5BBD499BE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4536760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1600"/>
        </c:scaling>
        <c:delete val="0"/>
        <c:axPos val="l"/>
        <c:numFmt formatCode="#,##0_);[Red]\(#,##0\)" sourceLinked="0"/>
        <c:majorTickMark val="in"/>
        <c:minorTickMark val="none"/>
        <c:tickLblPos val="low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453676048"/>
        <c:crosses val="autoZero"/>
        <c:crossBetween val="between"/>
        <c:majorUnit val="2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00"/>
        </c:scaling>
        <c:delete val="0"/>
        <c:axPos val="r"/>
        <c:numFmt formatCode="#,##0_ ;[Red]\-#,##0\ " sourceLinked="0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3"/>
        <c:crosses val="max"/>
        <c:crossBetween val="between"/>
        <c:majorUnit val="20"/>
      </c:valAx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9.346302039329955E-3"/>
          <c:y val="0.83621017413124477"/>
          <c:w val="0.9618752481615328"/>
          <c:h val="0.15238384913694777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221273</xdr:colOff>
      <xdr:row>15</xdr:row>
      <xdr:rowOff>241773</xdr:rowOff>
    </xdr:from>
    <xdr:to>
      <xdr:col>16</xdr:col>
      <xdr:colOff>8760</xdr:colOff>
      <xdr:row>25</xdr:row>
      <xdr:rowOff>226392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D488BE4B-68B4-CB50-F4B5-CA7936BE2402}"/>
            </a:ext>
          </a:extLst>
        </xdr:cNvPr>
        <xdr:cNvGrpSpPr>
          <a:grpSpLocks noChangeAspect="1"/>
        </xdr:cNvGrpSpPr>
      </xdr:nvGrpSpPr>
      <xdr:grpSpPr>
        <a:xfrm>
          <a:off x="6984023" y="5880573"/>
          <a:ext cx="3902287" cy="3813669"/>
          <a:chOff x="7231673" y="9633438"/>
          <a:chExt cx="3902287" cy="3337423"/>
        </a:xfrm>
      </xdr:grpSpPr>
      <xdr:grpSp>
        <xdr:nvGrpSpPr>
          <xdr:cNvPr id="4" name="グループ化 3">
            <a:extLst>
              <a:ext uri="{FF2B5EF4-FFF2-40B4-BE49-F238E27FC236}">
                <a16:creationId xmlns:a16="http://schemas.microsoft.com/office/drawing/2014/main" id="{941030BF-76D9-A5CE-697B-39F8692ED604}"/>
              </a:ext>
            </a:extLst>
          </xdr:cNvPr>
          <xdr:cNvGrpSpPr/>
        </xdr:nvGrpSpPr>
        <xdr:grpSpPr>
          <a:xfrm>
            <a:off x="7231673" y="9633438"/>
            <a:ext cx="3902287" cy="3337423"/>
            <a:chOff x="7231673" y="9633438"/>
            <a:chExt cx="3902287" cy="3337423"/>
          </a:xfrm>
        </xdr:grpSpPr>
        <xdr:graphicFrame macro="">
          <xdr:nvGraphicFramePr>
            <xdr:cNvPr id="18" name="Chart 1">
              <a:extLst>
                <a:ext uri="{FF2B5EF4-FFF2-40B4-BE49-F238E27FC236}">
                  <a16:creationId xmlns:a16="http://schemas.microsoft.com/office/drawing/2014/main" id="{89838AA7-A7F5-4BC6-8BC7-79EF0A707A33}"/>
                </a:ext>
              </a:extLst>
            </xdr:cNvPr>
            <xdr:cNvGraphicFramePr>
              <a:graphicFrameLocks/>
            </xdr:cNvGraphicFramePr>
          </xdr:nvGraphicFramePr>
          <xdr:xfrm>
            <a:off x="7231673" y="9633438"/>
            <a:ext cx="3902287" cy="3337423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22" name="正方形/長方形 21">
              <a:extLst>
                <a:ext uri="{FF2B5EF4-FFF2-40B4-BE49-F238E27FC236}">
                  <a16:creationId xmlns:a16="http://schemas.microsoft.com/office/drawing/2014/main" id="{414FC6AD-0CA3-B386-48BC-0F723FE5B29F}"/>
                </a:ext>
              </a:extLst>
            </xdr:cNvPr>
            <xdr:cNvSpPr/>
          </xdr:nvSpPr>
          <xdr:spPr>
            <a:xfrm>
              <a:off x="7304943" y="12482878"/>
              <a:ext cx="3623895" cy="200759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grpSp>
          <xdr:nvGrpSpPr>
            <xdr:cNvPr id="9" name="グループ化 8">
              <a:extLst>
                <a:ext uri="{FF2B5EF4-FFF2-40B4-BE49-F238E27FC236}">
                  <a16:creationId xmlns:a16="http://schemas.microsoft.com/office/drawing/2014/main" id="{D580F403-3874-F293-118A-F04988613D63}"/>
                </a:ext>
              </a:extLst>
            </xdr:cNvPr>
            <xdr:cNvGrpSpPr/>
          </xdr:nvGrpSpPr>
          <xdr:grpSpPr>
            <a:xfrm>
              <a:off x="9989527" y="12504861"/>
              <a:ext cx="1034561" cy="109904"/>
              <a:chOff x="1802423" y="11100290"/>
              <a:chExt cx="1040423" cy="109904"/>
            </a:xfrm>
          </xdr:grpSpPr>
          <xdr:sp macro="" textlink="">
            <xdr:nvSpPr>
              <xdr:cNvPr id="7" name="テキスト ボックス 6">
                <a:extLst>
                  <a:ext uri="{FF2B5EF4-FFF2-40B4-BE49-F238E27FC236}">
                    <a16:creationId xmlns:a16="http://schemas.microsoft.com/office/drawing/2014/main" id="{2EC812AD-3935-4B62-817D-033829C9E213}"/>
                  </a:ext>
                </a:extLst>
              </xdr:cNvPr>
              <xdr:cNvSpPr txBox="1"/>
            </xdr:nvSpPr>
            <xdr:spPr>
              <a:xfrm>
                <a:off x="1992922" y="11100290"/>
                <a:ext cx="849924" cy="109904"/>
              </a:xfrm>
              <a:prstGeom prst="rect">
                <a:avLst/>
              </a:prstGeom>
              <a:solidFill>
                <a:schemeClr val="bg1"/>
              </a:solidFill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ctr">
                <a:noAutofit/>
              </a:bodyPr>
              <a:lstStyle/>
              <a:p>
                <a:pPr algn="l"/>
                <a:r>
                  <a:rPr kumimoji="1" lang="ja-JP" altLang="en-US" sz="700"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製品輸入</a:t>
                </a:r>
              </a:p>
            </xdr:txBody>
          </xdr:sp>
          <xdr:cxnSp macro="">
            <xdr:nvCxnSpPr>
              <xdr:cNvPr id="8" name="直線コネクタ 7">
                <a:extLst>
                  <a:ext uri="{FF2B5EF4-FFF2-40B4-BE49-F238E27FC236}">
                    <a16:creationId xmlns:a16="http://schemas.microsoft.com/office/drawing/2014/main" id="{87286610-D7FD-4937-B0FC-CAAF426764D2}"/>
                  </a:ext>
                </a:extLst>
              </xdr:cNvPr>
              <xdr:cNvCxnSpPr/>
            </xdr:nvCxnSpPr>
            <xdr:spPr>
              <a:xfrm>
                <a:off x="1802423" y="11151578"/>
                <a:ext cx="237600" cy="0"/>
              </a:xfrm>
              <a:prstGeom prst="line">
                <a:avLst/>
              </a:prstGeom>
              <a:ln w="34925">
                <a:solidFill>
                  <a:srgbClr val="FF99CC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10" name="グループ化 9">
            <a:extLst>
              <a:ext uri="{FF2B5EF4-FFF2-40B4-BE49-F238E27FC236}">
                <a16:creationId xmlns:a16="http://schemas.microsoft.com/office/drawing/2014/main" id="{4DC73736-D17F-C9B8-8228-53C36DEC7749}"/>
              </a:ext>
            </a:extLst>
          </xdr:cNvPr>
          <xdr:cNvGrpSpPr/>
        </xdr:nvGrpSpPr>
        <xdr:grpSpPr>
          <a:xfrm>
            <a:off x="7363557" y="12512186"/>
            <a:ext cx="1034561" cy="95251"/>
            <a:chOff x="7319596" y="12455768"/>
            <a:chExt cx="1040423" cy="95251"/>
          </a:xfrm>
        </xdr:grpSpPr>
        <xdr:sp macro="" textlink="">
          <xdr:nvSpPr>
            <xdr:cNvPr id="2" name="テキスト ボックス 1">
              <a:extLst>
                <a:ext uri="{FF2B5EF4-FFF2-40B4-BE49-F238E27FC236}">
                  <a16:creationId xmlns:a16="http://schemas.microsoft.com/office/drawing/2014/main" id="{74CD579A-8FC0-7D9A-3033-077D39E4917F}"/>
                </a:ext>
              </a:extLst>
            </xdr:cNvPr>
            <xdr:cNvSpPr txBox="1"/>
          </xdr:nvSpPr>
          <xdr:spPr>
            <a:xfrm>
              <a:off x="7510095" y="12455768"/>
              <a:ext cx="849924" cy="95251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ctr">
              <a:noAutofit/>
            </a:bodyPr>
            <a:lstStyle/>
            <a:p>
              <a:pPr algn="l"/>
              <a:r>
                <a:rPr kumimoji="1" lang="ja-JP" altLang="en-US" sz="700"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国内生産（国産材）</a:t>
              </a:r>
            </a:p>
          </xdr:txBody>
        </xdr:sp>
        <xdr:cxnSp macro="">
          <xdr:nvCxnSpPr>
            <xdr:cNvPr id="5" name="直線コネクタ 4">
              <a:extLst>
                <a:ext uri="{FF2B5EF4-FFF2-40B4-BE49-F238E27FC236}">
                  <a16:creationId xmlns:a16="http://schemas.microsoft.com/office/drawing/2014/main" id="{113E964E-8243-8C6C-27CE-0DE811101483}"/>
                </a:ext>
              </a:extLst>
            </xdr:cNvPr>
            <xdr:cNvCxnSpPr/>
          </xdr:nvCxnSpPr>
          <xdr:spPr>
            <a:xfrm>
              <a:off x="7319596" y="12499731"/>
              <a:ext cx="237600" cy="0"/>
            </a:xfrm>
            <a:prstGeom prst="line">
              <a:avLst/>
            </a:prstGeom>
            <a:ln w="34925">
              <a:solidFill>
                <a:srgbClr val="33CC33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9" name="グループ化 18">
            <a:extLst>
              <a:ext uri="{FF2B5EF4-FFF2-40B4-BE49-F238E27FC236}">
                <a16:creationId xmlns:a16="http://schemas.microsoft.com/office/drawing/2014/main" id="{0B0B044F-706D-4CFC-AB7A-F64231FB0B59}"/>
              </a:ext>
            </a:extLst>
          </xdr:cNvPr>
          <xdr:cNvGrpSpPr/>
        </xdr:nvGrpSpPr>
        <xdr:grpSpPr>
          <a:xfrm>
            <a:off x="8698523" y="12512186"/>
            <a:ext cx="1034562" cy="95251"/>
            <a:chOff x="7319596" y="12455768"/>
            <a:chExt cx="1040423" cy="95251"/>
          </a:xfrm>
        </xdr:grpSpPr>
        <xdr:sp macro="" textlink="">
          <xdr:nvSpPr>
            <xdr:cNvPr id="20" name="テキスト ボックス 19">
              <a:extLst>
                <a:ext uri="{FF2B5EF4-FFF2-40B4-BE49-F238E27FC236}">
                  <a16:creationId xmlns:a16="http://schemas.microsoft.com/office/drawing/2014/main" id="{6FC040AB-6CFF-DF85-C195-FD8462B841FB}"/>
                </a:ext>
              </a:extLst>
            </xdr:cNvPr>
            <xdr:cNvSpPr txBox="1"/>
          </xdr:nvSpPr>
          <xdr:spPr>
            <a:xfrm>
              <a:off x="7510095" y="12455768"/>
              <a:ext cx="849924" cy="95251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ctr">
              <a:noAutofit/>
            </a:bodyPr>
            <a:lstStyle/>
            <a:p>
              <a:pPr algn="l"/>
              <a:r>
                <a:rPr kumimoji="1" lang="ja-JP" altLang="en-US" sz="700"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国内生産</a:t>
              </a:r>
              <a:r>
                <a:rPr kumimoji="1" lang="en-US" altLang="ja-JP" sz="700"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(</a:t>
              </a:r>
              <a:r>
                <a:rPr kumimoji="1" lang="ja-JP" altLang="en-US" sz="700"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輸入材）</a:t>
              </a:r>
            </a:p>
          </xdr:txBody>
        </xdr:sp>
        <xdr:cxnSp macro="">
          <xdr:nvCxnSpPr>
            <xdr:cNvPr id="21" name="直線コネクタ 20">
              <a:extLst>
                <a:ext uri="{FF2B5EF4-FFF2-40B4-BE49-F238E27FC236}">
                  <a16:creationId xmlns:a16="http://schemas.microsoft.com/office/drawing/2014/main" id="{E03EB1E7-6256-5D64-ECBF-E161777F8810}"/>
                </a:ext>
              </a:extLst>
            </xdr:cNvPr>
            <xdr:cNvCxnSpPr/>
          </xdr:nvCxnSpPr>
          <xdr:spPr>
            <a:xfrm>
              <a:off x="7319596" y="12499731"/>
              <a:ext cx="237600" cy="0"/>
            </a:xfrm>
            <a:prstGeom prst="line">
              <a:avLst/>
            </a:prstGeom>
            <a:ln w="34925">
              <a:solidFill>
                <a:schemeClr val="accent4">
                  <a:lumMod val="60000"/>
                  <a:lumOff val="4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0.01332</cdr:y>
    </cdr:from>
    <cdr:to>
      <cdr:x>0.12607</cdr:x>
      <cdr:y>0.09606</cdr:y>
    </cdr:to>
    <cdr:sp macro="" textlink="">
      <cdr:nvSpPr>
        <cdr:cNvPr id="19" name="テキスト ボックス 1"/>
        <cdr:cNvSpPr txBox="1"/>
      </cdr:nvSpPr>
      <cdr:spPr>
        <a:xfrm xmlns:a="http://schemas.openxmlformats.org/drawingml/2006/main">
          <a:off x="0" y="43840"/>
          <a:ext cx="494178" cy="2723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ja-JP" altLang="en-US" sz="700">
              <a:latin typeface="ＭＳ Ｐゴシック" pitchFamily="50" charset="-128"/>
              <a:ea typeface="ＭＳ Ｐゴシック" pitchFamily="50" charset="-128"/>
            </a:rPr>
            <a:t>（万</a:t>
          </a:r>
          <a:r>
            <a:rPr lang="en-US" altLang="ja-JP" sz="700">
              <a:latin typeface="ＭＳ Ｐゴシック" pitchFamily="50" charset="-128"/>
              <a:ea typeface="ＭＳ Ｐゴシック" pitchFamily="50" charset="-128"/>
            </a:rPr>
            <a:t>m</a:t>
          </a:r>
          <a:r>
            <a:rPr lang="en-US" altLang="ja-JP" sz="700" baseline="30000">
              <a:latin typeface="ＭＳ Ｐゴシック" pitchFamily="50" charset="-128"/>
              <a:ea typeface="ＭＳ Ｐゴシック" pitchFamily="50" charset="-128"/>
            </a:rPr>
            <a:t>3</a:t>
          </a:r>
          <a:r>
            <a:rPr lang="en-US" altLang="ja-JP" sz="700">
              <a:latin typeface="ＭＳ Ｐゴシック" pitchFamily="50" charset="-128"/>
              <a:ea typeface="ＭＳ Ｐゴシック" pitchFamily="50" charset="-128"/>
            </a:rPr>
            <a:t>)</a:t>
          </a:r>
          <a:endParaRPr lang="ja-JP" altLang="en-US" sz="700">
            <a:latin typeface="ＭＳ Ｐゴシック" pitchFamily="50" charset="-128"/>
            <a:ea typeface="ＭＳ Ｐゴシック" pitchFamily="50" charset="-128"/>
          </a:endParaRPr>
        </a:p>
      </cdr:txBody>
    </cdr:sp>
  </cdr:relSizeAnchor>
  <cdr:relSizeAnchor xmlns:cdr="http://schemas.openxmlformats.org/drawingml/2006/chartDrawing">
    <cdr:from>
      <cdr:x>0.92419</cdr:x>
      <cdr:y>0.01875</cdr:y>
    </cdr:from>
    <cdr:to>
      <cdr:x>0.99625</cdr:x>
      <cdr:y>0.06632</cdr:y>
    </cdr:to>
    <cdr:sp macro="" textlink="">
      <cdr:nvSpPr>
        <cdr:cNvPr id="34" name="テキスト ボックス 1"/>
        <cdr:cNvSpPr txBox="1"/>
      </cdr:nvSpPr>
      <cdr:spPr>
        <a:xfrm xmlns:a="http://schemas.openxmlformats.org/drawingml/2006/main">
          <a:off x="3610235" y="62123"/>
          <a:ext cx="281485" cy="1576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700">
              <a:latin typeface="ＭＳ Ｐゴシック" pitchFamily="50" charset="-128"/>
              <a:ea typeface="ＭＳ Ｐゴシック" pitchFamily="50" charset="-128"/>
            </a:rPr>
            <a:t>（％</a:t>
          </a:r>
          <a:r>
            <a:rPr lang="en-US" altLang="ja-JP" sz="700">
              <a:latin typeface="ＭＳ Ｐゴシック" pitchFamily="50" charset="-128"/>
              <a:ea typeface="ＭＳ Ｐゴシック" pitchFamily="50" charset="-128"/>
            </a:rPr>
            <a:t>)</a:t>
          </a:r>
          <a:endParaRPr lang="ja-JP" altLang="en-US" sz="700">
            <a:latin typeface="ＭＳ Ｐゴシック" pitchFamily="50" charset="-128"/>
            <a:ea typeface="ＭＳ Ｐゴシック" pitchFamily="50" charset="-128"/>
          </a:endParaRPr>
        </a:p>
      </cdr:txBody>
    </cdr:sp>
  </cdr:relSizeAnchor>
  <cdr:relSizeAnchor xmlns:cdr="http://schemas.openxmlformats.org/drawingml/2006/chartDrawing">
    <cdr:from>
      <cdr:x>0.90274</cdr:x>
      <cdr:y>0.74626</cdr:y>
    </cdr:from>
    <cdr:to>
      <cdr:x>1</cdr:x>
      <cdr:y>0.80119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0F7FBE5D-33FF-8668-2A51-6F5FF9BC1E1B}"/>
            </a:ext>
          </a:extLst>
        </cdr:cNvPr>
        <cdr:cNvSpPr txBox="1"/>
      </cdr:nvSpPr>
      <cdr:spPr>
        <a:xfrm xmlns:a="http://schemas.openxmlformats.org/drawingml/2006/main">
          <a:off x="3525714" y="2417396"/>
          <a:ext cx="379870" cy="177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700">
              <a:latin typeface="ＭＳ Ｐゴシック" pitchFamily="50" charset="-128"/>
              <a:ea typeface="ＭＳ Ｐゴシック" pitchFamily="50" charset="-128"/>
            </a:rPr>
            <a:t>（年</a:t>
          </a:r>
          <a:r>
            <a:rPr lang="en-US" altLang="ja-JP" sz="700">
              <a:latin typeface="ＭＳ Ｐゴシック" pitchFamily="50" charset="-128"/>
              <a:ea typeface="ＭＳ Ｐゴシック" pitchFamily="50" charset="-128"/>
            </a:rPr>
            <a:t>)</a:t>
          </a:r>
          <a:endParaRPr lang="ja-JP" altLang="en-US" sz="700">
            <a:latin typeface="ＭＳ Ｐゴシック" pitchFamily="50" charset="-128"/>
            <a:ea typeface="ＭＳ Ｐゴシック" pitchFamily="50" charset="-128"/>
          </a:endParaRPr>
        </a:p>
      </cdr:txBody>
    </cdr:sp>
  </cdr:relSizeAnchor>
  <cdr:relSizeAnchor xmlns:cdr="http://schemas.openxmlformats.org/drawingml/2006/chartDrawing">
    <cdr:from>
      <cdr:x>0.18131</cdr:x>
      <cdr:y>0.11443</cdr:y>
    </cdr:from>
    <cdr:to>
      <cdr:x>0.32897</cdr:x>
      <cdr:y>0.20125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EECEA268-C625-5C95-BFAF-871393DE5FEF}"/>
            </a:ext>
          </a:extLst>
        </cdr:cNvPr>
        <cdr:cNvSpPr txBox="1"/>
      </cdr:nvSpPr>
      <cdr:spPr>
        <a:xfrm xmlns:a="http://schemas.openxmlformats.org/drawingml/2006/main">
          <a:off x="710712" y="376604"/>
          <a:ext cx="578826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0.05421</cdr:x>
      <cdr:y>0.11665</cdr:y>
    </cdr:from>
    <cdr:to>
      <cdr:x>0.16075</cdr:x>
      <cdr:y>0.17453</cdr:y>
    </cdr:to>
    <cdr:sp macro="" textlink="">
      <cdr:nvSpPr>
        <cdr:cNvPr id="4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E639516A-21FD-1DAC-D4C9-4BE667005106}"/>
            </a:ext>
          </a:extLst>
        </cdr:cNvPr>
        <cdr:cNvSpPr txBox="1"/>
      </cdr:nvSpPr>
      <cdr:spPr>
        <a:xfrm xmlns:a="http://schemas.openxmlformats.org/drawingml/2006/main">
          <a:off x="212482" y="383932"/>
          <a:ext cx="417634" cy="1904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l"/>
          <a:r>
            <a:rPr lang="en-US" altLang="ja-JP" sz="700" baseline="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1,383</a:t>
          </a:r>
          <a:endParaRPr lang="ja-JP" altLang="en-US" sz="700" baseline="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0.09146</cdr:x>
      <cdr:y>0.16459</cdr:y>
    </cdr:from>
    <cdr:to>
      <cdr:x>0.19801</cdr:x>
      <cdr:y>0.22247</cdr:y>
    </cdr:to>
    <cdr:sp macro="" textlink="">
      <cdr:nvSpPr>
        <cdr:cNvPr id="5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A7FE751D-219A-510B-E90E-2E8E597D3527}"/>
            </a:ext>
          </a:extLst>
        </cdr:cNvPr>
        <cdr:cNvSpPr txBox="1"/>
      </cdr:nvSpPr>
      <cdr:spPr>
        <a:xfrm xmlns:a="http://schemas.openxmlformats.org/drawingml/2006/main">
          <a:off x="358530" y="541704"/>
          <a:ext cx="417634" cy="1904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altLang="ja-JP" sz="700" baseline="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1,259</a:t>
          </a:r>
          <a:endParaRPr lang="ja-JP" altLang="en-US" sz="700" baseline="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0.30241</cdr:x>
      <cdr:y>0.29984</cdr:y>
    </cdr:from>
    <cdr:to>
      <cdr:x>0.40896</cdr:x>
      <cdr:y>0.35772</cdr:y>
    </cdr:to>
    <cdr:sp macro="" textlink="">
      <cdr:nvSpPr>
        <cdr:cNvPr id="6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A7FE751D-219A-510B-E90E-2E8E597D3527}"/>
            </a:ext>
          </a:extLst>
        </cdr:cNvPr>
        <cdr:cNvSpPr txBox="1"/>
      </cdr:nvSpPr>
      <cdr:spPr>
        <a:xfrm xmlns:a="http://schemas.openxmlformats.org/drawingml/2006/main">
          <a:off x="1180106" y="1143510"/>
          <a:ext cx="415788" cy="220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altLang="ja-JP" sz="700" baseline="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956</a:t>
          </a:r>
          <a:endParaRPr lang="ja-JP" altLang="en-US" sz="700" baseline="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0.51062</cdr:x>
      <cdr:y>0.2873</cdr:y>
    </cdr:from>
    <cdr:to>
      <cdr:x>0.61716</cdr:x>
      <cdr:y>0.34518</cdr:y>
    </cdr:to>
    <cdr:sp macro="" textlink="">
      <cdr:nvSpPr>
        <cdr:cNvPr id="7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A7FE751D-219A-510B-E90E-2E8E597D3527}"/>
            </a:ext>
          </a:extLst>
        </cdr:cNvPr>
        <cdr:cNvSpPr txBox="1"/>
      </cdr:nvSpPr>
      <cdr:spPr>
        <a:xfrm xmlns:a="http://schemas.openxmlformats.org/drawingml/2006/main">
          <a:off x="1992594" y="1095659"/>
          <a:ext cx="415750" cy="220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altLang="ja-JP" sz="700" baseline="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991</a:t>
          </a:r>
          <a:endParaRPr lang="ja-JP" altLang="en-US" sz="700" baseline="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0.71151</cdr:x>
      <cdr:y>0.32237</cdr:y>
    </cdr:from>
    <cdr:to>
      <cdr:x>0.81805</cdr:x>
      <cdr:y>0.38025</cdr:y>
    </cdr:to>
    <cdr:sp macro="" textlink="">
      <cdr:nvSpPr>
        <cdr:cNvPr id="8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A7FE751D-219A-510B-E90E-2E8E597D3527}"/>
            </a:ext>
          </a:extLst>
        </cdr:cNvPr>
        <cdr:cNvSpPr txBox="1"/>
      </cdr:nvSpPr>
      <cdr:spPr>
        <a:xfrm xmlns:a="http://schemas.openxmlformats.org/drawingml/2006/main">
          <a:off x="2776507" y="1229423"/>
          <a:ext cx="415750" cy="220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altLang="ja-JP" sz="700" baseline="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892</a:t>
          </a:r>
          <a:endParaRPr lang="ja-JP" altLang="en-US" sz="700" baseline="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0.87522</cdr:x>
      <cdr:y>0.38666</cdr:y>
    </cdr:from>
    <cdr:to>
      <cdr:x>0.98176</cdr:x>
      <cdr:y>0.44454</cdr:y>
    </cdr:to>
    <cdr:sp macro="" textlink="">
      <cdr:nvSpPr>
        <cdr:cNvPr id="9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A7FE751D-219A-510B-E90E-2E8E597D3527}"/>
            </a:ext>
          </a:extLst>
        </cdr:cNvPr>
        <cdr:cNvSpPr txBox="1"/>
      </cdr:nvSpPr>
      <cdr:spPr>
        <a:xfrm xmlns:a="http://schemas.openxmlformats.org/drawingml/2006/main">
          <a:off x="3415363" y="1474611"/>
          <a:ext cx="415750" cy="220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altLang="ja-JP" sz="700" baseline="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773</a:t>
          </a:r>
          <a:endParaRPr lang="ja-JP" altLang="en-US" sz="700" baseline="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7D711-3A05-4589-8E43-9BC77B687DAF}">
  <sheetPr>
    <pageSetUpPr fitToPage="1"/>
  </sheetPr>
  <dimension ref="A1:J30"/>
  <sheetViews>
    <sheetView showGridLines="0" tabSelected="1" zoomScaleNormal="100" zoomScaleSheetLayoutView="100" workbookViewId="0"/>
  </sheetViews>
  <sheetFormatPr defaultColWidth="9" defaultRowHeight="13.5" x14ac:dyDescent="0.4"/>
  <cols>
    <col min="1" max="2" width="6.625" style="1" customWidth="1"/>
    <col min="3" max="3" width="10.375" style="1" customWidth="1"/>
    <col min="4" max="7" width="9.625" style="1" customWidth="1"/>
    <col min="8" max="8" width="9.625" style="2" customWidth="1"/>
    <col min="9" max="9" width="9.625" style="1" customWidth="1"/>
    <col min="10" max="10" width="7.375" style="1" customWidth="1"/>
    <col min="11" max="16384" width="9" style="1"/>
  </cols>
  <sheetData>
    <row r="1" spans="1:9" ht="17.25" x14ac:dyDescent="0.4">
      <c r="A1" s="23" t="s">
        <v>28</v>
      </c>
      <c r="B1" s="23"/>
      <c r="G1" s="21"/>
      <c r="H1" s="22"/>
      <c r="I1" s="21"/>
    </row>
    <row r="2" spans="1:9" ht="17.25" x14ac:dyDescent="0.4">
      <c r="C2" s="23"/>
      <c r="G2" s="21"/>
      <c r="H2" s="22"/>
      <c r="I2" s="21"/>
    </row>
    <row r="3" spans="1:9" ht="18.75" x14ac:dyDescent="0.4">
      <c r="E3" s="20"/>
      <c r="F3" s="20" t="s">
        <v>27</v>
      </c>
      <c r="G3" s="18" t="s">
        <v>26</v>
      </c>
      <c r="H3" s="19"/>
      <c r="I3" s="18"/>
    </row>
    <row r="4" spans="1:9" ht="93.75" x14ac:dyDescent="0.4">
      <c r="A4" s="17"/>
      <c r="B4" s="17" t="s">
        <v>25</v>
      </c>
      <c r="C4" s="16" t="s">
        <v>24</v>
      </c>
      <c r="D4" s="16" t="s">
        <v>23</v>
      </c>
      <c r="E4" s="16" t="s">
        <v>22</v>
      </c>
      <c r="F4" s="15" t="s">
        <v>21</v>
      </c>
      <c r="G4" s="14" t="s">
        <v>20</v>
      </c>
      <c r="H4" s="31" t="s">
        <v>30</v>
      </c>
      <c r="I4" s="14" t="s">
        <v>19</v>
      </c>
    </row>
    <row r="5" spans="1:9" ht="27" x14ac:dyDescent="0.4">
      <c r="A5" s="5"/>
      <c r="B5" s="5" t="s">
        <v>18</v>
      </c>
      <c r="C5" s="13">
        <v>15.6</v>
      </c>
      <c r="D5" s="13">
        <v>536.79999999999995</v>
      </c>
      <c r="E5" s="13">
        <v>818.1</v>
      </c>
      <c r="F5" s="7">
        <f t="shared" ref="F5:F22" si="0">SUM(C5:E5)</f>
        <v>1370.5</v>
      </c>
      <c r="G5" s="29">
        <f t="shared" ref="G5:G24" si="1">100*C5/(C5+D5)</f>
        <v>2.8240405503258508</v>
      </c>
      <c r="H5" s="32">
        <f t="shared" ref="H5:H22" si="2">(C5/F5)*100</f>
        <v>1.1382707041225828</v>
      </c>
      <c r="I5" s="34">
        <f t="shared" ref="I5:I22" si="3">C5+D5</f>
        <v>552.4</v>
      </c>
    </row>
    <row r="6" spans="1:9" ht="27" x14ac:dyDescent="0.4">
      <c r="A6" s="5" t="s">
        <v>17</v>
      </c>
      <c r="B6" s="5" t="s">
        <v>17</v>
      </c>
      <c r="C6" s="13">
        <v>13.8</v>
      </c>
      <c r="D6" s="13">
        <v>526.29999999999995</v>
      </c>
      <c r="E6" s="13">
        <v>842.4</v>
      </c>
      <c r="F6" s="7">
        <f t="shared" si="0"/>
        <v>1382.5</v>
      </c>
      <c r="G6" s="29">
        <f t="shared" si="1"/>
        <v>2.5550823921496022</v>
      </c>
      <c r="H6" s="32">
        <f t="shared" si="2"/>
        <v>0.9981916817359856</v>
      </c>
      <c r="I6" s="34">
        <f t="shared" si="3"/>
        <v>540.09999999999991</v>
      </c>
    </row>
    <row r="7" spans="1:9" ht="27" x14ac:dyDescent="0.4">
      <c r="B7" s="5" t="s">
        <v>16</v>
      </c>
      <c r="C7" s="13">
        <v>86.3</v>
      </c>
      <c r="D7" s="13">
        <v>377.3</v>
      </c>
      <c r="E7" s="13">
        <v>795</v>
      </c>
      <c r="F7" s="7">
        <f t="shared" si="0"/>
        <v>1258.5999999999999</v>
      </c>
      <c r="G7" s="29">
        <f t="shared" si="1"/>
        <v>18.615185504745469</v>
      </c>
      <c r="H7" s="32">
        <f t="shared" si="2"/>
        <v>6.8568250436993496</v>
      </c>
      <c r="I7" s="34">
        <f t="shared" si="3"/>
        <v>463.6</v>
      </c>
    </row>
    <row r="8" spans="1:9" ht="27" x14ac:dyDescent="0.4">
      <c r="A8" s="5" t="s">
        <v>15</v>
      </c>
      <c r="B8" s="5"/>
      <c r="C8" s="13">
        <v>114.39999999999999</v>
      </c>
      <c r="D8" s="13">
        <v>403.9</v>
      </c>
      <c r="E8" s="13">
        <v>853.7</v>
      </c>
      <c r="F8" s="7">
        <f t="shared" si="0"/>
        <v>1372</v>
      </c>
      <c r="G8" s="29">
        <f t="shared" si="1"/>
        <v>22.072158981284971</v>
      </c>
      <c r="H8" s="32">
        <f t="shared" si="2"/>
        <v>8.3381924198250719</v>
      </c>
      <c r="I8" s="34">
        <f t="shared" si="3"/>
        <v>518.29999999999995</v>
      </c>
    </row>
    <row r="9" spans="1:9" ht="27" x14ac:dyDescent="0.4">
      <c r="A9" s="5" t="s">
        <v>14</v>
      </c>
      <c r="B9" s="5"/>
      <c r="C9" s="13">
        <v>163.19999999999999</v>
      </c>
      <c r="D9" s="13">
        <v>359.5</v>
      </c>
      <c r="E9" s="13">
        <v>603.29999999999995</v>
      </c>
      <c r="F9" s="7">
        <f t="shared" si="0"/>
        <v>1126</v>
      </c>
      <c r="G9" s="29">
        <f t="shared" si="1"/>
        <v>31.222498565142523</v>
      </c>
      <c r="H9" s="32">
        <f t="shared" si="2"/>
        <v>14.493783303730018</v>
      </c>
      <c r="I9" s="34">
        <f t="shared" si="3"/>
        <v>522.70000000000005</v>
      </c>
    </row>
    <row r="10" spans="1:9" ht="27" x14ac:dyDescent="0.4">
      <c r="A10" s="5" t="s">
        <v>13</v>
      </c>
      <c r="B10" s="5"/>
      <c r="C10" s="13">
        <v>213.7</v>
      </c>
      <c r="D10" s="13">
        <v>184.9</v>
      </c>
      <c r="E10" s="13">
        <v>628.29999999999995</v>
      </c>
      <c r="F10" s="7">
        <f t="shared" si="0"/>
        <v>1026.9000000000001</v>
      </c>
      <c r="G10" s="29">
        <f t="shared" si="1"/>
        <v>53.612644254892118</v>
      </c>
      <c r="H10" s="32">
        <f t="shared" si="2"/>
        <v>20.810205472782155</v>
      </c>
      <c r="I10" s="34">
        <f t="shared" si="3"/>
        <v>398.6</v>
      </c>
    </row>
    <row r="11" spans="1:9" ht="27" x14ac:dyDescent="0.4">
      <c r="A11" s="5" t="s">
        <v>12</v>
      </c>
      <c r="B11" s="5"/>
      <c r="C11" s="13">
        <v>197.9</v>
      </c>
      <c r="D11" s="13">
        <v>112.8</v>
      </c>
      <c r="E11" s="13">
        <v>505.6</v>
      </c>
      <c r="F11" s="7">
        <f t="shared" si="0"/>
        <v>816.3</v>
      </c>
      <c r="G11" s="29">
        <f t="shared" si="1"/>
        <v>63.694882523334407</v>
      </c>
      <c r="H11" s="32">
        <f t="shared" si="2"/>
        <v>24.243537914982237</v>
      </c>
      <c r="I11" s="34">
        <f t="shared" si="3"/>
        <v>310.7</v>
      </c>
    </row>
    <row r="12" spans="1:9" ht="27" x14ac:dyDescent="0.4">
      <c r="B12" s="5" t="s">
        <v>11</v>
      </c>
      <c r="C12" s="13">
        <v>249</v>
      </c>
      <c r="D12" s="13">
        <v>132</v>
      </c>
      <c r="E12" s="13">
        <v>574.5</v>
      </c>
      <c r="F12" s="7">
        <f t="shared" si="0"/>
        <v>955.5</v>
      </c>
      <c r="G12" s="29">
        <f t="shared" si="1"/>
        <v>65.354330708661422</v>
      </c>
      <c r="H12" s="32">
        <f t="shared" si="2"/>
        <v>26.059654631083202</v>
      </c>
      <c r="I12" s="34">
        <f t="shared" si="3"/>
        <v>381</v>
      </c>
    </row>
    <row r="13" spans="1:9" ht="27" x14ac:dyDescent="0.4">
      <c r="A13" s="5" t="s">
        <v>10</v>
      </c>
      <c r="B13" s="5"/>
      <c r="C13" s="13">
        <v>252.4</v>
      </c>
      <c r="D13" s="13">
        <v>133.4</v>
      </c>
      <c r="E13" s="13">
        <v>670.5</v>
      </c>
      <c r="F13" s="7">
        <f t="shared" si="0"/>
        <v>1056.3</v>
      </c>
      <c r="G13" s="29">
        <f t="shared" si="1"/>
        <v>65.422498703991707</v>
      </c>
      <c r="H13" s="32">
        <f t="shared" si="2"/>
        <v>23.894726876834234</v>
      </c>
      <c r="I13" s="34">
        <f t="shared" si="3"/>
        <v>385.8</v>
      </c>
    </row>
    <row r="14" spans="1:9" ht="27" x14ac:dyDescent="0.4">
      <c r="A14" s="5" t="s">
        <v>9</v>
      </c>
      <c r="B14" s="5"/>
      <c r="C14" s="13">
        <v>260.2</v>
      </c>
      <c r="D14" s="13">
        <v>123.5</v>
      </c>
      <c r="E14" s="13">
        <v>645.70000000000005</v>
      </c>
      <c r="F14" s="7">
        <f t="shared" si="0"/>
        <v>1029.4000000000001</v>
      </c>
      <c r="G14" s="29">
        <f t="shared" si="1"/>
        <v>67.813395882199643</v>
      </c>
      <c r="H14" s="32">
        <f t="shared" si="2"/>
        <v>25.276860306974935</v>
      </c>
      <c r="I14" s="34">
        <f t="shared" si="3"/>
        <v>383.7</v>
      </c>
    </row>
    <row r="15" spans="1:9" ht="27" x14ac:dyDescent="0.4">
      <c r="A15" s="5" t="s">
        <v>8</v>
      </c>
      <c r="B15" s="5"/>
      <c r="C15" s="13">
        <v>325.5</v>
      </c>
      <c r="D15" s="13">
        <v>124.3</v>
      </c>
      <c r="E15" s="13">
        <v>673.4</v>
      </c>
      <c r="F15" s="7">
        <f t="shared" si="0"/>
        <v>1123.2</v>
      </c>
      <c r="G15" s="29">
        <f t="shared" si="1"/>
        <v>72.365495775900399</v>
      </c>
      <c r="H15" s="32">
        <f t="shared" si="2"/>
        <v>28.979700854700852</v>
      </c>
      <c r="I15" s="34">
        <f t="shared" si="3"/>
        <v>449.8</v>
      </c>
    </row>
    <row r="16" spans="1:9" ht="27" x14ac:dyDescent="0.4">
      <c r="A16" s="5" t="s">
        <v>7</v>
      </c>
      <c r="B16" s="5"/>
      <c r="C16" s="13">
        <v>334.6</v>
      </c>
      <c r="D16" s="13">
        <v>126.5</v>
      </c>
      <c r="E16" s="13">
        <v>653.29999999999995</v>
      </c>
      <c r="F16" s="7">
        <f t="shared" si="0"/>
        <v>1114.4000000000001</v>
      </c>
      <c r="G16" s="29">
        <f t="shared" si="1"/>
        <v>72.565603990457603</v>
      </c>
      <c r="H16" s="32">
        <f t="shared" si="2"/>
        <v>30.025125628140703</v>
      </c>
      <c r="I16" s="34">
        <f t="shared" si="3"/>
        <v>461.1</v>
      </c>
    </row>
    <row r="17" spans="1:10" ht="27" x14ac:dyDescent="0.4">
      <c r="A17" s="5"/>
      <c r="B17" s="5" t="s">
        <v>6</v>
      </c>
      <c r="C17" s="13">
        <v>353</v>
      </c>
      <c r="D17" s="13">
        <v>92.1</v>
      </c>
      <c r="E17" s="13">
        <v>546.29999999999995</v>
      </c>
      <c r="F17" s="7">
        <f t="shared" si="0"/>
        <v>991.4</v>
      </c>
      <c r="G17" s="29">
        <f t="shared" si="1"/>
        <v>79.308020669512459</v>
      </c>
      <c r="H17" s="32">
        <f t="shared" si="2"/>
        <v>35.606213435545691</v>
      </c>
      <c r="I17" s="34">
        <f t="shared" si="3"/>
        <v>445.1</v>
      </c>
    </row>
    <row r="18" spans="1:10" ht="27" x14ac:dyDescent="0.4">
      <c r="A18" s="5" t="s">
        <v>5</v>
      </c>
      <c r="B18" s="5"/>
      <c r="C18" s="13">
        <v>387.6</v>
      </c>
      <c r="D18" s="13">
        <v>99.5</v>
      </c>
      <c r="E18" s="13">
        <v>537.70000000000005</v>
      </c>
      <c r="F18" s="7">
        <f t="shared" si="0"/>
        <v>1024.8000000000002</v>
      </c>
      <c r="G18" s="29">
        <f t="shared" si="1"/>
        <v>79.572982960377743</v>
      </c>
      <c r="H18" s="32">
        <f t="shared" si="2"/>
        <v>37.822014051522245</v>
      </c>
      <c r="I18" s="34">
        <f t="shared" si="3"/>
        <v>487.1</v>
      </c>
    </row>
    <row r="19" spans="1:10" ht="27" x14ac:dyDescent="0.4">
      <c r="A19" s="5" t="s">
        <v>4</v>
      </c>
      <c r="B19" s="5"/>
      <c r="C19" s="13">
        <v>412.2</v>
      </c>
      <c r="D19" s="13">
        <v>88.2</v>
      </c>
      <c r="E19" s="13">
        <v>566.29999999999995</v>
      </c>
      <c r="F19" s="7">
        <f t="shared" si="0"/>
        <v>1066.6999999999998</v>
      </c>
      <c r="G19" s="29">
        <f t="shared" si="1"/>
        <v>82.374100719424462</v>
      </c>
      <c r="H19" s="32">
        <f t="shared" si="2"/>
        <v>38.642542420549361</v>
      </c>
      <c r="I19" s="34">
        <f t="shared" si="3"/>
        <v>500.4</v>
      </c>
    </row>
    <row r="20" spans="1:10" s="9" customFormat="1" ht="27" x14ac:dyDescent="0.4">
      <c r="A20" s="5" t="s">
        <v>3</v>
      </c>
      <c r="B20" s="12"/>
      <c r="C20" s="11">
        <v>449.2</v>
      </c>
      <c r="D20" s="11">
        <v>79.5</v>
      </c>
      <c r="E20" s="11">
        <v>571.6</v>
      </c>
      <c r="F20" s="10">
        <f t="shared" si="0"/>
        <v>1100.3000000000002</v>
      </c>
      <c r="G20" s="30">
        <f t="shared" si="1"/>
        <v>84.963117079629271</v>
      </c>
      <c r="H20" s="32">
        <f t="shared" si="2"/>
        <v>40.825229482868302</v>
      </c>
      <c r="I20" s="35">
        <f t="shared" si="3"/>
        <v>528.70000000000005</v>
      </c>
    </row>
    <row r="21" spans="1:10" s="9" customFormat="1" ht="37.5" x14ac:dyDescent="0.4">
      <c r="A21" s="5" t="s">
        <v>2</v>
      </c>
      <c r="C21" s="8">
        <v>474.5</v>
      </c>
      <c r="D21" s="8">
        <v>70.3</v>
      </c>
      <c r="E21" s="8">
        <v>502.6</v>
      </c>
      <c r="F21" s="7">
        <f t="shared" si="0"/>
        <v>1047.4000000000001</v>
      </c>
      <c r="G21" s="29">
        <f t="shared" si="1"/>
        <v>87.096182085168877</v>
      </c>
      <c r="H21" s="32">
        <f t="shared" si="2"/>
        <v>45.302654191330909</v>
      </c>
      <c r="I21" s="36">
        <f t="shared" si="3"/>
        <v>544.79999999999995</v>
      </c>
    </row>
    <row r="22" spans="1:10" ht="37.5" x14ac:dyDescent="0.4">
      <c r="B22" s="33" t="s">
        <v>31</v>
      </c>
      <c r="C22" s="8">
        <v>419.5</v>
      </c>
      <c r="D22" s="8">
        <v>43.1</v>
      </c>
      <c r="E22" s="8">
        <v>429.3</v>
      </c>
      <c r="F22" s="7">
        <f t="shared" si="0"/>
        <v>891.90000000000009</v>
      </c>
      <c r="G22" s="29">
        <f t="shared" si="1"/>
        <v>90.683095546908774</v>
      </c>
      <c r="H22" s="32">
        <f t="shared" si="2"/>
        <v>47.034420899203944</v>
      </c>
      <c r="I22" s="36">
        <f t="shared" si="3"/>
        <v>462.6</v>
      </c>
    </row>
    <row r="23" spans="1:10" ht="27" x14ac:dyDescent="0.4">
      <c r="A23" s="6" t="s">
        <v>1</v>
      </c>
      <c r="B23" s="6"/>
      <c r="C23" s="26">
        <v>466.1</v>
      </c>
      <c r="D23" s="26">
        <v>43.2</v>
      </c>
      <c r="E23" s="26">
        <v>520.1</v>
      </c>
      <c r="F23" s="27">
        <f>SUM(C23:E23)</f>
        <v>1029.4000000000001</v>
      </c>
      <c r="G23" s="28">
        <f t="shared" si="1"/>
        <v>91.517769487531908</v>
      </c>
      <c r="H23" s="32">
        <f>(C23/F23)*100</f>
        <v>45.278803186322122</v>
      </c>
      <c r="I23" s="37">
        <f>C23+D23</f>
        <v>509.3</v>
      </c>
    </row>
    <row r="24" spans="1:10" ht="27" x14ac:dyDescent="0.4">
      <c r="A24" s="6" t="s">
        <v>29</v>
      </c>
      <c r="B24" s="6"/>
      <c r="C24" s="26">
        <v>491.2</v>
      </c>
      <c r="D24" s="26">
        <v>44.3</v>
      </c>
      <c r="E24" s="26">
        <v>446.45659999999998</v>
      </c>
      <c r="F24" s="27">
        <f>SUM(C24:E24)</f>
        <v>981.95659999999998</v>
      </c>
      <c r="G24" s="28">
        <f t="shared" si="1"/>
        <v>91.727357609710552</v>
      </c>
      <c r="H24" s="32">
        <f>(C24/F24)*100</f>
        <v>50.022577372564129</v>
      </c>
      <c r="I24" s="37">
        <f>C24+D24</f>
        <v>535.5</v>
      </c>
      <c r="J24" s="24"/>
    </row>
    <row r="25" spans="1:10" ht="37.5" x14ac:dyDescent="0.4">
      <c r="A25" s="33" t="s">
        <v>32</v>
      </c>
      <c r="B25" s="33"/>
      <c r="C25" s="26">
        <v>390.9</v>
      </c>
      <c r="D25" s="26">
        <v>22.8</v>
      </c>
      <c r="E25" s="26">
        <v>333.7</v>
      </c>
      <c r="F25" s="27">
        <f>SUM(C25:E25)</f>
        <v>747.4</v>
      </c>
      <c r="G25" s="28">
        <f>100*C25/(C25+D25)</f>
        <v>94.48875997099347</v>
      </c>
      <c r="H25" s="32">
        <f>(C25/F25)*100</f>
        <v>52.301311212202293</v>
      </c>
      <c r="I25" s="37">
        <f>C25+D25</f>
        <v>413.7</v>
      </c>
      <c r="J25" s="24"/>
    </row>
    <row r="26" spans="1:10" ht="37.5" x14ac:dyDescent="0.4">
      <c r="A26" s="6"/>
      <c r="B26" s="38" t="s">
        <v>33</v>
      </c>
      <c r="C26" s="26">
        <v>394.4</v>
      </c>
      <c r="D26" s="26">
        <v>23.7</v>
      </c>
      <c r="E26" s="26">
        <v>354.8</v>
      </c>
      <c r="F26" s="27">
        <f>SUM(C26:E26)</f>
        <v>772.9</v>
      </c>
      <c r="G26" s="28">
        <f>100*C26/(C26+D26)</f>
        <v>94.33149964123416</v>
      </c>
      <c r="H26" s="39">
        <f>(C26/F26)*100</f>
        <v>51.028593608487519</v>
      </c>
      <c r="I26" s="37">
        <f>C26+D26</f>
        <v>418.09999999999997</v>
      </c>
      <c r="J26" s="24"/>
    </row>
    <row r="27" spans="1:10" ht="28.5" customHeight="1" x14ac:dyDescent="0.4">
      <c r="A27" s="4"/>
      <c r="B27" s="4"/>
      <c r="C27" s="3">
        <f>C26/C25-1</f>
        <v>8.9536965975953731E-3</v>
      </c>
      <c r="D27" s="3">
        <f>D26/D25-1</f>
        <v>3.9473684210526327E-2</v>
      </c>
      <c r="E27" s="3">
        <f>E26/E25-1</f>
        <v>6.3230446508840243E-2</v>
      </c>
      <c r="I27" s="3">
        <f>I26/I25-1</f>
        <v>1.0635726371766907E-2</v>
      </c>
    </row>
    <row r="28" spans="1:10" x14ac:dyDescent="0.4">
      <c r="A28" s="24"/>
      <c r="B28" s="24" t="s">
        <v>34</v>
      </c>
      <c r="C28" s="24"/>
      <c r="D28" s="24"/>
      <c r="E28" s="24"/>
    </row>
    <row r="29" spans="1:10" ht="18.75" x14ac:dyDescent="0.4">
      <c r="A29" s="24"/>
      <c r="B29" s="25" t="s">
        <v>0</v>
      </c>
      <c r="C29" s="24"/>
      <c r="D29" s="24"/>
      <c r="E29" s="24"/>
    </row>
    <row r="30" spans="1:10" ht="18.75" x14ac:dyDescent="0.4">
      <c r="A30" s="25"/>
      <c r="B30" s="25"/>
      <c r="C30" s="24"/>
      <c r="D30" s="24"/>
      <c r="E30" s="24"/>
    </row>
  </sheetData>
  <phoneticPr fontId="1"/>
  <pageMargins left="0.98425196850393704" right="0.98425196850393704" top="0.98425196850393704" bottom="0.98425196850393704" header="0.51181102362204722" footer="0.51181102362204722"/>
  <pageSetup paperSize="9" scale="4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資料Ⅲ-41</vt:lpstr>
      <vt:lpstr>'資料Ⅲ-41'!Print_Area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2026-06-30T12:20:24Z</dcterms:created>
  <dcterms:modified xsi:type="dcterms:W3CDTF">2026-06-30T12:20:29Z</dcterms:modified>
  <cp:category/>
  <cp:contentStatus/>
</cp:coreProperties>
</file>