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33E27E71-F48E-4E47-98C2-73CCF0D7C8E4}" xr6:coauthVersionLast="47" xr6:coauthVersionMax="47" xr10:uidLastSave="{00000000-0000-0000-0000-000000000000}"/>
  <bookViews>
    <workbookView xWindow="-120" yWindow="-120" windowWidth="29040" windowHeight="15720" xr2:uid="{BC6B7842-8BE0-440E-B697-F9C217A40F52}"/>
  </bookViews>
  <sheets>
    <sheet name="資料Ⅲ-29_白書掲載用" sheetId="7" r:id="rId1"/>
    <sheet name="製造品出荷額" sheetId="3" r:id="rId2"/>
    <sheet name="付加価値額" sheetId="4" r:id="rId3"/>
  </sheets>
  <definedNames>
    <definedName name="_xlnm.Print_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4" l="1"/>
  <c r="E33" i="4"/>
  <c r="E32" i="4"/>
  <c r="J32" i="4" s="1"/>
  <c r="E33" i="3"/>
  <c r="J33" i="3" s="1"/>
  <c r="E32" i="3"/>
  <c r="J32" i="3" s="1"/>
  <c r="E31" i="4"/>
  <c r="J31" i="4" s="1"/>
  <c r="E31" i="3"/>
  <c r="J31" i="3" s="1"/>
  <c r="E30" i="4"/>
  <c r="J30" i="4" s="1"/>
  <c r="J30" i="3"/>
  <c r="E7" i="4"/>
  <c r="J7" i="4" s="1"/>
  <c r="E8" i="4"/>
  <c r="J8" i="4" s="1"/>
  <c r="E9" i="4"/>
  <c r="J9" i="4" s="1"/>
  <c r="E10" i="4"/>
  <c r="J10" i="4" s="1"/>
  <c r="E11" i="4"/>
  <c r="J11" i="4" s="1"/>
  <c r="E12" i="4"/>
  <c r="J12" i="4" s="1"/>
  <c r="E13" i="4"/>
  <c r="J13" i="4" s="1"/>
  <c r="E14" i="4"/>
  <c r="J14" i="4" s="1"/>
  <c r="E15" i="4"/>
  <c r="J15" i="4" s="1"/>
  <c r="E16" i="4"/>
  <c r="J16" i="4" s="1"/>
  <c r="E17" i="4"/>
  <c r="J17" i="4" s="1"/>
  <c r="E18" i="4"/>
  <c r="J18" i="4"/>
  <c r="E19" i="4"/>
  <c r="J19" i="4" s="1"/>
  <c r="E20" i="4"/>
  <c r="J20" i="4" s="1"/>
  <c r="E21" i="4"/>
  <c r="J21" i="4" s="1"/>
  <c r="E22" i="4"/>
  <c r="J22" i="4" s="1"/>
  <c r="E23" i="4"/>
  <c r="J23" i="4" s="1"/>
  <c r="E24" i="4"/>
  <c r="J24" i="4" s="1"/>
  <c r="E25" i="4"/>
  <c r="J25" i="4" s="1"/>
  <c r="E26" i="4"/>
  <c r="J26" i="4" s="1"/>
  <c r="E27" i="4"/>
  <c r="J27" i="4" s="1"/>
  <c r="E28" i="4"/>
  <c r="J28" i="4" s="1"/>
  <c r="E29" i="4"/>
  <c r="J29" i="4" s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E25" i="3"/>
  <c r="J25" i="3" s="1"/>
  <c r="J26" i="3"/>
  <c r="J27" i="3"/>
  <c r="E28" i="3"/>
  <c r="J28" i="3" s="1"/>
  <c r="E29" i="3"/>
  <c r="J29" i="3" s="1"/>
</calcChain>
</file>

<file path=xl/sharedStrings.xml><?xml version="1.0" encoding="utf-8"?>
<sst xmlns="http://schemas.openxmlformats.org/spreadsheetml/2006/main" count="130" uniqueCount="56">
  <si>
    <t>製材業</t>
    <rPh sb="0" eb="3">
      <t>セイザイギョウ</t>
    </rPh>
    <phoneticPr fontId="5"/>
  </si>
  <si>
    <t>集成材製造業</t>
    <rPh sb="0" eb="3">
      <t>シュウセイザイ</t>
    </rPh>
    <rPh sb="3" eb="6">
      <t>セイゾウギョウ</t>
    </rPh>
    <phoneticPr fontId="5"/>
  </si>
  <si>
    <t>合板・単板製造業</t>
    <rPh sb="0" eb="2">
      <t>ゴウハン</t>
    </rPh>
    <rPh sb="3" eb="4">
      <t>タン</t>
    </rPh>
    <rPh sb="4" eb="5">
      <t>イタ</t>
    </rPh>
    <rPh sb="5" eb="8">
      <t>セイゾウギョウ</t>
    </rPh>
    <phoneticPr fontId="5"/>
  </si>
  <si>
    <t>木材チップ製造業</t>
    <rPh sb="0" eb="2">
      <t>モクザイ</t>
    </rPh>
    <rPh sb="5" eb="8">
      <t>セイゾウギョウ</t>
    </rPh>
    <phoneticPr fontId="5"/>
  </si>
  <si>
    <t>パーティクルボード製造業</t>
    <phoneticPr fontId="7"/>
  </si>
  <si>
    <t>繊維板製造業</t>
    <rPh sb="0" eb="2">
      <t>センイ</t>
    </rPh>
    <rPh sb="2" eb="3">
      <t>イタ</t>
    </rPh>
    <phoneticPr fontId="7"/>
  </si>
  <si>
    <t>その他の木材製品の製造業</t>
    <rPh sb="2" eb="3">
      <t>タ</t>
    </rPh>
    <rPh sb="4" eb="6">
      <t>モクザイ</t>
    </rPh>
    <rPh sb="6" eb="8">
      <t>セイヒン</t>
    </rPh>
    <rPh sb="9" eb="12">
      <t>セイゾウギョウ</t>
    </rPh>
    <phoneticPr fontId="5"/>
  </si>
  <si>
    <t>○木材・木製品製造業の生産規模の推移</t>
    <rPh sb="1" eb="3">
      <t>モクザイ</t>
    </rPh>
    <rPh sb="4" eb="7">
      <t>モクセイヒン</t>
    </rPh>
    <rPh sb="7" eb="10">
      <t>セイゾウギョウ</t>
    </rPh>
    <rPh sb="11" eb="13">
      <t>セイサン</t>
    </rPh>
    <rPh sb="13" eb="15">
      <t>キボ</t>
    </rPh>
    <rPh sb="16" eb="18">
      <t>スイイ</t>
    </rPh>
    <phoneticPr fontId="5"/>
  </si>
  <si>
    <t>［製造品出荷額等の推移］</t>
    <rPh sb="1" eb="4">
      <t>セイゾウヒン</t>
    </rPh>
    <rPh sb="4" eb="6">
      <t>シュッカ</t>
    </rPh>
    <rPh sb="6" eb="8">
      <t>ガクナド</t>
    </rPh>
    <rPh sb="9" eb="11">
      <t>スイイ</t>
    </rPh>
    <phoneticPr fontId="7"/>
  </si>
  <si>
    <t>産業分類</t>
    <rPh sb="0" eb="2">
      <t>サンギョウ</t>
    </rPh>
    <rPh sb="2" eb="4">
      <t>ブンルイ</t>
    </rPh>
    <phoneticPr fontId="5"/>
  </si>
  <si>
    <t>（百万円）</t>
    <rPh sb="1" eb="3">
      <t>ヒャクマン</t>
    </rPh>
    <rPh sb="3" eb="4">
      <t>エン</t>
    </rPh>
    <phoneticPr fontId="5"/>
  </si>
  <si>
    <t>年</t>
    <rPh sb="0" eb="1">
      <t>ネン</t>
    </rPh>
    <phoneticPr fontId="5"/>
  </si>
  <si>
    <t>合計</t>
    <rPh sb="0" eb="2">
      <t>ゴウケイ</t>
    </rPh>
    <phoneticPr fontId="5"/>
  </si>
  <si>
    <t>単板製造業</t>
    <rPh sb="0" eb="2">
      <t>タンバン</t>
    </rPh>
    <rPh sb="2" eb="5">
      <t>セイゾウギョウ</t>
    </rPh>
    <phoneticPr fontId="5"/>
  </si>
  <si>
    <t>合板製造業</t>
    <rPh sb="0" eb="2">
      <t>ゴウハン</t>
    </rPh>
    <rPh sb="2" eb="5">
      <t>セイゾウギョウ</t>
    </rPh>
    <phoneticPr fontId="5"/>
  </si>
  <si>
    <t>S40
(1965)</t>
    <phoneticPr fontId="5"/>
  </si>
  <si>
    <t>45
(70)</t>
    <phoneticPr fontId="5"/>
  </si>
  <si>
    <t>50
(75)</t>
    <phoneticPr fontId="5"/>
  </si>
  <si>
    <t>55
(80)</t>
    <phoneticPr fontId="5"/>
  </si>
  <si>
    <t>60
(85)</t>
    <phoneticPr fontId="5"/>
  </si>
  <si>
    <t>H2
(90)</t>
    <phoneticPr fontId="5"/>
  </si>
  <si>
    <t>7
(95)</t>
    <phoneticPr fontId="5"/>
  </si>
  <si>
    <t>12
(2000)</t>
    <phoneticPr fontId="5"/>
  </si>
  <si>
    <t>17
(05)</t>
    <phoneticPr fontId="5"/>
  </si>
  <si>
    <t>18
(06)</t>
    <phoneticPr fontId="5"/>
  </si>
  <si>
    <t>19
(07)</t>
    <phoneticPr fontId="5"/>
  </si>
  <si>
    <t>20
(08)</t>
    <phoneticPr fontId="5"/>
  </si>
  <si>
    <t>21
(09)</t>
    <phoneticPr fontId="5"/>
  </si>
  <si>
    <t>22
(10)</t>
    <phoneticPr fontId="5"/>
  </si>
  <si>
    <t>23
(11)</t>
    <phoneticPr fontId="5"/>
  </si>
  <si>
    <t>24
(12)</t>
    <phoneticPr fontId="5"/>
  </si>
  <si>
    <t>25
(13)</t>
    <phoneticPr fontId="5"/>
  </si>
  <si>
    <t>26
(14)</t>
    <phoneticPr fontId="5"/>
  </si>
  <si>
    <t>27
(15)</t>
    <phoneticPr fontId="5"/>
  </si>
  <si>
    <t>28
(16)</t>
    <phoneticPr fontId="5"/>
  </si>
  <si>
    <t>29
(17)</t>
    <phoneticPr fontId="5"/>
  </si>
  <si>
    <t>30
(18)</t>
  </si>
  <si>
    <t>R1
(19)</t>
    <phoneticPr fontId="5"/>
  </si>
  <si>
    <t>R2
(20)</t>
    <phoneticPr fontId="5"/>
  </si>
  <si>
    <t>2
(20)</t>
    <phoneticPr fontId="5"/>
  </si>
  <si>
    <t>3
(21)</t>
    <phoneticPr fontId="5"/>
  </si>
  <si>
    <t>［付加価値額の推移］</t>
    <rPh sb="1" eb="3">
      <t>フカ</t>
    </rPh>
    <rPh sb="3" eb="5">
      <t>カチ</t>
    </rPh>
    <rPh sb="5" eb="6">
      <t>ガク</t>
    </rPh>
    <rPh sb="7" eb="9">
      <t>スイイ</t>
    </rPh>
    <phoneticPr fontId="7"/>
  </si>
  <si>
    <t>22
(10)</t>
  </si>
  <si>
    <t>30
(18)</t>
    <phoneticPr fontId="5"/>
  </si>
  <si>
    <t xml:space="preserve">     ４：平成13(2001)年以前は「合板・単板製造業」の額に「集成材製造業」の額が含まれる。</t>
    <rPh sb="25" eb="27">
      <t>タンパン</t>
    </rPh>
    <phoneticPr fontId="5"/>
  </si>
  <si>
    <t xml:space="preserve">     ５：昭和41(1966)年以前は「合板・単板製造業」の額に「パーティクルボード製造業」の額、「その他の木材製品の製造業」の額に「木材チップ製造業」の額が含まれる。</t>
    <rPh sb="25" eb="27">
      <t>タンパン</t>
    </rPh>
    <phoneticPr fontId="7"/>
  </si>
  <si>
    <t xml:space="preserve">     ６：平成20(2008)年に「繊維板製造業」は「パルプ・紙・紙加工品製造業」から「木材・木製品製造業」に移行された。</t>
    <rPh sb="20" eb="22">
      <t>センイ</t>
    </rPh>
    <rPh sb="22" eb="23">
      <t>イタ</t>
    </rPh>
    <rPh sb="23" eb="25">
      <t>セイゾウ</t>
    </rPh>
    <rPh sb="25" eb="26">
      <t>ギョウ</t>
    </rPh>
    <rPh sb="33" eb="34">
      <t>カミ</t>
    </rPh>
    <rPh sb="35" eb="36">
      <t>カミ</t>
    </rPh>
    <rPh sb="36" eb="39">
      <t>カコウヒン</t>
    </rPh>
    <rPh sb="39" eb="42">
      <t>セイゾウギョウ</t>
    </rPh>
    <phoneticPr fontId="7"/>
  </si>
  <si>
    <t xml:space="preserve">     ７：平成19(2007)年の調査項目の追加・見直しにより、平成19（2007）年以降の「製造品出荷額等」及び「付加価値額」は平成18（2006)年以前の数値とは接続しない。</t>
    <rPh sb="7" eb="9">
      <t>ヘイセイ</t>
    </rPh>
    <rPh sb="17" eb="18">
      <t>ネン</t>
    </rPh>
    <rPh sb="19" eb="21">
      <t>チョウサ</t>
    </rPh>
    <rPh sb="21" eb="23">
      <t>コウモク</t>
    </rPh>
    <rPh sb="24" eb="26">
      <t>ツイカ</t>
    </rPh>
    <rPh sb="27" eb="29">
      <t>ミナオ</t>
    </rPh>
    <rPh sb="34" eb="36">
      <t>ヘイセイ</t>
    </rPh>
    <rPh sb="44" eb="45">
      <t>ネン</t>
    </rPh>
    <rPh sb="45" eb="47">
      <t>イコウ</t>
    </rPh>
    <rPh sb="49" eb="52">
      <t>セイゾウヒン</t>
    </rPh>
    <rPh sb="52" eb="55">
      <t>シュッカガク</t>
    </rPh>
    <rPh sb="55" eb="56">
      <t>トウ</t>
    </rPh>
    <rPh sb="57" eb="58">
      <t>オヨ</t>
    </rPh>
    <rPh sb="67" eb="69">
      <t>ヘイセイ</t>
    </rPh>
    <rPh sb="77" eb="78">
      <t>ネン</t>
    </rPh>
    <rPh sb="78" eb="80">
      <t>イゼン</t>
    </rPh>
    <rPh sb="81" eb="83">
      <t>スウチ</t>
    </rPh>
    <rPh sb="85" eb="87">
      <t>セツゾク</t>
    </rPh>
    <phoneticPr fontId="7"/>
  </si>
  <si>
    <t>　　２：製造品出荷額等には、製造品出荷額のほか、加工賃収入額、くず廃物の出荷額、その他収入額が含まれる。</t>
    <phoneticPr fontId="1"/>
  </si>
  <si>
    <t>　　３：製材業、集成材製造業、合板・単板製造業、木材チップ製造業、パーティクルボード製造業、繊維板製造業、プレカット製造業の製造品出荷額等及び付加価値額については、それぞれ「一般製材業」、「集成材製造業」、「単板(ベニヤ)製造業と合板製造業の合計」、「木材チップ製造業」、「パーティクルボード製造業」、「繊維板製造業」、「建築用木製組立材料製造業」の数値である。</t>
    <phoneticPr fontId="1"/>
  </si>
  <si>
    <t>資料：総務省・経済産業省「工業統計調査」（産業編及び産業別統計表）、「経済センサス-活動調査」（産業別集計（製造業）「産業編」）、「経済構造実態調査　製造業事業所調査」(産業別統計表)</t>
    <rPh sb="3" eb="6">
      <t>ソウムショウ</t>
    </rPh>
    <rPh sb="7" eb="9">
      <t>ケイザイ</t>
    </rPh>
    <rPh sb="9" eb="12">
      <t>サンギョウショウ</t>
    </rPh>
    <rPh sb="13" eb="15">
      <t>コウギョウ</t>
    </rPh>
    <rPh sb="15" eb="17">
      <t>トウケイ</t>
    </rPh>
    <rPh sb="17" eb="19">
      <t>チョウサ</t>
    </rPh>
    <rPh sb="21" eb="23">
      <t>サンギョウ</t>
    </rPh>
    <rPh sb="23" eb="24">
      <t>ヘン</t>
    </rPh>
    <rPh sb="24" eb="25">
      <t>オヨ</t>
    </rPh>
    <rPh sb="26" eb="28">
      <t>サンギョウ</t>
    </rPh>
    <rPh sb="28" eb="29">
      <t>ベツ</t>
    </rPh>
    <rPh sb="29" eb="32">
      <t>トウケイヒョウ</t>
    </rPh>
    <rPh sb="35" eb="37">
      <t>ケイザイ</t>
    </rPh>
    <rPh sb="42" eb="44">
      <t>カツドウ</t>
    </rPh>
    <rPh sb="44" eb="46">
      <t>チョウサ</t>
    </rPh>
    <rPh sb="48" eb="50">
      <t>サンギョウ</t>
    </rPh>
    <rPh sb="50" eb="51">
      <t>ベツ</t>
    </rPh>
    <rPh sb="51" eb="53">
      <t>シュウケイ</t>
    </rPh>
    <rPh sb="54" eb="57">
      <t>セイゾウギョウ</t>
    </rPh>
    <rPh sb="59" eb="61">
      <t>サンギョウ</t>
    </rPh>
    <rPh sb="61" eb="62">
      <t>ヘン</t>
    </rPh>
    <phoneticPr fontId="5"/>
  </si>
  <si>
    <t>4
(22)</t>
    <phoneticPr fontId="1"/>
  </si>
  <si>
    <t>5
(23)</t>
    <phoneticPr fontId="1"/>
  </si>
  <si>
    <t>プレカット(建築用木製組立材料)製造業</t>
    <phoneticPr fontId="7"/>
  </si>
  <si>
    <t xml:space="preserve"> 注１：昭和52(1977)年以降は従業者４人以上の事業所、令和３(2021)年以降は全事業所(個人経営を除く)に関する統計。</t>
    <rPh sb="4" eb="6">
      <t>ショウワ</t>
    </rPh>
    <rPh sb="14" eb="15">
      <t>ネン</t>
    </rPh>
    <rPh sb="15" eb="17">
      <t>イコウ</t>
    </rPh>
    <phoneticPr fontId="5"/>
  </si>
  <si>
    <t xml:space="preserve">     ８：平成23(2011)年、平成27(2015)年及び令和２(2020)年は「経済センサス-活動調査」、令和３(2021)年以降は
「経済構造実態調査 製造業事業所調査」の結果のため、調査票の設計、調査時点等の相違などから、工業統計調査の数値と連結しない部分がある。</t>
    <rPh sb="30" eb="31">
      <t>オヨ</t>
    </rPh>
    <rPh sb="32" eb="34">
      <t>レイワ</t>
    </rPh>
    <rPh sb="41" eb="42">
      <t>ネン</t>
    </rPh>
    <rPh sb="44" eb="46">
      <t>ケイザイ</t>
    </rPh>
    <rPh sb="91" eb="93">
      <t>ケッカ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</si>
</sst>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.0%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2" fillId="0" borderId="0"/>
    <xf numFmtId="0" fontId="12" fillId="0" borderId="0"/>
  </cellStyleXfs>
  <cellXfs count="61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38" fontId="4" fillId="0" borderId="0" xfId="2" applyFont="1">
      <alignment vertical="center"/>
    </xf>
    <xf numFmtId="176" fontId="3" fillId="0" borderId="0" xfId="1" applyNumberFormat="1" applyFont="1">
      <alignment vertical="center"/>
    </xf>
    <xf numFmtId="176" fontId="8" fillId="0" borderId="0" xfId="1" applyNumberFormat="1" applyFont="1" applyAlignment="1">
      <alignment horizontal="right"/>
    </xf>
    <xf numFmtId="177" fontId="3" fillId="0" borderId="0" xfId="1" applyNumberFormat="1" applyFont="1">
      <alignment vertical="center"/>
    </xf>
    <xf numFmtId="178" fontId="6" fillId="0" borderId="0" xfId="3" applyNumberFormat="1" applyFont="1">
      <alignment vertical="center"/>
    </xf>
    <xf numFmtId="178" fontId="3" fillId="0" borderId="0" xfId="3" applyNumberFormat="1" applyFont="1">
      <alignment vertical="center"/>
    </xf>
    <xf numFmtId="177" fontId="4" fillId="0" borderId="1" xfId="2" applyNumberFormat="1" applyFont="1" applyFill="1" applyBorder="1" applyAlignment="1">
      <alignment vertical="center"/>
    </xf>
    <xf numFmtId="177" fontId="4" fillId="0" borderId="0" xfId="1" applyNumberFormat="1" applyFont="1">
      <alignment vertical="center"/>
    </xf>
    <xf numFmtId="0" fontId="4" fillId="0" borderId="7" xfId="1" applyFont="1" applyBorder="1">
      <alignment vertical="center"/>
    </xf>
    <xf numFmtId="0" fontId="10" fillId="0" borderId="0" xfId="1" applyFont="1">
      <alignment vertical="center"/>
    </xf>
    <xf numFmtId="38" fontId="3" fillId="0" borderId="0" xfId="2" applyFont="1">
      <alignment vertical="center"/>
    </xf>
    <xf numFmtId="38" fontId="8" fillId="0" borderId="0" xfId="2" applyFont="1" applyAlignment="1">
      <alignment horizontal="right"/>
    </xf>
    <xf numFmtId="9" fontId="4" fillId="0" borderId="0" xfId="3" applyFont="1" applyFill="1">
      <alignment vertical="center"/>
    </xf>
    <xf numFmtId="178" fontId="6" fillId="0" borderId="0" xfId="3" applyNumberFormat="1" applyFont="1" applyFill="1">
      <alignment vertical="center"/>
    </xf>
    <xf numFmtId="0" fontId="4" fillId="0" borderId="0" xfId="1" applyFont="1" applyAlignment="1">
      <alignment horizontal="right" vertical="center"/>
    </xf>
    <xf numFmtId="38" fontId="4" fillId="0" borderId="0" xfId="2" applyFont="1" applyFill="1">
      <alignment vertical="center"/>
    </xf>
    <xf numFmtId="177" fontId="4" fillId="0" borderId="12" xfId="2" applyNumberFormat="1" applyFont="1" applyFill="1" applyBorder="1" applyAlignment="1">
      <alignment vertical="center"/>
    </xf>
    <xf numFmtId="178" fontId="3" fillId="0" borderId="0" xfId="3" applyNumberFormat="1" applyFont="1" applyBorder="1">
      <alignment vertical="center"/>
    </xf>
    <xf numFmtId="178" fontId="4" fillId="0" borderId="1" xfId="3" applyNumberFormat="1" applyFont="1" applyFill="1" applyBorder="1">
      <alignment vertical="center"/>
    </xf>
    <xf numFmtId="0" fontId="4" fillId="0" borderId="1" xfId="3" applyNumberFormat="1" applyFont="1" applyFill="1" applyBorder="1">
      <alignment vertical="center"/>
    </xf>
    <xf numFmtId="177" fontId="4" fillId="0" borderId="5" xfId="2" applyNumberFormat="1" applyFont="1" applyFill="1" applyBorder="1" applyAlignment="1">
      <alignment vertical="center"/>
    </xf>
    <xf numFmtId="177" fontId="4" fillId="0" borderId="6" xfId="2" applyNumberFormat="1" applyFont="1" applyFill="1" applyBorder="1" applyAlignment="1">
      <alignment vertical="center"/>
    </xf>
    <xf numFmtId="177" fontId="4" fillId="0" borderId="13" xfId="2" applyNumberFormat="1" applyFont="1" applyFill="1" applyBorder="1" applyAlignment="1">
      <alignment vertical="center"/>
    </xf>
    <xf numFmtId="177" fontId="4" fillId="0" borderId="14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177" fontId="4" fillId="0" borderId="10" xfId="2" applyNumberFormat="1" applyFont="1" applyFill="1" applyBorder="1" applyAlignment="1">
      <alignment vertical="center"/>
    </xf>
    <xf numFmtId="0" fontId="4" fillId="0" borderId="6" xfId="1" applyFont="1" applyBorder="1" applyAlignment="1">
      <alignment horizontal="centerContinuous" vertical="center"/>
    </xf>
    <xf numFmtId="0" fontId="4" fillId="0" borderId="4" xfId="1" applyFont="1" applyBorder="1" applyAlignment="1">
      <alignment horizontal="centerContinuous" vertical="center"/>
    </xf>
    <xf numFmtId="0" fontId="4" fillId="0" borderId="1" xfId="1" applyFont="1" applyBorder="1" applyAlignment="1">
      <alignment vertical="center" wrapText="1"/>
    </xf>
    <xf numFmtId="177" fontId="4" fillId="0" borderId="1" xfId="1" applyNumberFormat="1" applyFont="1" applyBorder="1">
      <alignment vertical="center"/>
    </xf>
    <xf numFmtId="177" fontId="4" fillId="0" borderId="9" xfId="1" applyNumberFormat="1" applyFont="1" applyBorder="1">
      <alignment vertical="center"/>
    </xf>
    <xf numFmtId="177" fontId="4" fillId="0" borderId="12" xfId="1" applyNumberFormat="1" applyFont="1" applyBorder="1">
      <alignment vertical="center"/>
    </xf>
    <xf numFmtId="0" fontId="4" fillId="0" borderId="1" xfId="1" applyFont="1" applyBorder="1">
      <alignment vertical="center"/>
    </xf>
    <xf numFmtId="0" fontId="9" fillId="0" borderId="1" xfId="1" applyFont="1" applyBorder="1" applyAlignment="1">
      <alignment vertical="center" wrapText="1"/>
    </xf>
    <xf numFmtId="177" fontId="9" fillId="0" borderId="1" xfId="1" applyNumberFormat="1" applyFont="1" applyBorder="1" applyAlignment="1">
      <alignment vertical="center" wrapText="1"/>
    </xf>
    <xf numFmtId="176" fontId="4" fillId="0" borderId="1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 wrapText="1"/>
    </xf>
    <xf numFmtId="0" fontId="4" fillId="0" borderId="5" xfId="1" applyFont="1" applyBorder="1">
      <alignment vertical="center"/>
    </xf>
    <xf numFmtId="0" fontId="4" fillId="0" borderId="5" xfId="1" applyFont="1" applyBorder="1" applyAlignment="1">
      <alignment horizontal="right" vertical="center"/>
    </xf>
    <xf numFmtId="0" fontId="9" fillId="0" borderId="10" xfId="1" applyFont="1" applyBorder="1" applyAlignment="1">
      <alignment vertical="center" wrapText="1"/>
    </xf>
    <xf numFmtId="0" fontId="4" fillId="0" borderId="1" xfId="1" applyFont="1" applyBorder="1" applyAlignment="1">
      <alignment horizontal="right" vertical="center"/>
    </xf>
    <xf numFmtId="38" fontId="4" fillId="0" borderId="1" xfId="2" applyFont="1" applyFill="1" applyBorder="1" applyAlignment="1">
      <alignment vertical="center" wrapText="1"/>
    </xf>
    <xf numFmtId="38" fontId="13" fillId="0" borderId="1" xfId="2" applyFont="1" applyFill="1" applyBorder="1" applyAlignment="1">
      <alignment horizontal="right" vertical="center"/>
    </xf>
    <xf numFmtId="177" fontId="4" fillId="0" borderId="8" xfId="1" applyNumberFormat="1" applyFont="1" applyBorder="1">
      <alignment vertical="center"/>
    </xf>
    <xf numFmtId="0" fontId="4" fillId="0" borderId="5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</cellXfs>
  <cellStyles count="8">
    <cellStyle name="パーセント 2" xfId="3" xr:uid="{256EE989-D4FE-4D4B-B2C0-147C7387AFEE}"/>
    <cellStyle name="桁区切り 2" xfId="2" xr:uid="{CB04A58E-5C20-4C97-B1FE-887C0057B950}"/>
    <cellStyle name="標準" xfId="0" builtinId="0"/>
    <cellStyle name="標準 2" xfId="1" xr:uid="{EB285743-30BA-45FD-9EC2-9B6AA9AFACE0}"/>
    <cellStyle name="標準 2 2 2" xfId="5" xr:uid="{6A3EC180-7F76-4404-A2CD-C5D45DE60F80}"/>
    <cellStyle name="標準 3" xfId="4" xr:uid="{06B307FA-F514-4696-BD95-B069921D0A35}"/>
    <cellStyle name="標準 4 2 2" xfId="6" xr:uid="{484A8996-FEE4-4DFE-8F22-EB44CFF861FB}"/>
    <cellStyle name="標準 4 3" xfId="7" xr:uid="{5D1A5578-6178-470A-B838-022B38A8AA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906026037911878"/>
          <c:y val="5.2231196581196584E-2"/>
          <c:w val="0.82911284722222223"/>
          <c:h val="0.675871367521367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製造品出荷額!$C$5</c:f>
              <c:strCache>
                <c:ptCount val="1"/>
                <c:pt idx="0">
                  <c:v>製材業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C1-4B09-BE35-533C56736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製造品出荷額!$A$6:$A$33</c15:sqref>
                  </c15:fullRef>
                </c:ext>
              </c:extLst>
              <c:f>製造品出荷額!$A$7:$A$33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製造品出荷額!$C$6:$C$33</c15:sqref>
                  </c15:fullRef>
                </c:ext>
              </c:extLst>
              <c:f>製造品出荷額!$C$7:$C$33</c:f>
              <c:numCache>
                <c:formatCode>#,##0_);[Red]\(#,##0\)</c:formatCode>
                <c:ptCount val="27"/>
                <c:pt idx="0">
                  <c:v>640414</c:v>
                </c:pt>
                <c:pt idx="1">
                  <c:v>1160217</c:v>
                </c:pt>
                <c:pt idx="2">
                  <c:v>1867719</c:v>
                </c:pt>
                <c:pt idx="3">
                  <c:v>2606000</c:v>
                </c:pt>
                <c:pt idx="4">
                  <c:v>1750886</c:v>
                </c:pt>
                <c:pt idx="5">
                  <c:v>1880626</c:v>
                </c:pt>
                <c:pt idx="6">
                  <c:v>1575440</c:v>
                </c:pt>
                <c:pt idx="7">
                  <c:v>1043938</c:v>
                </c:pt>
                <c:pt idx="8">
                  <c:v>679522</c:v>
                </c:pt>
                <c:pt idx="9">
                  <c:v>664351</c:v>
                </c:pt>
                <c:pt idx="10">
                  <c:v>699597</c:v>
                </c:pt>
                <c:pt idx="11">
                  <c:v>657021</c:v>
                </c:pt>
                <c:pt idx="12">
                  <c:v>552003</c:v>
                </c:pt>
                <c:pt idx="13">
                  <c:v>546226</c:v>
                </c:pt>
                <c:pt idx="14">
                  <c:v>609125</c:v>
                </c:pt>
                <c:pt idx="15">
                  <c:v>538990</c:v>
                </c:pt>
                <c:pt idx="16">
                  <c:v>598796</c:v>
                </c:pt>
                <c:pt idx="17">
                  <c:v>650915</c:v>
                </c:pt>
                <c:pt idx="18">
                  <c:v>696997</c:v>
                </c:pt>
                <c:pt idx="19">
                  <c:v>623816</c:v>
                </c:pt>
                <c:pt idx="20">
                  <c:v>624492</c:v>
                </c:pt>
                <c:pt idx="21">
                  <c:v>631195</c:v>
                </c:pt>
                <c:pt idx="22">
                  <c:v>643617</c:v>
                </c:pt>
                <c:pt idx="23">
                  <c:v>629896</c:v>
                </c:pt>
                <c:pt idx="24">
                  <c:v>776720</c:v>
                </c:pt>
                <c:pt idx="25">
                  <c:v>887646</c:v>
                </c:pt>
                <c:pt idx="26">
                  <c:v>782376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0D-4E2F-B46D-08631DE9B425}"/>
            </c:ext>
          </c:extLst>
        </c:ser>
        <c:ser>
          <c:idx val="2"/>
          <c:order val="1"/>
          <c:tx>
            <c:strRef>
              <c:f>製造品出荷額!$D$5</c:f>
              <c:strCache>
                <c:ptCount val="1"/>
                <c:pt idx="0">
                  <c:v>集成材製造業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C1-4B09-BE35-533C56736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製造品出荷額!$A$6:$A$33</c15:sqref>
                  </c15:fullRef>
                </c:ext>
              </c:extLst>
              <c:f>製造品出荷額!$A$7:$A$33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製造品出荷額!$D$6:$D$33</c15:sqref>
                  </c15:fullRef>
                </c:ext>
              </c:extLst>
              <c:f>製造品出荷額!$D$7:$D$33</c:f>
              <c:numCache>
                <c:formatCode>#,##0_);[Red]\(#,##0\)</c:formatCode>
                <c:ptCount val="27"/>
                <c:pt idx="8">
                  <c:v>155975</c:v>
                </c:pt>
                <c:pt idx="9">
                  <c:v>168413</c:v>
                </c:pt>
                <c:pt idx="10">
                  <c:v>182699</c:v>
                </c:pt>
                <c:pt idx="11">
                  <c:v>167333</c:v>
                </c:pt>
                <c:pt idx="12">
                  <c:v>140744</c:v>
                </c:pt>
                <c:pt idx="13">
                  <c:v>150264</c:v>
                </c:pt>
                <c:pt idx="14">
                  <c:v>137502</c:v>
                </c:pt>
                <c:pt idx="15">
                  <c:v>155750</c:v>
                </c:pt>
                <c:pt idx="16">
                  <c:v>155402</c:v>
                </c:pt>
                <c:pt idx="17">
                  <c:v>156623</c:v>
                </c:pt>
                <c:pt idx="18">
                  <c:v>209438</c:v>
                </c:pt>
                <c:pt idx="19">
                  <c:v>184614</c:v>
                </c:pt>
                <c:pt idx="20">
                  <c:v>187703</c:v>
                </c:pt>
                <c:pt idx="21">
                  <c:v>177437</c:v>
                </c:pt>
                <c:pt idx="22">
                  <c:v>174575</c:v>
                </c:pt>
                <c:pt idx="23">
                  <c:v>178492</c:v>
                </c:pt>
                <c:pt idx="24">
                  <c:v>238676</c:v>
                </c:pt>
                <c:pt idx="25">
                  <c:v>265530</c:v>
                </c:pt>
                <c:pt idx="26">
                  <c:v>230312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0D-4E2F-B46D-08631DE9B425}"/>
            </c:ext>
          </c:extLst>
        </c:ser>
        <c:ser>
          <c:idx val="3"/>
          <c:order val="2"/>
          <c:tx>
            <c:strRef>
              <c:f>製造品出荷額!$E$5</c:f>
              <c:strCache>
                <c:ptCount val="1"/>
                <c:pt idx="0">
                  <c:v>合板・単板製造業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dLbls>
            <c:dLbl>
              <c:idx val="26"/>
              <c:layout>
                <c:manualLayout>
                  <c:x val="0"/>
                  <c:y val="1.080447390294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C1-4B09-BE35-533C56736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製造品出荷額!$A$6:$A$33</c15:sqref>
                  </c15:fullRef>
                </c:ext>
              </c:extLst>
              <c:f>製造品出荷額!$A$7:$A$33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製造品出荷額!$E$6:$E$33</c15:sqref>
                  </c15:fullRef>
                </c:ext>
              </c:extLst>
              <c:f>製造品出荷額!$E$7:$E$33</c:f>
              <c:numCache>
                <c:formatCode>#,##0_);[Red]\(#,##0\)</c:formatCode>
                <c:ptCount val="27"/>
                <c:pt idx="0">
                  <c:v>172101</c:v>
                </c:pt>
                <c:pt idx="1">
                  <c:v>510511</c:v>
                </c:pt>
                <c:pt idx="2">
                  <c:v>748757</c:v>
                </c:pt>
                <c:pt idx="3">
                  <c:v>1318219</c:v>
                </c:pt>
                <c:pt idx="4">
                  <c:v>952548</c:v>
                </c:pt>
                <c:pt idx="5">
                  <c:v>1080550</c:v>
                </c:pt>
                <c:pt idx="6">
                  <c:v>908230</c:v>
                </c:pt>
                <c:pt idx="7">
                  <c:v>608917</c:v>
                </c:pt>
                <c:pt idx="8">
                  <c:v>405349</c:v>
                </c:pt>
                <c:pt idx="9">
                  <c:v>426006</c:v>
                </c:pt>
                <c:pt idx="10">
                  <c:v>432400</c:v>
                </c:pt>
                <c:pt idx="11">
                  <c:v>394598</c:v>
                </c:pt>
                <c:pt idx="12">
                  <c:v>302595</c:v>
                </c:pt>
                <c:pt idx="13">
                  <c:v>300585</c:v>
                </c:pt>
                <c:pt idx="14">
                  <c:v>268099</c:v>
                </c:pt>
                <c:pt idx="15">
                  <c:v>309186</c:v>
                </c:pt>
                <c:pt idx="16">
                  <c:v>354480</c:v>
                </c:pt>
                <c:pt idx="17">
                  <c:v>332930</c:v>
                </c:pt>
                <c:pt idx="18">
                  <c:v>374579</c:v>
                </c:pt>
                <c:pt idx="19">
                  <c:v>347828</c:v>
                </c:pt>
                <c:pt idx="20">
                  <c:v>383609</c:v>
                </c:pt>
                <c:pt idx="21">
                  <c:v>377157</c:v>
                </c:pt>
                <c:pt idx="22">
                  <c:v>377979</c:v>
                </c:pt>
                <c:pt idx="23">
                  <c:v>349312</c:v>
                </c:pt>
                <c:pt idx="24">
                  <c:v>409414</c:v>
                </c:pt>
                <c:pt idx="25">
                  <c:v>524740</c:v>
                </c:pt>
                <c:pt idx="26">
                  <c:v>404652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0D-4E2F-B46D-08631DE9B425}"/>
            </c:ext>
          </c:extLst>
        </c:ser>
        <c:ser>
          <c:idx val="7"/>
          <c:order val="3"/>
          <c:tx>
            <c:strRef>
              <c:f>製造品出荷額!$F$5</c:f>
              <c:strCache>
                <c:ptCount val="1"/>
                <c:pt idx="0">
                  <c:v>木材チップ製造業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26"/>
              <c:layout>
                <c:manualLayout>
                  <c:x val="3.9616275763963121E-2"/>
                  <c:y val="1.620652382019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C1-4B09-BE35-533C56736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製造品出荷額!$A$6:$A$33</c15:sqref>
                  </c15:fullRef>
                </c:ext>
              </c:extLst>
              <c:f>製造品出荷額!$A$7:$A$33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製造品出荷額!$F$6:$F$33</c15:sqref>
                  </c15:fullRef>
                </c:ext>
              </c:extLst>
              <c:f>製造品出荷額!$F$7:$F$33</c:f>
              <c:numCache>
                <c:formatCode>#,##0_);[Red]\(#,##0\)</c:formatCode>
                <c:ptCount val="27"/>
                <c:pt idx="1">
                  <c:v>67839</c:v>
                </c:pt>
                <c:pt idx="2">
                  <c:v>140201</c:v>
                </c:pt>
                <c:pt idx="3">
                  <c:v>187090</c:v>
                </c:pt>
                <c:pt idx="4">
                  <c:v>210523</c:v>
                </c:pt>
                <c:pt idx="5">
                  <c:v>166199</c:v>
                </c:pt>
                <c:pt idx="6">
                  <c:v>84905</c:v>
                </c:pt>
                <c:pt idx="7">
                  <c:v>62963</c:v>
                </c:pt>
                <c:pt idx="8">
                  <c:v>52053</c:v>
                </c:pt>
                <c:pt idx="9">
                  <c:v>50253</c:v>
                </c:pt>
                <c:pt idx="10">
                  <c:v>57496</c:v>
                </c:pt>
                <c:pt idx="11">
                  <c:v>69288</c:v>
                </c:pt>
                <c:pt idx="12">
                  <c:v>63502</c:v>
                </c:pt>
                <c:pt idx="13">
                  <c:v>67272</c:v>
                </c:pt>
                <c:pt idx="14">
                  <c:v>74616</c:v>
                </c:pt>
                <c:pt idx="15">
                  <c:v>68359</c:v>
                </c:pt>
                <c:pt idx="16">
                  <c:v>65203</c:v>
                </c:pt>
                <c:pt idx="17">
                  <c:v>68975</c:v>
                </c:pt>
                <c:pt idx="18">
                  <c:v>95529</c:v>
                </c:pt>
                <c:pt idx="19">
                  <c:v>93904</c:v>
                </c:pt>
                <c:pt idx="20">
                  <c:v>99822</c:v>
                </c:pt>
                <c:pt idx="21">
                  <c:v>101202</c:v>
                </c:pt>
                <c:pt idx="22">
                  <c:v>111490</c:v>
                </c:pt>
                <c:pt idx="23">
                  <c:v>139070</c:v>
                </c:pt>
                <c:pt idx="24">
                  <c:v>140506</c:v>
                </c:pt>
                <c:pt idx="25">
                  <c:v>148450</c:v>
                </c:pt>
                <c:pt idx="26">
                  <c:v>145605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10D-4E2F-B46D-08631DE9B425}"/>
            </c:ext>
          </c:extLst>
        </c:ser>
        <c:ser>
          <c:idx val="6"/>
          <c:order val="4"/>
          <c:tx>
            <c:strRef>
              <c:f>製造品出荷額!$G$5</c:f>
              <c:strCache>
                <c:ptCount val="1"/>
                <c:pt idx="0">
                  <c:v>パーティクルボード製造業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Lbls>
            <c:dLbl>
              <c:idx val="26"/>
              <c:layout>
                <c:manualLayout>
                  <c:x val="3.960900379977443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C1-4B09-BE35-533C56736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製造品出荷額!$A$6:$A$33</c15:sqref>
                  </c15:fullRef>
                </c:ext>
              </c:extLst>
              <c:f>製造品出荷額!$A$7:$A$33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製造品出荷額!$G$6:$G$33</c15:sqref>
                  </c15:fullRef>
                </c:ext>
              </c:extLst>
              <c:f>製造品出荷額!$G$7:$G$33</c:f>
              <c:numCache>
                <c:formatCode>#,##0_);[Red]\(#,##0\)</c:formatCode>
                <c:ptCount val="27"/>
                <c:pt idx="1">
                  <c:v>4608</c:v>
                </c:pt>
                <c:pt idx="2">
                  <c:v>12289</c:v>
                </c:pt>
                <c:pt idx="3">
                  <c:v>38815</c:v>
                </c:pt>
                <c:pt idx="4">
                  <c:v>33400</c:v>
                </c:pt>
                <c:pt idx="5">
                  <c:v>51908</c:v>
                </c:pt>
                <c:pt idx="6">
                  <c:v>76784</c:v>
                </c:pt>
                <c:pt idx="7">
                  <c:v>45224</c:v>
                </c:pt>
                <c:pt idx="8">
                  <c:v>59920</c:v>
                </c:pt>
                <c:pt idx="9">
                  <c:v>46753</c:v>
                </c:pt>
                <c:pt idx="10">
                  <c:v>53005</c:v>
                </c:pt>
                <c:pt idx="11">
                  <c:v>63261</c:v>
                </c:pt>
                <c:pt idx="12">
                  <c:v>57852</c:v>
                </c:pt>
                <c:pt idx="13">
                  <c:v>42954</c:v>
                </c:pt>
                <c:pt idx="14">
                  <c:v>40125</c:v>
                </c:pt>
                <c:pt idx="15">
                  <c:v>35798</c:v>
                </c:pt>
                <c:pt idx="16">
                  <c:v>41565</c:v>
                </c:pt>
                <c:pt idx="17">
                  <c:v>60220</c:v>
                </c:pt>
                <c:pt idx="18">
                  <c:v>41860</c:v>
                </c:pt>
                <c:pt idx="19">
                  <c:v>60041</c:v>
                </c:pt>
                <c:pt idx="20">
                  <c:v>54932</c:v>
                </c:pt>
                <c:pt idx="21">
                  <c:v>58023</c:v>
                </c:pt>
                <c:pt idx="22">
                  <c:v>61190</c:v>
                </c:pt>
                <c:pt idx="23">
                  <c:v>49988</c:v>
                </c:pt>
                <c:pt idx="24">
                  <c:v>42224</c:v>
                </c:pt>
                <c:pt idx="25">
                  <c:v>49926</c:v>
                </c:pt>
                <c:pt idx="26">
                  <c:v>63604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10D-4E2F-B46D-08631DE9B425}"/>
            </c:ext>
          </c:extLst>
        </c:ser>
        <c:ser>
          <c:idx val="5"/>
          <c:order val="5"/>
          <c:tx>
            <c:strRef>
              <c:f>製造品出荷額!$H$5</c:f>
              <c:strCache>
                <c:ptCount val="1"/>
                <c:pt idx="0">
                  <c:v>繊維板製造業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26"/>
              <c:layout>
                <c:manualLayout>
                  <c:x val="3.5225394530028535E-2"/>
                  <c:y val="-1.6157156876128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C1-4B09-BE35-533C56736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製造品出荷額!$A$6:$A$33</c15:sqref>
                  </c15:fullRef>
                </c:ext>
              </c:extLst>
              <c:f>製造品出荷額!$A$7:$A$33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製造品出荷額!$H$6:$H$33</c15:sqref>
                  </c15:fullRef>
                </c:ext>
              </c:extLst>
              <c:f>製造品出荷額!$H$7:$H$33</c:f>
              <c:numCache>
                <c:formatCode>#,##0_);[Red]\(#,##0\)</c:formatCode>
                <c:ptCount val="27"/>
                <c:pt idx="0">
                  <c:v>11233</c:v>
                </c:pt>
                <c:pt idx="1">
                  <c:v>25635</c:v>
                </c:pt>
                <c:pt idx="2">
                  <c:v>32661</c:v>
                </c:pt>
                <c:pt idx="3">
                  <c:v>48043</c:v>
                </c:pt>
                <c:pt idx="4">
                  <c:v>26271</c:v>
                </c:pt>
                <c:pt idx="5">
                  <c:v>36773</c:v>
                </c:pt>
                <c:pt idx="6">
                  <c:v>41404</c:v>
                </c:pt>
                <c:pt idx="7">
                  <c:v>29486</c:v>
                </c:pt>
                <c:pt idx="8">
                  <c:v>24085</c:v>
                </c:pt>
                <c:pt idx="9">
                  <c:v>24905</c:v>
                </c:pt>
                <c:pt idx="10">
                  <c:v>31556</c:v>
                </c:pt>
                <c:pt idx="11">
                  <c:v>31476</c:v>
                </c:pt>
                <c:pt idx="12">
                  <c:v>23060</c:v>
                </c:pt>
                <c:pt idx="13">
                  <c:v>23927</c:v>
                </c:pt>
                <c:pt idx="14">
                  <c:v>23705</c:v>
                </c:pt>
                <c:pt idx="15">
                  <c:v>27624</c:v>
                </c:pt>
                <c:pt idx="16">
                  <c:v>26467</c:v>
                </c:pt>
                <c:pt idx="17">
                  <c:v>26331</c:v>
                </c:pt>
                <c:pt idx="18">
                  <c:v>26667</c:v>
                </c:pt>
                <c:pt idx="19">
                  <c:v>30443</c:v>
                </c:pt>
                <c:pt idx="20">
                  <c:v>31259</c:v>
                </c:pt>
                <c:pt idx="21">
                  <c:v>34355</c:v>
                </c:pt>
                <c:pt idx="22">
                  <c:v>37811</c:v>
                </c:pt>
                <c:pt idx="23">
                  <c:v>58639</c:v>
                </c:pt>
                <c:pt idx="24">
                  <c:v>63658</c:v>
                </c:pt>
                <c:pt idx="25">
                  <c:v>68008</c:v>
                </c:pt>
                <c:pt idx="26">
                  <c:v>62967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10D-4E2F-B46D-08631DE9B425}"/>
            </c:ext>
          </c:extLst>
        </c:ser>
        <c:ser>
          <c:idx val="4"/>
          <c:order val="6"/>
          <c:tx>
            <c:strRef>
              <c:f>製造品出荷額!$I$5</c:f>
              <c:strCache>
                <c:ptCount val="1"/>
                <c:pt idx="0">
                  <c:v>プレカット(建築用木製組立材料)製造業</c:v>
                </c:pt>
              </c:strCache>
            </c:strRef>
          </c:tx>
          <c:invertIfNegative val="0"/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C1-4B09-BE35-533C56736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製造品出荷額!$A$6:$A$33</c15:sqref>
                  </c15:fullRef>
                </c:ext>
              </c:extLst>
              <c:f>製造品出荷額!$A$7:$A$33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製造品出荷額!$I$6:$I$33</c15:sqref>
                  </c15:fullRef>
                </c:ext>
              </c:extLst>
              <c:f>製造品出荷額!$I$7:$I$33</c:f>
              <c:numCache>
                <c:formatCode>#,##0_);[Red]\(#,##0\)</c:formatCode>
                <c:ptCount val="27"/>
                <c:pt idx="0">
                  <c:v>5679</c:v>
                </c:pt>
                <c:pt idx="1">
                  <c:v>44040</c:v>
                </c:pt>
                <c:pt idx="2">
                  <c:v>143242</c:v>
                </c:pt>
                <c:pt idx="3">
                  <c:v>236543</c:v>
                </c:pt>
                <c:pt idx="4">
                  <c:v>189035</c:v>
                </c:pt>
                <c:pt idx="5">
                  <c:v>202650</c:v>
                </c:pt>
                <c:pt idx="6">
                  <c:v>368152</c:v>
                </c:pt>
                <c:pt idx="7">
                  <c:v>457224</c:v>
                </c:pt>
                <c:pt idx="8">
                  <c:v>422620</c:v>
                </c:pt>
                <c:pt idx="9">
                  <c:v>478631</c:v>
                </c:pt>
                <c:pt idx="10">
                  <c:v>581195</c:v>
                </c:pt>
                <c:pt idx="11">
                  <c:v>552414</c:v>
                </c:pt>
                <c:pt idx="12">
                  <c:v>451017</c:v>
                </c:pt>
                <c:pt idx="13">
                  <c:v>482179</c:v>
                </c:pt>
                <c:pt idx="14">
                  <c:v>473850</c:v>
                </c:pt>
                <c:pt idx="15">
                  <c:v>512596</c:v>
                </c:pt>
                <c:pt idx="16">
                  <c:v>597226</c:v>
                </c:pt>
                <c:pt idx="17">
                  <c:v>644898</c:v>
                </c:pt>
                <c:pt idx="18">
                  <c:v>660988</c:v>
                </c:pt>
                <c:pt idx="19">
                  <c:v>698289</c:v>
                </c:pt>
                <c:pt idx="20">
                  <c:v>723989</c:v>
                </c:pt>
                <c:pt idx="21">
                  <c:v>766456</c:v>
                </c:pt>
                <c:pt idx="22">
                  <c:v>801353</c:v>
                </c:pt>
                <c:pt idx="23">
                  <c:v>793560</c:v>
                </c:pt>
                <c:pt idx="24">
                  <c:v>992226</c:v>
                </c:pt>
                <c:pt idx="25">
                  <c:v>1135809</c:v>
                </c:pt>
                <c:pt idx="26">
                  <c:v>1038886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10D-4E2F-B46D-08631DE9B425}"/>
            </c:ext>
          </c:extLst>
        </c:ser>
        <c:ser>
          <c:idx val="8"/>
          <c:order val="7"/>
          <c:tx>
            <c:strRef>
              <c:f>製造品出荷額!$J$5</c:f>
              <c:strCache>
                <c:ptCount val="1"/>
                <c:pt idx="0">
                  <c:v>その他の木材製品の製造業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C1-4B09-BE35-533C56736C8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製造品出荷額!$A$6:$A$33</c15:sqref>
                  </c15:fullRef>
                </c:ext>
              </c:extLst>
              <c:f>製造品出荷額!$A$7:$A$33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製造品出荷額!$J$6:$J$33</c15:sqref>
                  </c15:fullRef>
                </c:ext>
              </c:extLst>
              <c:f>製造品出荷額!$J$7:$J$33</c:f>
              <c:numCache>
                <c:formatCode>#,##0_);[Red]\(#,##0\)</c:formatCode>
                <c:ptCount val="27"/>
                <c:pt idx="0">
                  <c:v>234615</c:v>
                </c:pt>
                <c:pt idx="1">
                  <c:v>444708</c:v>
                </c:pt>
                <c:pt idx="2">
                  <c:v>705868</c:v>
                </c:pt>
                <c:pt idx="3">
                  <c:v>939925</c:v>
                </c:pt>
                <c:pt idx="4">
                  <c:v>888604</c:v>
                </c:pt>
                <c:pt idx="5">
                  <c:v>1240231</c:v>
                </c:pt>
                <c:pt idx="6">
                  <c:v>1201533</c:v>
                </c:pt>
                <c:pt idx="7">
                  <c:v>975843</c:v>
                </c:pt>
                <c:pt idx="8">
                  <c:v>722474</c:v>
                </c:pt>
                <c:pt idx="9">
                  <c:v>668075</c:v>
                </c:pt>
                <c:pt idx="10">
                  <c:v>703491</c:v>
                </c:pt>
                <c:pt idx="11">
                  <c:v>629400</c:v>
                </c:pt>
                <c:pt idx="12">
                  <c:v>507477</c:v>
                </c:pt>
                <c:pt idx="13">
                  <c:v>520694</c:v>
                </c:pt>
                <c:pt idx="14">
                  <c:v>575017</c:v>
                </c:pt>
                <c:pt idx="15">
                  <c:v>575000</c:v>
                </c:pt>
                <c:pt idx="16">
                  <c:v>597241</c:v>
                </c:pt>
                <c:pt idx="17">
                  <c:v>579148</c:v>
                </c:pt>
                <c:pt idx="18">
                  <c:v>583609</c:v>
                </c:pt>
                <c:pt idx="19">
                  <c:v>617230</c:v>
                </c:pt>
                <c:pt idx="20">
                  <c:v>611499</c:v>
                </c:pt>
                <c:pt idx="21">
                  <c:v>610293</c:v>
                </c:pt>
                <c:pt idx="22">
                  <c:v>602731</c:v>
                </c:pt>
                <c:pt idx="23">
                  <c:v>539112</c:v>
                </c:pt>
                <c:pt idx="24">
                  <c:v>582869</c:v>
                </c:pt>
                <c:pt idx="25">
                  <c:v>673735</c:v>
                </c:pt>
                <c:pt idx="26">
                  <c:v>711027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68-44D5-8FC9-700AB0586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87726792"/>
        <c:axId val="1"/>
      </c:barChart>
      <c:catAx>
        <c:axId val="487726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00000.0000000009"/>
          <c:min val="0"/>
        </c:scaling>
        <c:delete val="0"/>
        <c:axPos val="l"/>
        <c:majorGridlines>
          <c:spPr>
            <a:ln>
              <a:noFill/>
              <a:prstDash val="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487726792"/>
        <c:crosses val="autoZero"/>
        <c:crossBetween val="between"/>
        <c:majorUnit val="1000000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7.7236211879482847E-2"/>
          <c:y val="0.82056295304629279"/>
          <c:w val="0.85335058473500969"/>
          <c:h val="0.17013456674431038"/>
        </c:manualLayout>
      </c:layout>
      <c:overlay val="0"/>
      <c:spPr>
        <a:solidFill>
          <a:sysClr val="window" lastClr="FFFFFF"/>
        </a:solidFill>
        <a:ln w="3175"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5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4278548715871408E-2"/>
          <c:y val="5.9154605179761011E-2"/>
          <c:w val="0.81713959579679862"/>
          <c:h val="0.6651061180238856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付加価値額!$C$5</c:f>
              <c:strCache>
                <c:ptCount val="1"/>
                <c:pt idx="0">
                  <c:v>製材業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89-4D7D-81BF-359AFA8AB4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付加価値額!$A$6:$A$33</c15:sqref>
                  </c15:fullRef>
                </c:ext>
              </c:extLst>
              <c:f>付加価値額!$A$7:$A$33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付加価値額!$C$6:$C$33</c15:sqref>
                  </c15:fullRef>
                </c:ext>
              </c:extLst>
              <c:f>付加価値額!$C$7:$C$33</c:f>
              <c:numCache>
                <c:formatCode>#,##0_);[Red]\(#,##0\)</c:formatCode>
                <c:ptCount val="27"/>
                <c:pt idx="0">
                  <c:v>181046</c:v>
                </c:pt>
                <c:pt idx="1">
                  <c:v>333933</c:v>
                </c:pt>
                <c:pt idx="2">
                  <c:v>535195</c:v>
                </c:pt>
                <c:pt idx="3">
                  <c:v>787505</c:v>
                </c:pt>
                <c:pt idx="4">
                  <c:v>590739</c:v>
                </c:pt>
                <c:pt idx="5">
                  <c:v>637782</c:v>
                </c:pt>
                <c:pt idx="6">
                  <c:v>565353</c:v>
                </c:pt>
                <c:pt idx="7">
                  <c:v>379281</c:v>
                </c:pt>
                <c:pt idx="8">
                  <c:v>258410</c:v>
                </c:pt>
                <c:pt idx="9">
                  <c:v>244283</c:v>
                </c:pt>
                <c:pt idx="10">
                  <c:v>245724</c:v>
                </c:pt>
                <c:pt idx="11">
                  <c:v>237790</c:v>
                </c:pt>
                <c:pt idx="12">
                  <c:v>202577</c:v>
                </c:pt>
                <c:pt idx="13">
                  <c:v>206040</c:v>
                </c:pt>
                <c:pt idx="14">
                  <c:v>244898</c:v>
                </c:pt>
                <c:pt idx="15">
                  <c:v>189855</c:v>
                </c:pt>
                <c:pt idx="16">
                  <c:v>200297</c:v>
                </c:pt>
                <c:pt idx="17">
                  <c:v>204537</c:v>
                </c:pt>
                <c:pt idx="18">
                  <c:v>229235</c:v>
                </c:pt>
                <c:pt idx="19">
                  <c:v>213464</c:v>
                </c:pt>
                <c:pt idx="20">
                  <c:v>202264</c:v>
                </c:pt>
                <c:pt idx="21">
                  <c:v>212597</c:v>
                </c:pt>
                <c:pt idx="22">
                  <c:v>209790</c:v>
                </c:pt>
                <c:pt idx="23">
                  <c:v>225590</c:v>
                </c:pt>
                <c:pt idx="24">
                  <c:v>254124</c:v>
                </c:pt>
                <c:pt idx="25">
                  <c:v>327322</c:v>
                </c:pt>
                <c:pt idx="26">
                  <c:v>252293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B7-495D-B793-F9A53700C31B}"/>
            </c:ext>
          </c:extLst>
        </c:ser>
        <c:ser>
          <c:idx val="2"/>
          <c:order val="1"/>
          <c:tx>
            <c:strRef>
              <c:f>付加価値額!$D$5</c:f>
              <c:strCache>
                <c:ptCount val="1"/>
                <c:pt idx="0">
                  <c:v>集成材製造業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89-4D7D-81BF-359AFA8AB4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付加価値額!$A$6:$A$33</c15:sqref>
                  </c15:fullRef>
                </c:ext>
              </c:extLst>
              <c:f>付加価値額!$A$7:$A$33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付加価値額!$D$6:$D$33</c15:sqref>
                  </c15:fullRef>
                </c:ext>
              </c:extLst>
              <c:f>付加価値額!$D$7:$D$33</c:f>
              <c:numCache>
                <c:formatCode>#,##0_);[Red]\(#,##0\)</c:formatCode>
                <c:ptCount val="27"/>
                <c:pt idx="8">
                  <c:v>48667</c:v>
                </c:pt>
                <c:pt idx="9">
                  <c:v>55761</c:v>
                </c:pt>
                <c:pt idx="10">
                  <c:v>52990</c:v>
                </c:pt>
                <c:pt idx="11">
                  <c:v>43045</c:v>
                </c:pt>
                <c:pt idx="12">
                  <c:v>37887</c:v>
                </c:pt>
                <c:pt idx="13">
                  <c:v>42430</c:v>
                </c:pt>
                <c:pt idx="14">
                  <c:v>38539</c:v>
                </c:pt>
                <c:pt idx="15">
                  <c:v>43479</c:v>
                </c:pt>
                <c:pt idx="16">
                  <c:v>45906</c:v>
                </c:pt>
                <c:pt idx="17">
                  <c:v>43421</c:v>
                </c:pt>
                <c:pt idx="18">
                  <c:v>63311</c:v>
                </c:pt>
                <c:pt idx="19">
                  <c:v>51896</c:v>
                </c:pt>
                <c:pt idx="20">
                  <c:v>46563</c:v>
                </c:pt>
                <c:pt idx="21">
                  <c:v>42167</c:v>
                </c:pt>
                <c:pt idx="22">
                  <c:v>45313</c:v>
                </c:pt>
                <c:pt idx="23">
                  <c:v>43144</c:v>
                </c:pt>
                <c:pt idx="24">
                  <c:v>74967</c:v>
                </c:pt>
                <c:pt idx="25">
                  <c:v>71695</c:v>
                </c:pt>
                <c:pt idx="26">
                  <c:v>60733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B7-495D-B793-F9A53700C31B}"/>
            </c:ext>
          </c:extLst>
        </c:ser>
        <c:ser>
          <c:idx val="3"/>
          <c:order val="2"/>
          <c:tx>
            <c:strRef>
              <c:f>付加価値額!$E$5</c:f>
              <c:strCache>
                <c:ptCount val="1"/>
                <c:pt idx="0">
                  <c:v>合板・単板製造業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89-4D7D-81BF-359AFA8AB4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付加価値額!$A$6:$A$33</c15:sqref>
                  </c15:fullRef>
                </c:ext>
              </c:extLst>
              <c:f>付加価値額!$A$7:$A$33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付加価値額!$E$6:$E$33</c15:sqref>
                  </c15:fullRef>
                </c:ext>
              </c:extLst>
              <c:f>付加価値額!$E$7:$E$33</c:f>
              <c:numCache>
                <c:formatCode>#,##0_);[Red]\(#,##0\)</c:formatCode>
                <c:ptCount val="27"/>
                <c:pt idx="0">
                  <c:v>45895</c:v>
                </c:pt>
                <c:pt idx="1">
                  <c:v>162171</c:v>
                </c:pt>
                <c:pt idx="2">
                  <c:v>194801</c:v>
                </c:pt>
                <c:pt idx="3">
                  <c:v>299128</c:v>
                </c:pt>
                <c:pt idx="4">
                  <c:v>257836</c:v>
                </c:pt>
                <c:pt idx="5">
                  <c:v>360245</c:v>
                </c:pt>
                <c:pt idx="6">
                  <c:v>301903</c:v>
                </c:pt>
                <c:pt idx="7">
                  <c:v>210669</c:v>
                </c:pt>
                <c:pt idx="8">
                  <c:v>144116</c:v>
                </c:pt>
                <c:pt idx="9">
                  <c:v>144837</c:v>
                </c:pt>
                <c:pt idx="10">
                  <c:v>129683</c:v>
                </c:pt>
                <c:pt idx="11">
                  <c:v>107730</c:v>
                </c:pt>
                <c:pt idx="12">
                  <c:v>77295</c:v>
                </c:pt>
                <c:pt idx="13">
                  <c:v>86989</c:v>
                </c:pt>
                <c:pt idx="14">
                  <c:v>85119</c:v>
                </c:pt>
                <c:pt idx="15">
                  <c:v>86501</c:v>
                </c:pt>
                <c:pt idx="16">
                  <c:v>100247</c:v>
                </c:pt>
                <c:pt idx="17">
                  <c:v>92452</c:v>
                </c:pt>
                <c:pt idx="18">
                  <c:v>112362</c:v>
                </c:pt>
                <c:pt idx="19">
                  <c:v>100057</c:v>
                </c:pt>
                <c:pt idx="20">
                  <c:v>111354</c:v>
                </c:pt>
                <c:pt idx="21">
                  <c:v>103691</c:v>
                </c:pt>
                <c:pt idx="22">
                  <c:v>110279</c:v>
                </c:pt>
                <c:pt idx="23">
                  <c:v>108652</c:v>
                </c:pt>
                <c:pt idx="24">
                  <c:v>134199</c:v>
                </c:pt>
                <c:pt idx="25">
                  <c:v>201054</c:v>
                </c:pt>
                <c:pt idx="26">
                  <c:v>141264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B7-495D-B793-F9A53700C31B}"/>
            </c:ext>
          </c:extLst>
        </c:ser>
        <c:ser>
          <c:idx val="6"/>
          <c:order val="3"/>
          <c:tx>
            <c:strRef>
              <c:f>付加価値額!$F$5</c:f>
              <c:strCache>
                <c:ptCount val="1"/>
                <c:pt idx="0">
                  <c:v>木材チップ製造業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26"/>
              <c:layout>
                <c:manualLayout>
                  <c:x val="3.0905942537937648E-2"/>
                  <c:y val="2.1892067118245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89-4D7D-81BF-359AFA8AB4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付加価値額!$A$6:$A$33</c15:sqref>
                  </c15:fullRef>
                </c:ext>
              </c:extLst>
              <c:f>付加価値額!$A$7:$A$33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付加価値額!$F$6:$F$33</c15:sqref>
                  </c15:fullRef>
                </c:ext>
              </c:extLst>
              <c:f>付加価値額!$F$7:$F$33</c:f>
              <c:numCache>
                <c:formatCode>#,##0_);[Red]\(#,##0\)</c:formatCode>
                <c:ptCount val="27"/>
                <c:pt idx="1">
                  <c:v>22247</c:v>
                </c:pt>
                <c:pt idx="2">
                  <c:v>42483</c:v>
                </c:pt>
                <c:pt idx="3">
                  <c:v>60873</c:v>
                </c:pt>
                <c:pt idx="4">
                  <c:v>68791</c:v>
                </c:pt>
                <c:pt idx="5">
                  <c:v>56404</c:v>
                </c:pt>
                <c:pt idx="6">
                  <c:v>31720</c:v>
                </c:pt>
                <c:pt idx="7">
                  <c:v>26210</c:v>
                </c:pt>
                <c:pt idx="8">
                  <c:v>23954</c:v>
                </c:pt>
                <c:pt idx="9">
                  <c:v>23590</c:v>
                </c:pt>
                <c:pt idx="10">
                  <c:v>23341</c:v>
                </c:pt>
                <c:pt idx="11">
                  <c:v>27895</c:v>
                </c:pt>
                <c:pt idx="12">
                  <c:v>25723</c:v>
                </c:pt>
                <c:pt idx="13">
                  <c:v>26354</c:v>
                </c:pt>
                <c:pt idx="14">
                  <c:v>36467</c:v>
                </c:pt>
                <c:pt idx="15">
                  <c:v>25018</c:v>
                </c:pt>
                <c:pt idx="16">
                  <c:v>28338</c:v>
                </c:pt>
                <c:pt idx="17">
                  <c:v>29922</c:v>
                </c:pt>
                <c:pt idx="18">
                  <c:v>43681</c:v>
                </c:pt>
                <c:pt idx="19">
                  <c:v>39769</c:v>
                </c:pt>
                <c:pt idx="20">
                  <c:v>41217</c:v>
                </c:pt>
                <c:pt idx="21">
                  <c:v>42863</c:v>
                </c:pt>
                <c:pt idx="22">
                  <c:v>45843</c:v>
                </c:pt>
                <c:pt idx="23">
                  <c:v>64735</c:v>
                </c:pt>
                <c:pt idx="24">
                  <c:v>57249</c:v>
                </c:pt>
                <c:pt idx="25">
                  <c:v>59535</c:v>
                </c:pt>
                <c:pt idx="26">
                  <c:v>57432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B7-495D-B793-F9A53700C31B}"/>
            </c:ext>
          </c:extLst>
        </c:ser>
        <c:ser>
          <c:idx val="7"/>
          <c:order val="4"/>
          <c:tx>
            <c:strRef>
              <c:f>付加価値額!$G$5</c:f>
              <c:strCache>
                <c:ptCount val="1"/>
                <c:pt idx="0">
                  <c:v>パーティクルボード製造業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dLbls>
            <c:dLbl>
              <c:idx val="26"/>
              <c:layout>
                <c:manualLayout>
                  <c:x val="3.5311265555646516E-2"/>
                  <c:y val="5.4571642157380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89-4D7D-81BF-359AFA8AB4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付加価値額!$A$6:$A$33</c15:sqref>
                  </c15:fullRef>
                </c:ext>
              </c:extLst>
              <c:f>付加価値額!$A$7:$A$33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付加価値額!$G$6:$G$33</c15:sqref>
                  </c15:fullRef>
                </c:ext>
              </c:extLst>
              <c:f>付加価値額!$G$7:$G$33</c:f>
              <c:numCache>
                <c:formatCode>#,##0_);[Red]\(#,##0\)</c:formatCode>
                <c:ptCount val="27"/>
                <c:pt idx="1">
                  <c:v>1807.1</c:v>
                </c:pt>
                <c:pt idx="2">
                  <c:v>3601</c:v>
                </c:pt>
                <c:pt idx="3">
                  <c:v>12418</c:v>
                </c:pt>
                <c:pt idx="4">
                  <c:v>11245</c:v>
                </c:pt>
                <c:pt idx="5">
                  <c:v>19127</c:v>
                </c:pt>
                <c:pt idx="6">
                  <c:v>26740</c:v>
                </c:pt>
                <c:pt idx="7">
                  <c:v>16101</c:v>
                </c:pt>
                <c:pt idx="8">
                  <c:v>25621</c:v>
                </c:pt>
                <c:pt idx="9">
                  <c:v>19034</c:v>
                </c:pt>
                <c:pt idx="10">
                  <c:v>16993</c:v>
                </c:pt>
                <c:pt idx="11">
                  <c:v>14646</c:v>
                </c:pt>
                <c:pt idx="12">
                  <c:v>12748</c:v>
                </c:pt>
                <c:pt idx="13">
                  <c:v>10327</c:v>
                </c:pt>
                <c:pt idx="14">
                  <c:v>19547</c:v>
                </c:pt>
                <c:pt idx="15">
                  <c:v>12467</c:v>
                </c:pt>
                <c:pt idx="16">
                  <c:v>14026</c:v>
                </c:pt>
                <c:pt idx="17">
                  <c:v>18309</c:v>
                </c:pt>
                <c:pt idx="18">
                  <c:v>13729</c:v>
                </c:pt>
                <c:pt idx="19">
                  <c:v>18270</c:v>
                </c:pt>
                <c:pt idx="20">
                  <c:v>17859</c:v>
                </c:pt>
                <c:pt idx="21">
                  <c:v>18482</c:v>
                </c:pt>
                <c:pt idx="22">
                  <c:v>20183</c:v>
                </c:pt>
                <c:pt idx="23">
                  <c:v>16598</c:v>
                </c:pt>
                <c:pt idx="24">
                  <c:v>14093</c:v>
                </c:pt>
                <c:pt idx="25" formatCode="#,##0_);[Red]\(#,##0\)">
                  <c:v>15052</c:v>
                </c:pt>
                <c:pt idx="26" formatCode="#,##0_);[Red]\(#,##0\)">
                  <c:v>19878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2B7-495D-B793-F9A53700C31B}"/>
            </c:ext>
          </c:extLst>
        </c:ser>
        <c:ser>
          <c:idx val="5"/>
          <c:order val="5"/>
          <c:tx>
            <c:strRef>
              <c:f>付加価値額!$H$5</c:f>
              <c:strCache>
                <c:ptCount val="1"/>
                <c:pt idx="0">
                  <c:v>繊維板製造業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26"/>
              <c:layout>
                <c:manualLayout>
                  <c:x val="3.0896230014748997E-2"/>
                  <c:y val="-1.093546518324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89-4D7D-81BF-359AFA8AB4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付加価値額!$A$6:$A$33</c15:sqref>
                  </c15:fullRef>
                </c:ext>
              </c:extLst>
              <c:f>付加価値額!$A$7:$A$33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付加価値額!$H$6:$H$33</c15:sqref>
                  </c15:fullRef>
                </c:ext>
              </c:extLst>
              <c:f>付加価値額!$H$7:$H$33</c:f>
              <c:numCache>
                <c:formatCode>#,##0_);[Red]\(#,##0\)</c:formatCode>
                <c:ptCount val="27"/>
                <c:pt idx="0">
                  <c:v>5279</c:v>
                </c:pt>
                <c:pt idx="1">
                  <c:v>14967</c:v>
                </c:pt>
                <c:pt idx="2">
                  <c:v>18566</c:v>
                </c:pt>
                <c:pt idx="3">
                  <c:v>18995</c:v>
                </c:pt>
                <c:pt idx="4">
                  <c:v>12257</c:v>
                </c:pt>
                <c:pt idx="5">
                  <c:v>18415</c:v>
                </c:pt>
                <c:pt idx="6">
                  <c:v>22334</c:v>
                </c:pt>
                <c:pt idx="7">
                  <c:v>11804</c:v>
                </c:pt>
                <c:pt idx="8">
                  <c:v>9100</c:v>
                </c:pt>
                <c:pt idx="9">
                  <c:v>9173</c:v>
                </c:pt>
                <c:pt idx="10">
                  <c:v>9280</c:v>
                </c:pt>
                <c:pt idx="11">
                  <c:v>8054</c:v>
                </c:pt>
                <c:pt idx="12">
                  <c:v>8438</c:v>
                </c:pt>
                <c:pt idx="13">
                  <c:v>6384</c:v>
                </c:pt>
                <c:pt idx="14">
                  <c:v>6552</c:v>
                </c:pt>
                <c:pt idx="15">
                  <c:v>7408</c:v>
                </c:pt>
                <c:pt idx="16">
                  <c:v>7771</c:v>
                </c:pt>
                <c:pt idx="17">
                  <c:v>8236</c:v>
                </c:pt>
                <c:pt idx="18">
                  <c:v>6215</c:v>
                </c:pt>
                <c:pt idx="19">
                  <c:v>10053</c:v>
                </c:pt>
                <c:pt idx="20">
                  <c:v>10109</c:v>
                </c:pt>
                <c:pt idx="21">
                  <c:v>12278</c:v>
                </c:pt>
                <c:pt idx="22">
                  <c:v>14049</c:v>
                </c:pt>
                <c:pt idx="23">
                  <c:v>18243</c:v>
                </c:pt>
                <c:pt idx="24">
                  <c:v>22259</c:v>
                </c:pt>
                <c:pt idx="25" formatCode="#,##0_);[Red]\(#,##0\)">
                  <c:v>22728</c:v>
                </c:pt>
                <c:pt idx="26" formatCode="#,##0_);[Red]\(#,##0\)">
                  <c:v>16945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2B7-495D-B793-F9A53700C31B}"/>
            </c:ext>
          </c:extLst>
        </c:ser>
        <c:ser>
          <c:idx val="4"/>
          <c:order val="6"/>
          <c:tx>
            <c:strRef>
              <c:f>付加価値額!$I$5</c:f>
              <c:strCache>
                <c:ptCount val="1"/>
                <c:pt idx="0">
                  <c:v>プレカット(建築用木製組立材料)製造業</c:v>
                </c:pt>
              </c:strCache>
            </c:strRef>
          </c:tx>
          <c:invertIfNegative val="0"/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2B7-495D-B793-F9A53700C31B}"/>
              </c:ext>
            </c:extLst>
          </c:dPt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89-4D7D-81BF-359AFA8AB4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付加価値額!$A$6:$A$33</c15:sqref>
                  </c15:fullRef>
                </c:ext>
              </c:extLst>
              <c:f>付加価値額!$A$7:$A$33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付加価値額!$I$6:$I$33</c15:sqref>
                  </c15:fullRef>
                </c:ext>
              </c:extLst>
              <c:f>付加価値額!$I$7:$I$33</c:f>
              <c:numCache>
                <c:formatCode>#,##0_);[Red]\(#,##0\)</c:formatCode>
                <c:ptCount val="27"/>
                <c:pt idx="0">
                  <c:v>2232</c:v>
                </c:pt>
                <c:pt idx="1">
                  <c:v>12708</c:v>
                </c:pt>
                <c:pt idx="2">
                  <c:v>44358</c:v>
                </c:pt>
                <c:pt idx="3">
                  <c:v>66538</c:v>
                </c:pt>
                <c:pt idx="4">
                  <c:v>70874</c:v>
                </c:pt>
                <c:pt idx="5">
                  <c:v>61222</c:v>
                </c:pt>
                <c:pt idx="6">
                  <c:v>115890</c:v>
                </c:pt>
                <c:pt idx="7">
                  <c:v>143667</c:v>
                </c:pt>
                <c:pt idx="8">
                  <c:v>134623</c:v>
                </c:pt>
                <c:pt idx="9">
                  <c:v>145666</c:v>
                </c:pt>
                <c:pt idx="10">
                  <c:v>157439</c:v>
                </c:pt>
                <c:pt idx="11">
                  <c:v>145664</c:v>
                </c:pt>
                <c:pt idx="12">
                  <c:v>122406</c:v>
                </c:pt>
                <c:pt idx="13">
                  <c:v>118625</c:v>
                </c:pt>
                <c:pt idx="14">
                  <c:v>167827</c:v>
                </c:pt>
                <c:pt idx="15">
                  <c:v>141433</c:v>
                </c:pt>
                <c:pt idx="16">
                  <c:v>155986</c:v>
                </c:pt>
                <c:pt idx="17">
                  <c:v>155469</c:v>
                </c:pt>
                <c:pt idx="18">
                  <c:v>219092</c:v>
                </c:pt>
                <c:pt idx="19">
                  <c:v>184462</c:v>
                </c:pt>
                <c:pt idx="20">
                  <c:v>179529</c:v>
                </c:pt>
                <c:pt idx="21">
                  <c:v>200176</c:v>
                </c:pt>
                <c:pt idx="22">
                  <c:v>218140</c:v>
                </c:pt>
                <c:pt idx="23">
                  <c:v>212961</c:v>
                </c:pt>
                <c:pt idx="24">
                  <c:v>278669</c:v>
                </c:pt>
                <c:pt idx="25">
                  <c:v>267128</c:v>
                </c:pt>
                <c:pt idx="26">
                  <c:v>250732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2B7-495D-B793-F9A53700C31B}"/>
            </c:ext>
          </c:extLst>
        </c:ser>
        <c:ser>
          <c:idx val="8"/>
          <c:order val="7"/>
          <c:tx>
            <c:strRef>
              <c:f>付加価値額!$J$5</c:f>
              <c:strCache>
                <c:ptCount val="1"/>
                <c:pt idx="0">
                  <c:v>その他の木材製品の製造業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dLbls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89-4D7D-81BF-359AFA8AB42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付加価値額!$A$6:$A$33</c15:sqref>
                  </c15:fullRef>
                </c:ext>
              </c:extLst>
              <c:f>付加価値額!$A$7:$A$33</c:f>
              <c:strCache>
                <c:ptCount val="27"/>
                <c:pt idx="0">
                  <c:v>S40
(1965)</c:v>
                </c:pt>
                <c:pt idx="1">
                  <c:v>45
(70)</c:v>
                </c:pt>
                <c:pt idx="2">
                  <c:v>50
(75)</c:v>
                </c:pt>
                <c:pt idx="3">
                  <c:v>55
(80)</c:v>
                </c:pt>
                <c:pt idx="4">
                  <c:v>60
(85)</c:v>
                </c:pt>
                <c:pt idx="5">
                  <c:v>H2
(90)</c:v>
                </c:pt>
                <c:pt idx="6">
                  <c:v>7
(95)</c:v>
                </c:pt>
                <c:pt idx="7">
                  <c:v>12
(2000)</c:v>
                </c:pt>
                <c:pt idx="8">
                  <c:v>17
(05)</c:v>
                </c:pt>
                <c:pt idx="13">
                  <c:v>22
(10)</c:v>
                </c:pt>
                <c:pt idx="18">
                  <c:v>27
(15)</c:v>
                </c:pt>
                <c:pt idx="23">
                  <c:v>R2
(20)</c:v>
                </c:pt>
                <c:pt idx="26">
                  <c:v>5
(23)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付加価値額!$J$6:$J$33</c15:sqref>
                  </c15:fullRef>
                </c:ext>
              </c:extLst>
              <c:f>付加価値額!$J$7:$J$33</c:f>
              <c:numCache>
                <c:formatCode>#,##0_);[Red]\(#,##0\)</c:formatCode>
                <c:ptCount val="27"/>
                <c:pt idx="0">
                  <c:v>88489</c:v>
                </c:pt>
                <c:pt idx="1">
                  <c:v>171516.90000000002</c:v>
                </c:pt>
                <c:pt idx="2">
                  <c:v>270404</c:v>
                </c:pt>
                <c:pt idx="3">
                  <c:v>354054</c:v>
                </c:pt>
                <c:pt idx="4">
                  <c:v>375926</c:v>
                </c:pt>
                <c:pt idx="5">
                  <c:v>528918</c:v>
                </c:pt>
                <c:pt idx="6">
                  <c:v>485035</c:v>
                </c:pt>
                <c:pt idx="7">
                  <c:v>414822</c:v>
                </c:pt>
                <c:pt idx="8">
                  <c:v>294646</c:v>
                </c:pt>
                <c:pt idx="9">
                  <c:v>261144</c:v>
                </c:pt>
                <c:pt idx="10">
                  <c:v>251963</c:v>
                </c:pt>
                <c:pt idx="11">
                  <c:v>227586</c:v>
                </c:pt>
                <c:pt idx="12">
                  <c:v>180916</c:v>
                </c:pt>
                <c:pt idx="13">
                  <c:v>187769</c:v>
                </c:pt>
                <c:pt idx="14">
                  <c:v>221269</c:v>
                </c:pt>
                <c:pt idx="15">
                  <c:v>209260</c:v>
                </c:pt>
                <c:pt idx="16">
                  <c:v>203952</c:v>
                </c:pt>
                <c:pt idx="17">
                  <c:v>195925</c:v>
                </c:pt>
                <c:pt idx="18">
                  <c:v>209255</c:v>
                </c:pt>
                <c:pt idx="19">
                  <c:v>213733</c:v>
                </c:pt>
                <c:pt idx="20">
                  <c:v>212503</c:v>
                </c:pt>
                <c:pt idx="21">
                  <c:v>210085</c:v>
                </c:pt>
                <c:pt idx="22">
                  <c:v>210265</c:v>
                </c:pt>
                <c:pt idx="23">
                  <c:v>198446</c:v>
                </c:pt>
                <c:pt idx="24">
                  <c:v>213346</c:v>
                </c:pt>
                <c:pt idx="25">
                  <c:v>228086</c:v>
                </c:pt>
                <c:pt idx="26">
                  <c:v>222930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02-4DF2-9E4B-D23F0AE5E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51042704"/>
        <c:axId val="1"/>
      </c:barChart>
      <c:catAx>
        <c:axId val="451042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000"/>
        </c:scaling>
        <c:delete val="0"/>
        <c:axPos val="l"/>
        <c:majorGridlines>
          <c:spPr>
            <a:ln>
              <a:noFill/>
              <a:prstDash val="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/>
          <a:lstStyle/>
          <a:p>
            <a:pPr>
              <a:defRPr sz="600"/>
            </a:pPr>
            <a:endParaRPr lang="ja-JP"/>
          </a:p>
        </c:txPr>
        <c:crossAx val="451042704"/>
        <c:crosses val="autoZero"/>
        <c:crossBetween val="between"/>
        <c:majorUnit val="500000"/>
        <c:dispUnits>
          <c:builtInUnit val="hundreds"/>
        </c:dispUnits>
      </c:valAx>
    </c:plotArea>
    <c:legend>
      <c:legendPos val="b"/>
      <c:layout>
        <c:manualLayout>
          <c:xMode val="edge"/>
          <c:yMode val="edge"/>
          <c:x val="8.1651816941619507E-2"/>
          <c:y val="0.81434218287579063"/>
          <c:w val="0.84212917890477457"/>
          <c:h val="0.16815458844159728"/>
        </c:manualLayout>
      </c:layout>
      <c:overlay val="0"/>
      <c:spPr>
        <a:solidFill>
          <a:sysClr val="window" lastClr="FFFFFF"/>
        </a:solidFill>
        <a:ln w="3175"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5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636983</xdr:colOff>
      <xdr:row>1</xdr:row>
      <xdr:rowOff>132230</xdr:rowOff>
    </xdr:from>
    <xdr:to>
      <xdr:col>9</xdr:col>
      <xdr:colOff>512783</xdr:colOff>
      <xdr:row>12</xdr:row>
      <xdr:rowOff>73247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D58F58A9-05E4-6391-D5F3-CC6B790B3E85}"/>
            </a:ext>
          </a:extLst>
        </xdr:cNvPr>
        <xdr:cNvGrpSpPr>
          <a:grpSpLocks noChangeAspect="1"/>
        </xdr:cNvGrpSpPr>
      </xdr:nvGrpSpPr>
      <xdr:grpSpPr>
        <a:xfrm>
          <a:off x="636983" y="370355"/>
          <a:ext cx="6048000" cy="2560392"/>
          <a:chOff x="684609" y="305340"/>
          <a:chExt cx="6008264" cy="2561309"/>
        </a:xfrm>
      </xdr:grpSpPr>
      <xdr:grpSp>
        <xdr:nvGrpSpPr>
          <xdr:cNvPr id="9" name="グループ化 8">
            <a:extLst>
              <a:ext uri="{FF2B5EF4-FFF2-40B4-BE49-F238E27FC236}">
                <a16:creationId xmlns:a16="http://schemas.microsoft.com/office/drawing/2014/main" id="{C44D832D-F9DB-EFB2-82BC-99D431150866}"/>
              </a:ext>
            </a:extLst>
          </xdr:cNvPr>
          <xdr:cNvGrpSpPr/>
        </xdr:nvGrpSpPr>
        <xdr:grpSpPr>
          <a:xfrm>
            <a:off x="684609" y="305340"/>
            <a:ext cx="6008264" cy="2561309"/>
            <a:chOff x="684609" y="305340"/>
            <a:chExt cx="6008264" cy="2561309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1B4033B5-26F0-BA24-137A-380B687F6E5A}"/>
                </a:ext>
              </a:extLst>
            </xdr:cNvPr>
            <xdr:cNvGrpSpPr/>
          </xdr:nvGrpSpPr>
          <xdr:grpSpPr>
            <a:xfrm>
              <a:off x="684609" y="305340"/>
              <a:ext cx="6008264" cy="2561309"/>
              <a:chOff x="684609" y="302711"/>
              <a:chExt cx="6020306" cy="2536946"/>
            </a:xfrm>
          </xdr:grpSpPr>
          <xdr:graphicFrame macro="">
            <xdr:nvGraphicFramePr>
              <xdr:cNvPr id="2" name="グラフ 1">
                <a:extLst>
                  <a:ext uri="{FF2B5EF4-FFF2-40B4-BE49-F238E27FC236}">
                    <a16:creationId xmlns:a16="http://schemas.microsoft.com/office/drawing/2014/main" id="{4881F63F-F263-4C21-A9A2-6ABD5433DA12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698426" y="480405"/>
              <a:ext cx="2882875" cy="2331913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grpSp>
            <xdr:nvGrpSpPr>
              <xdr:cNvPr id="15" name="グループ化 14">
                <a:extLst>
                  <a:ext uri="{FF2B5EF4-FFF2-40B4-BE49-F238E27FC236}">
                    <a16:creationId xmlns:a16="http://schemas.microsoft.com/office/drawing/2014/main" id="{5FF37E2C-AECE-425B-6005-14DF169FFE68}"/>
                  </a:ext>
                </a:extLst>
              </xdr:cNvPr>
              <xdr:cNvGrpSpPr/>
            </xdr:nvGrpSpPr>
            <xdr:grpSpPr>
              <a:xfrm>
                <a:off x="3821806" y="479484"/>
                <a:ext cx="2883109" cy="2360173"/>
                <a:chOff x="3903328" y="507283"/>
                <a:chExt cx="2837659" cy="2160734"/>
              </a:xfrm>
            </xdr:grpSpPr>
            <xdr:graphicFrame macro="">
              <xdr:nvGraphicFramePr>
                <xdr:cNvPr id="4" name="グラフ 3">
                  <a:extLst>
                    <a:ext uri="{FF2B5EF4-FFF2-40B4-BE49-F238E27FC236}">
                      <a16:creationId xmlns:a16="http://schemas.microsoft.com/office/drawing/2014/main" id="{4BF7AFC5-D795-CBB3-65FD-BA10854BF32C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3903328" y="508017"/>
                <a:ext cx="2837659" cy="2160000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2"/>
                </a:graphicData>
              </a:graphic>
            </xdr:graphicFrame>
            <xdr:sp macro="" textlink="">
              <xdr:nvSpPr>
                <xdr:cNvPr id="8" name="テキスト ボックス 1">
                  <a:extLst>
                    <a:ext uri="{FF2B5EF4-FFF2-40B4-BE49-F238E27FC236}">
                      <a16:creationId xmlns:a16="http://schemas.microsoft.com/office/drawing/2014/main" id="{6449A89C-724B-3A11-6943-EDB2370CEB82}"/>
                    </a:ext>
                  </a:extLst>
                </xdr:cNvPr>
                <xdr:cNvSpPr txBox="1"/>
              </xdr:nvSpPr>
              <xdr:spPr>
                <a:xfrm>
                  <a:off x="6430072" y="2002045"/>
                  <a:ext cx="263876" cy="166782"/>
                </a:xfrm>
                <a:prstGeom prst="rect">
                  <a:avLst/>
                </a:prstGeom>
              </xdr:spPr>
              <xdr:txBody>
                <a:bodyPr wrap="square" lIns="0" tIns="0" rIns="0" bIns="0" rtlCol="0" anchor="b"/>
                <a:lstStyle>
                  <a:lvl1pPr marL="0" indent="0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r"/>
                  <a:r>
                    <a:rPr lang="ja-JP" altLang="en-US" sz="6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（年）</a:t>
                  </a:r>
                </a:p>
              </xdr:txBody>
            </xdr:sp>
            <xdr:sp macro="" textlink="">
              <xdr:nvSpPr>
                <xdr:cNvPr id="7" name="テキスト ボックス 1">
                  <a:extLst>
                    <a:ext uri="{FF2B5EF4-FFF2-40B4-BE49-F238E27FC236}">
                      <a16:creationId xmlns:a16="http://schemas.microsoft.com/office/drawing/2014/main" id="{C9D01865-D944-5DDD-60CE-213CA0C81336}"/>
                    </a:ext>
                  </a:extLst>
                </xdr:cNvPr>
                <xdr:cNvSpPr txBox="1"/>
              </xdr:nvSpPr>
              <xdr:spPr>
                <a:xfrm>
                  <a:off x="3920839" y="507283"/>
                  <a:ext cx="284305" cy="133350"/>
                </a:xfrm>
                <a:prstGeom prst="rect">
                  <a:avLst/>
                </a:prstGeom>
              </xdr:spPr>
              <xdr:txBody>
                <a:bodyPr wrap="square" lIns="0" tIns="0" rIns="0" bIns="0" rtlCol="0" anchor="t"/>
                <a:lstStyle>
                  <a:lvl1pPr marL="0" indent="0">
                    <a:defRPr sz="1100">
                      <a:latin typeface="+mn-lt"/>
                      <a:ea typeface="+mn-ea"/>
                      <a:cs typeface="+mn-cs"/>
                    </a:defRPr>
                  </a:lvl1pPr>
                  <a:lvl2pPr marL="457200" indent="0">
                    <a:defRPr sz="1100">
                      <a:latin typeface="+mn-lt"/>
                      <a:ea typeface="+mn-ea"/>
                      <a:cs typeface="+mn-cs"/>
                    </a:defRPr>
                  </a:lvl2pPr>
                  <a:lvl3pPr marL="914400" indent="0">
                    <a:defRPr sz="1100">
                      <a:latin typeface="+mn-lt"/>
                      <a:ea typeface="+mn-ea"/>
                      <a:cs typeface="+mn-cs"/>
                    </a:defRPr>
                  </a:lvl3pPr>
                  <a:lvl4pPr marL="1371600" indent="0">
                    <a:defRPr sz="1100">
                      <a:latin typeface="+mn-lt"/>
                      <a:ea typeface="+mn-ea"/>
                      <a:cs typeface="+mn-cs"/>
                    </a:defRPr>
                  </a:lvl4pPr>
                  <a:lvl5pPr marL="1828800" indent="0">
                    <a:defRPr sz="1100">
                      <a:latin typeface="+mn-lt"/>
                      <a:ea typeface="+mn-ea"/>
                      <a:cs typeface="+mn-cs"/>
                    </a:defRPr>
                  </a:lvl5pPr>
                  <a:lvl6pPr marL="2286000" indent="0">
                    <a:defRPr sz="1100">
                      <a:latin typeface="+mn-lt"/>
                      <a:ea typeface="+mn-ea"/>
                      <a:cs typeface="+mn-cs"/>
                    </a:defRPr>
                  </a:lvl6pPr>
                  <a:lvl7pPr marL="2743200" indent="0">
                    <a:defRPr sz="1100">
                      <a:latin typeface="+mn-lt"/>
                      <a:ea typeface="+mn-ea"/>
                      <a:cs typeface="+mn-cs"/>
                    </a:defRPr>
                  </a:lvl7pPr>
                  <a:lvl8pPr marL="3200400" indent="0">
                    <a:defRPr sz="1100">
                      <a:latin typeface="+mn-lt"/>
                      <a:ea typeface="+mn-ea"/>
                      <a:cs typeface="+mn-cs"/>
                    </a:defRPr>
                  </a:lvl8pPr>
                  <a:lvl9pPr marL="3657600" indent="0">
                    <a:defRPr sz="1100">
                      <a:latin typeface="+mn-lt"/>
                      <a:ea typeface="+mn-ea"/>
                      <a:cs typeface="+mn-cs"/>
                    </a:defRPr>
                  </a:lvl9pPr>
                </a:lstStyle>
                <a:p>
                  <a:pPr algn="l"/>
                  <a:r>
                    <a:rPr lang="ja-JP" altLang="en-US" sz="6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rPr>
                    <a:t>（億円）</a:t>
                  </a:r>
                </a:p>
              </xdr:txBody>
            </xdr:sp>
          </xdr:grpSp>
          <xdr:sp macro="" textlink="">
            <xdr:nvSpPr>
              <xdr:cNvPr id="11" name="テキスト ボックス 1">
                <a:extLst>
                  <a:ext uri="{FF2B5EF4-FFF2-40B4-BE49-F238E27FC236}">
                    <a16:creationId xmlns:a16="http://schemas.microsoft.com/office/drawing/2014/main" id="{814430B2-D42B-4363-DDB5-A4E88C082659}"/>
                  </a:ext>
                </a:extLst>
              </xdr:cNvPr>
              <xdr:cNvSpPr txBox="1"/>
            </xdr:nvSpPr>
            <xdr:spPr>
              <a:xfrm>
                <a:off x="684609" y="302711"/>
                <a:ext cx="1529729" cy="130969"/>
              </a:xfrm>
              <a:prstGeom prst="rect">
                <a:avLst/>
              </a:prstGeom>
            </xdr:spPr>
            <xdr:txBody>
              <a:bodyPr wrap="square" lIns="0" tIns="0" rIns="0" bIns="0" rtlCol="0" anchor="t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ja-JP" altLang="en-US" sz="90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［製造品出荷額等の推移］</a:t>
                </a:r>
              </a:p>
            </xdr:txBody>
          </xdr:sp>
          <xdr:sp macro="" textlink="">
            <xdr:nvSpPr>
              <xdr:cNvPr id="12" name="テキスト ボックス 1">
                <a:extLst>
                  <a:ext uri="{FF2B5EF4-FFF2-40B4-BE49-F238E27FC236}">
                    <a16:creationId xmlns:a16="http://schemas.microsoft.com/office/drawing/2014/main" id="{7C3D8111-EA4C-4C27-AC82-344A864FFE74}"/>
                  </a:ext>
                </a:extLst>
              </xdr:cNvPr>
              <xdr:cNvSpPr txBox="1"/>
            </xdr:nvSpPr>
            <xdr:spPr>
              <a:xfrm>
                <a:off x="3882603" y="309589"/>
                <a:ext cx="1527819" cy="130969"/>
              </a:xfrm>
              <a:prstGeom prst="rect">
                <a:avLst/>
              </a:prstGeom>
            </xdr:spPr>
            <xdr:txBody>
              <a:bodyPr wrap="square" lIns="0" tIns="0" rIns="0" bIns="0" rtlCol="0" anchor="t"/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/>
                <a:r>
                  <a:rPr lang="ja-JP" altLang="en-US" sz="90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［付加価値額の推移］</a:t>
                </a:r>
              </a:p>
            </xdr:txBody>
          </xdr:sp>
        </xdr:grpSp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6E3FE3F3-3FA8-1323-3372-0B8846C3063E}"/>
                </a:ext>
              </a:extLst>
            </xdr:cNvPr>
            <xdr:cNvSpPr txBox="1"/>
          </xdr:nvSpPr>
          <xdr:spPr>
            <a:xfrm>
              <a:off x="3170903" y="1038534"/>
              <a:ext cx="355101" cy="17387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kumimoji="1" lang="en-US" altLang="ja-JP" sz="5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34,394</a:t>
              </a:r>
              <a:endParaRPr kumimoji="1" lang="ja-JP" altLang="en-US" sz="400"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</xdr:txBody>
        </xdr:sp>
      </xdr:grp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159EB1D5-4A7D-4BE7-B3BC-C131CE2A2CD6}"/>
              </a:ext>
            </a:extLst>
          </xdr:cNvPr>
          <xdr:cNvSpPr txBox="1"/>
        </xdr:nvSpPr>
        <xdr:spPr>
          <a:xfrm>
            <a:off x="6267025" y="1114370"/>
            <a:ext cx="357983" cy="17568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5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10,222</a:t>
            </a:r>
            <a:endParaRPr kumimoji="1" lang="ja-JP" altLang="en-US" sz="40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0.01111</cdr:x>
      <cdr:y>4.56918E-7</cdr:y>
    </cdr:from>
    <cdr:to>
      <cdr:x>0.11024</cdr:x>
      <cdr:y>0.06093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004" y="1"/>
          <a:ext cx="285496" cy="133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（億円）</a:t>
          </a:r>
        </a:p>
      </cdr:txBody>
    </cdr:sp>
  </cdr:relSizeAnchor>
  <cdr:relSizeAnchor xmlns:cdr="http://schemas.openxmlformats.org/drawingml/2006/chartDrawing">
    <cdr:from>
      <cdr:x>0.90019</cdr:x>
      <cdr:y>0.6392</cdr:y>
    </cdr:from>
    <cdr:to>
      <cdr:x>0.97697</cdr:x>
      <cdr:y>0.71591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467226" y="2143125"/>
          <a:ext cx="3810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0.91171</cdr:x>
      <cdr:y>0.42045</cdr:y>
    </cdr:from>
    <cdr:to>
      <cdr:x>0.98081</cdr:x>
      <cdr:y>0.50568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4524376" y="1409700"/>
          <a:ext cx="3429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0.90056</cdr:x>
      <cdr:y>0.69845</cdr:y>
    </cdr:from>
    <cdr:to>
      <cdr:x>0.99219</cdr:x>
      <cdr:y>0.77611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2589324" y="1634381"/>
          <a:ext cx="263458" cy="181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0.90019</cdr:x>
      <cdr:y>0.64334</cdr:y>
    </cdr:from>
    <cdr:to>
      <cdr:x>0.97672</cdr:x>
      <cdr:y>0.72053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467226" y="2143125"/>
          <a:ext cx="38100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0.9117</cdr:x>
      <cdr:y>0.42313</cdr:y>
    </cdr:from>
    <cdr:to>
      <cdr:x>0.98081</cdr:x>
      <cdr:y>0.50811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4524376" y="1409700"/>
          <a:ext cx="34290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0.45366</cdr:x>
      <cdr:y>0.42235</cdr:y>
    </cdr:from>
    <cdr:to>
      <cdr:x>0.54634</cdr:x>
      <cdr:y>0.57765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8E43AB12-4BCF-4D11-B835-F6DF82C538D4}"/>
            </a:ext>
          </a:extLst>
        </cdr:cNvPr>
        <cdr:cNvSpPr txBox="1"/>
      </cdr:nvSpPr>
      <cdr:spPr>
        <a:xfrm xmlns:a="http://schemas.openxmlformats.org/drawingml/2006/main">
          <a:off x="4476388" y="2486839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0963E-52FF-4333-AF0B-B25B458B23EC}">
  <dimension ref="A1"/>
  <sheetViews>
    <sheetView tabSelected="1" zoomScaleNormal="100" workbookViewId="0"/>
  </sheetViews>
  <sheetFormatPr defaultRowHeight="18.75" x14ac:dyDescent="0.4"/>
  <sheetData>
    <row r="1" spans="1:1" x14ac:dyDescent="0.4">
      <c r="A1" s="12" t="s">
        <v>7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3FD5-499D-4FF9-A693-5AF79350091E}">
  <sheetPr>
    <pageSetUpPr fitToPage="1"/>
  </sheetPr>
  <dimension ref="A1:S43"/>
  <sheetViews>
    <sheetView zoomScale="110" zoomScaleNormal="110" workbookViewId="0"/>
  </sheetViews>
  <sheetFormatPr defaultColWidth="8.625" defaultRowHeight="15" customHeight="1" x14ac:dyDescent="0.4"/>
  <cols>
    <col min="1" max="1" width="9" style="1" customWidth="1"/>
    <col min="2" max="5" width="9.25" style="1" bestFit="1" customWidth="1"/>
    <col min="6" max="8" width="9.25" style="1" customWidth="1"/>
    <col min="9" max="9" width="10.125" style="1" bestFit="1" customWidth="1"/>
    <col min="10" max="10" width="10.125" style="1" customWidth="1"/>
    <col min="11" max="11" width="9" style="1" customWidth="1"/>
    <col min="12" max="13" width="9" style="2" customWidth="1"/>
    <col min="14" max="17" width="9" style="1" customWidth="1"/>
    <col min="18" max="18" width="9.625" style="1" customWidth="1"/>
    <col min="19" max="27" width="9" style="1" customWidth="1"/>
    <col min="28" max="16384" width="8.625" style="1"/>
  </cols>
  <sheetData>
    <row r="1" spans="1:13" ht="15" customHeight="1" x14ac:dyDescent="0.4">
      <c r="A1" s="12" t="s">
        <v>7</v>
      </c>
    </row>
    <row r="3" spans="1:13" ht="15" customHeight="1" x14ac:dyDescent="0.4">
      <c r="A3" s="2" t="s">
        <v>8</v>
      </c>
    </row>
    <row r="4" spans="1:13" ht="15" customHeight="1" x14ac:dyDescent="0.4">
      <c r="A4" s="11" t="s">
        <v>9</v>
      </c>
      <c r="B4" s="11"/>
      <c r="C4" s="11"/>
      <c r="D4" s="11"/>
      <c r="E4" s="11"/>
      <c r="F4" s="2"/>
      <c r="G4" s="2"/>
      <c r="H4" s="2"/>
      <c r="I4" s="2"/>
      <c r="J4" s="17" t="s">
        <v>10</v>
      </c>
    </row>
    <row r="5" spans="1:13" ht="30.75" customHeight="1" x14ac:dyDescent="0.4">
      <c r="A5" s="49" t="s">
        <v>11</v>
      </c>
      <c r="B5" s="29"/>
      <c r="C5" s="50" t="s">
        <v>0</v>
      </c>
      <c r="D5" s="50" t="s">
        <v>1</v>
      </c>
      <c r="E5" s="50" t="s">
        <v>2</v>
      </c>
      <c r="F5" s="50" t="s">
        <v>3</v>
      </c>
      <c r="G5" s="47" t="s">
        <v>4</v>
      </c>
      <c r="H5" s="47" t="s">
        <v>5</v>
      </c>
      <c r="I5" s="53" t="s">
        <v>53</v>
      </c>
      <c r="J5" s="55" t="s">
        <v>6</v>
      </c>
      <c r="K5" s="56" t="s">
        <v>12</v>
      </c>
      <c r="L5" s="51" t="s">
        <v>13</v>
      </c>
      <c r="M5" s="51" t="s">
        <v>14</v>
      </c>
    </row>
    <row r="6" spans="1:13" ht="15" customHeight="1" x14ac:dyDescent="0.4">
      <c r="A6" s="49"/>
      <c r="B6" s="30"/>
      <c r="C6" s="50"/>
      <c r="D6" s="50"/>
      <c r="E6" s="50"/>
      <c r="F6" s="50"/>
      <c r="G6" s="48"/>
      <c r="H6" s="48"/>
      <c r="I6" s="54"/>
      <c r="J6" s="55"/>
      <c r="K6" s="56"/>
      <c r="L6" s="52"/>
      <c r="M6" s="52"/>
    </row>
    <row r="7" spans="1:13" ht="21.75" customHeight="1" x14ac:dyDescent="0.4">
      <c r="A7" s="31" t="s">
        <v>15</v>
      </c>
      <c r="B7" s="31" t="s">
        <v>15</v>
      </c>
      <c r="C7" s="32">
        <v>640414</v>
      </c>
      <c r="D7" s="32"/>
      <c r="E7" s="32">
        <v>172101</v>
      </c>
      <c r="F7" s="32"/>
      <c r="G7" s="32"/>
      <c r="H7" s="32">
        <v>11233</v>
      </c>
      <c r="I7" s="33">
        <v>5679</v>
      </c>
      <c r="J7" s="25">
        <f t="shared" ref="J7:J17" si="0">K7-(SUM(C7:G7)+I7)</f>
        <v>234615</v>
      </c>
      <c r="K7" s="34">
        <v>1052809</v>
      </c>
      <c r="L7" s="35"/>
      <c r="M7" s="35"/>
    </row>
    <row r="8" spans="1:13" ht="24" customHeight="1" x14ac:dyDescent="0.4">
      <c r="A8" s="31" t="s">
        <v>16</v>
      </c>
      <c r="B8" s="31" t="s">
        <v>16</v>
      </c>
      <c r="C8" s="32">
        <v>1160217</v>
      </c>
      <c r="D8" s="32"/>
      <c r="E8" s="32">
        <v>510511</v>
      </c>
      <c r="F8" s="32">
        <v>67839</v>
      </c>
      <c r="G8" s="32">
        <v>4608</v>
      </c>
      <c r="H8" s="32">
        <v>25635</v>
      </c>
      <c r="I8" s="33">
        <v>44040</v>
      </c>
      <c r="J8" s="25">
        <f t="shared" si="0"/>
        <v>444708</v>
      </c>
      <c r="K8" s="34">
        <v>2231923</v>
      </c>
      <c r="L8" s="35"/>
      <c r="M8" s="35"/>
    </row>
    <row r="9" spans="1:13" ht="26.25" customHeight="1" x14ac:dyDescent="0.4">
      <c r="A9" s="31" t="s">
        <v>17</v>
      </c>
      <c r="B9" s="31" t="s">
        <v>17</v>
      </c>
      <c r="C9" s="32">
        <v>1867719</v>
      </c>
      <c r="D9" s="32"/>
      <c r="E9" s="32">
        <v>748757</v>
      </c>
      <c r="F9" s="32">
        <v>140201</v>
      </c>
      <c r="G9" s="32">
        <v>12289</v>
      </c>
      <c r="H9" s="32">
        <v>32661</v>
      </c>
      <c r="I9" s="33">
        <v>143242</v>
      </c>
      <c r="J9" s="25">
        <f t="shared" si="0"/>
        <v>705868</v>
      </c>
      <c r="K9" s="34">
        <v>3618076</v>
      </c>
      <c r="L9" s="35"/>
      <c r="M9" s="35"/>
    </row>
    <row r="10" spans="1:13" ht="30.75" customHeight="1" x14ac:dyDescent="0.4">
      <c r="A10" s="31" t="s">
        <v>18</v>
      </c>
      <c r="B10" s="31" t="s">
        <v>18</v>
      </c>
      <c r="C10" s="32">
        <v>2606000</v>
      </c>
      <c r="D10" s="32"/>
      <c r="E10" s="32">
        <v>1318219</v>
      </c>
      <c r="F10" s="32">
        <v>187090</v>
      </c>
      <c r="G10" s="32">
        <v>38815</v>
      </c>
      <c r="H10" s="32">
        <v>48043</v>
      </c>
      <c r="I10" s="33">
        <v>236543</v>
      </c>
      <c r="J10" s="25">
        <f t="shared" si="0"/>
        <v>939925</v>
      </c>
      <c r="K10" s="34">
        <v>5326592</v>
      </c>
      <c r="L10" s="35"/>
      <c r="M10" s="35"/>
    </row>
    <row r="11" spans="1:13" ht="29.25" customHeight="1" x14ac:dyDescent="0.4">
      <c r="A11" s="31" t="s">
        <v>19</v>
      </c>
      <c r="B11" s="31" t="s">
        <v>19</v>
      </c>
      <c r="C11" s="32">
        <v>1750886</v>
      </c>
      <c r="D11" s="32"/>
      <c r="E11" s="32">
        <v>952548</v>
      </c>
      <c r="F11" s="32">
        <v>210523</v>
      </c>
      <c r="G11" s="32">
        <v>33400</v>
      </c>
      <c r="H11" s="32">
        <v>26271</v>
      </c>
      <c r="I11" s="33">
        <v>189035</v>
      </c>
      <c r="J11" s="25">
        <f t="shared" si="0"/>
        <v>888604</v>
      </c>
      <c r="K11" s="34">
        <v>4024996</v>
      </c>
      <c r="L11" s="35"/>
      <c r="M11" s="35"/>
    </row>
    <row r="12" spans="1:13" ht="21" customHeight="1" x14ac:dyDescent="0.4">
      <c r="A12" s="31" t="s">
        <v>20</v>
      </c>
      <c r="B12" s="31" t="s">
        <v>20</v>
      </c>
      <c r="C12" s="32">
        <v>1880626</v>
      </c>
      <c r="D12" s="32"/>
      <c r="E12" s="32">
        <v>1080550</v>
      </c>
      <c r="F12" s="32">
        <v>166199</v>
      </c>
      <c r="G12" s="32">
        <v>51908</v>
      </c>
      <c r="H12" s="32">
        <v>36773</v>
      </c>
      <c r="I12" s="33">
        <v>202650</v>
      </c>
      <c r="J12" s="25">
        <f t="shared" si="0"/>
        <v>1240231</v>
      </c>
      <c r="K12" s="34">
        <v>4622164</v>
      </c>
      <c r="L12" s="35"/>
      <c r="M12" s="35"/>
    </row>
    <row r="13" spans="1:13" ht="22.5" customHeight="1" x14ac:dyDescent="0.4">
      <c r="A13" s="31" t="s">
        <v>21</v>
      </c>
      <c r="B13" s="31" t="s">
        <v>21</v>
      </c>
      <c r="C13" s="32">
        <v>1575440</v>
      </c>
      <c r="D13" s="32"/>
      <c r="E13" s="32">
        <v>908230</v>
      </c>
      <c r="F13" s="32">
        <v>84905</v>
      </c>
      <c r="G13" s="32">
        <v>76784</v>
      </c>
      <c r="H13" s="32">
        <v>41404</v>
      </c>
      <c r="I13" s="33">
        <v>368152</v>
      </c>
      <c r="J13" s="25">
        <f t="shared" si="0"/>
        <v>1201533</v>
      </c>
      <c r="K13" s="34">
        <v>4215044</v>
      </c>
      <c r="L13" s="35"/>
      <c r="M13" s="35"/>
    </row>
    <row r="14" spans="1:13" ht="26.25" customHeight="1" x14ac:dyDescent="0.4">
      <c r="A14" s="36" t="s">
        <v>22</v>
      </c>
      <c r="B14" s="36" t="s">
        <v>22</v>
      </c>
      <c r="C14" s="32">
        <v>1043938</v>
      </c>
      <c r="D14" s="32"/>
      <c r="E14" s="32">
        <v>608917</v>
      </c>
      <c r="F14" s="32">
        <v>62963</v>
      </c>
      <c r="G14" s="32">
        <v>45224</v>
      </c>
      <c r="H14" s="32">
        <v>29486</v>
      </c>
      <c r="I14" s="33">
        <v>457224</v>
      </c>
      <c r="J14" s="25">
        <f t="shared" si="0"/>
        <v>975843</v>
      </c>
      <c r="K14" s="34">
        <v>3194109</v>
      </c>
      <c r="L14" s="35"/>
      <c r="M14" s="35"/>
    </row>
    <row r="15" spans="1:13" ht="22.5" customHeight="1" x14ac:dyDescent="0.4">
      <c r="A15" s="36" t="s">
        <v>23</v>
      </c>
      <c r="B15" s="36" t="s">
        <v>23</v>
      </c>
      <c r="C15" s="32">
        <v>679522</v>
      </c>
      <c r="D15" s="32">
        <v>155975</v>
      </c>
      <c r="E15" s="32">
        <v>405349</v>
      </c>
      <c r="F15" s="32">
        <v>52053</v>
      </c>
      <c r="G15" s="32">
        <v>59920</v>
      </c>
      <c r="H15" s="32">
        <v>24085</v>
      </c>
      <c r="I15" s="33">
        <v>422620</v>
      </c>
      <c r="J15" s="25">
        <f t="shared" si="0"/>
        <v>722474</v>
      </c>
      <c r="K15" s="34">
        <v>2497913</v>
      </c>
      <c r="L15" s="35"/>
      <c r="M15" s="35"/>
    </row>
    <row r="16" spans="1:13" ht="26.25" customHeight="1" x14ac:dyDescent="0.4">
      <c r="A16" s="36"/>
      <c r="B16" s="36" t="s">
        <v>24</v>
      </c>
      <c r="C16" s="32">
        <v>664351</v>
      </c>
      <c r="D16" s="32">
        <v>168413</v>
      </c>
      <c r="E16" s="32">
        <v>426006</v>
      </c>
      <c r="F16" s="32">
        <v>50253</v>
      </c>
      <c r="G16" s="32">
        <v>46753</v>
      </c>
      <c r="H16" s="32">
        <v>24905</v>
      </c>
      <c r="I16" s="33">
        <v>478631</v>
      </c>
      <c r="J16" s="25">
        <f t="shared" si="0"/>
        <v>668075</v>
      </c>
      <c r="K16" s="34">
        <v>2502482</v>
      </c>
      <c r="L16" s="35"/>
      <c r="M16" s="35"/>
    </row>
    <row r="17" spans="1:19" ht="26.25" customHeight="1" x14ac:dyDescent="0.4">
      <c r="A17" s="36"/>
      <c r="B17" s="36" t="s">
        <v>25</v>
      </c>
      <c r="C17" s="32">
        <v>699597</v>
      </c>
      <c r="D17" s="32">
        <v>182699</v>
      </c>
      <c r="E17" s="32">
        <v>432400</v>
      </c>
      <c r="F17" s="32">
        <v>57496</v>
      </c>
      <c r="G17" s="32">
        <v>53005</v>
      </c>
      <c r="H17" s="32">
        <v>31556</v>
      </c>
      <c r="I17" s="33">
        <v>581195</v>
      </c>
      <c r="J17" s="25">
        <f t="shared" si="0"/>
        <v>703491</v>
      </c>
      <c r="K17" s="34">
        <v>2709883</v>
      </c>
      <c r="L17" s="35"/>
      <c r="M17" s="35"/>
    </row>
    <row r="18" spans="1:19" ht="26.25" customHeight="1" x14ac:dyDescent="0.4">
      <c r="A18" s="36"/>
      <c r="B18" s="36" t="s">
        <v>26</v>
      </c>
      <c r="C18" s="32">
        <v>657021</v>
      </c>
      <c r="D18" s="32">
        <v>167333</v>
      </c>
      <c r="E18" s="32">
        <v>394598</v>
      </c>
      <c r="F18" s="32">
        <v>69288</v>
      </c>
      <c r="G18" s="32">
        <v>63261</v>
      </c>
      <c r="H18" s="32">
        <v>31476</v>
      </c>
      <c r="I18" s="33">
        <v>552414</v>
      </c>
      <c r="J18" s="25">
        <f t="shared" ref="J18:J29" si="1">K18-(SUM(C18:I18))</f>
        <v>629400</v>
      </c>
      <c r="K18" s="34">
        <v>2564791</v>
      </c>
      <c r="L18" s="35"/>
      <c r="M18" s="35"/>
    </row>
    <row r="19" spans="1:19" ht="26.25" customHeight="1" x14ac:dyDescent="0.4">
      <c r="A19" s="36"/>
      <c r="B19" s="36" t="s">
        <v>27</v>
      </c>
      <c r="C19" s="32">
        <v>552003</v>
      </c>
      <c r="D19" s="32">
        <v>140744</v>
      </c>
      <c r="E19" s="32">
        <v>302595</v>
      </c>
      <c r="F19" s="32">
        <v>63502</v>
      </c>
      <c r="G19" s="32">
        <v>57852</v>
      </c>
      <c r="H19" s="32">
        <v>23060</v>
      </c>
      <c r="I19" s="33">
        <v>451017</v>
      </c>
      <c r="J19" s="25">
        <f t="shared" si="1"/>
        <v>507477</v>
      </c>
      <c r="K19" s="34">
        <v>2098250</v>
      </c>
      <c r="L19" s="35"/>
      <c r="M19" s="35"/>
    </row>
    <row r="20" spans="1:19" ht="21.75" customHeight="1" x14ac:dyDescent="0.4">
      <c r="A20" s="36" t="s">
        <v>28</v>
      </c>
      <c r="B20" s="36" t="s">
        <v>28</v>
      </c>
      <c r="C20" s="32">
        <v>546226</v>
      </c>
      <c r="D20" s="32">
        <v>150264</v>
      </c>
      <c r="E20" s="32">
        <v>300585</v>
      </c>
      <c r="F20" s="32">
        <v>67272</v>
      </c>
      <c r="G20" s="32">
        <v>42954</v>
      </c>
      <c r="H20" s="32">
        <v>23927</v>
      </c>
      <c r="I20" s="33">
        <v>482179</v>
      </c>
      <c r="J20" s="26">
        <f t="shared" si="1"/>
        <v>520694</v>
      </c>
      <c r="K20" s="34">
        <v>2134101</v>
      </c>
      <c r="L20" s="35"/>
      <c r="M20" s="35"/>
    </row>
    <row r="21" spans="1:19" ht="28.5" customHeight="1" x14ac:dyDescent="0.4">
      <c r="A21" s="36"/>
      <c r="B21" s="36" t="s">
        <v>29</v>
      </c>
      <c r="C21" s="32">
        <v>609125</v>
      </c>
      <c r="D21" s="32">
        <v>137502</v>
      </c>
      <c r="E21" s="32">
        <v>268099</v>
      </c>
      <c r="F21" s="32">
        <v>74616</v>
      </c>
      <c r="G21" s="32">
        <v>40125</v>
      </c>
      <c r="H21" s="32">
        <v>23705</v>
      </c>
      <c r="I21" s="33">
        <v>473850</v>
      </c>
      <c r="J21" s="25">
        <f t="shared" si="1"/>
        <v>575017</v>
      </c>
      <c r="K21" s="34">
        <v>2202039</v>
      </c>
      <c r="L21" s="35"/>
      <c r="M21" s="35"/>
    </row>
    <row r="22" spans="1:19" ht="28.5" customHeight="1" x14ac:dyDescent="0.4">
      <c r="A22" s="36"/>
      <c r="B22" s="36" t="s">
        <v>30</v>
      </c>
      <c r="C22" s="32">
        <v>538990</v>
      </c>
      <c r="D22" s="32">
        <v>155750</v>
      </c>
      <c r="E22" s="32">
        <v>309186</v>
      </c>
      <c r="F22" s="32">
        <v>68359</v>
      </c>
      <c r="G22" s="32">
        <v>35798</v>
      </c>
      <c r="H22" s="32">
        <v>27624</v>
      </c>
      <c r="I22" s="33">
        <v>512596</v>
      </c>
      <c r="J22" s="25">
        <f t="shared" si="1"/>
        <v>575000</v>
      </c>
      <c r="K22" s="34">
        <v>2223303</v>
      </c>
      <c r="L22" s="35"/>
      <c r="M22" s="35"/>
    </row>
    <row r="23" spans="1:19" ht="28.5" customHeight="1" x14ac:dyDescent="0.4">
      <c r="A23" s="36"/>
      <c r="B23" s="36" t="s">
        <v>31</v>
      </c>
      <c r="C23" s="32">
        <v>598796</v>
      </c>
      <c r="D23" s="32">
        <v>155402</v>
      </c>
      <c r="E23" s="32">
        <v>354480</v>
      </c>
      <c r="F23" s="32">
        <v>65203</v>
      </c>
      <c r="G23" s="32">
        <v>41565</v>
      </c>
      <c r="H23" s="32">
        <v>26467</v>
      </c>
      <c r="I23" s="33">
        <v>597226</v>
      </c>
      <c r="J23" s="25">
        <f t="shared" si="1"/>
        <v>597241</v>
      </c>
      <c r="K23" s="34">
        <v>2436380</v>
      </c>
      <c r="L23" s="32"/>
      <c r="M23" s="35"/>
    </row>
    <row r="24" spans="1:19" ht="28.5" customHeight="1" x14ac:dyDescent="0.4">
      <c r="A24" s="37"/>
      <c r="B24" s="37" t="s">
        <v>32</v>
      </c>
      <c r="C24" s="32">
        <v>650915</v>
      </c>
      <c r="D24" s="32">
        <v>156623</v>
      </c>
      <c r="E24" s="32">
        <v>332930</v>
      </c>
      <c r="F24" s="32">
        <v>68975</v>
      </c>
      <c r="G24" s="9">
        <v>60220</v>
      </c>
      <c r="H24" s="9">
        <v>26331</v>
      </c>
      <c r="I24" s="33">
        <v>644898</v>
      </c>
      <c r="J24" s="25">
        <f t="shared" si="1"/>
        <v>579148</v>
      </c>
      <c r="K24" s="19">
        <v>2520040</v>
      </c>
      <c r="L24" s="32"/>
      <c r="M24" s="35"/>
    </row>
    <row r="25" spans="1:19" ht="27" x14ac:dyDescent="0.4">
      <c r="A25" s="37" t="s">
        <v>33</v>
      </c>
      <c r="B25" s="37" t="s">
        <v>33</v>
      </c>
      <c r="C25" s="9">
        <v>696997</v>
      </c>
      <c r="D25" s="9">
        <v>209438</v>
      </c>
      <c r="E25" s="9">
        <f>17616+356963</f>
        <v>374579</v>
      </c>
      <c r="F25" s="9">
        <v>95529</v>
      </c>
      <c r="G25" s="9">
        <v>41860</v>
      </c>
      <c r="H25" s="9">
        <v>26667</v>
      </c>
      <c r="I25" s="27">
        <v>660988</v>
      </c>
      <c r="J25" s="25">
        <f t="shared" si="1"/>
        <v>583609</v>
      </c>
      <c r="K25" s="19">
        <v>2689667</v>
      </c>
      <c r="L25" s="32"/>
      <c r="M25" s="21"/>
    </row>
    <row r="26" spans="1:19" ht="27" x14ac:dyDescent="0.4">
      <c r="A26" s="37"/>
      <c r="B26" s="37" t="s">
        <v>34</v>
      </c>
      <c r="C26" s="9">
        <v>623816</v>
      </c>
      <c r="D26" s="9">
        <v>184614</v>
      </c>
      <c r="E26" s="9">
        <v>347828</v>
      </c>
      <c r="F26" s="9">
        <v>93904</v>
      </c>
      <c r="G26" s="9">
        <v>60041</v>
      </c>
      <c r="H26" s="9">
        <v>30443</v>
      </c>
      <c r="I26" s="27">
        <v>698289</v>
      </c>
      <c r="J26" s="25">
        <f t="shared" si="1"/>
        <v>617230</v>
      </c>
      <c r="K26" s="19">
        <v>2656165</v>
      </c>
      <c r="L26" s="32"/>
      <c r="M26" s="22"/>
    </row>
    <row r="27" spans="1:19" ht="27" x14ac:dyDescent="0.4">
      <c r="A27" s="37"/>
      <c r="B27" s="37" t="s">
        <v>35</v>
      </c>
      <c r="C27" s="9">
        <v>624492</v>
      </c>
      <c r="D27" s="9">
        <v>187703</v>
      </c>
      <c r="E27" s="9">
        <v>383609</v>
      </c>
      <c r="F27" s="9">
        <v>99822</v>
      </c>
      <c r="G27" s="9">
        <v>54932</v>
      </c>
      <c r="H27" s="9">
        <v>31259</v>
      </c>
      <c r="I27" s="27">
        <v>723989</v>
      </c>
      <c r="J27" s="25">
        <f t="shared" si="1"/>
        <v>611499</v>
      </c>
      <c r="K27" s="19">
        <v>2717305</v>
      </c>
      <c r="L27" s="32"/>
      <c r="M27" s="22"/>
    </row>
    <row r="28" spans="1:19" ht="27" x14ac:dyDescent="0.15">
      <c r="A28" s="37"/>
      <c r="B28" s="37" t="s">
        <v>36</v>
      </c>
      <c r="C28" s="9">
        <v>631195</v>
      </c>
      <c r="D28" s="9">
        <v>177437</v>
      </c>
      <c r="E28" s="9">
        <f>363777+13380</f>
        <v>377157</v>
      </c>
      <c r="F28" s="9">
        <v>101202</v>
      </c>
      <c r="G28" s="9">
        <v>58023</v>
      </c>
      <c r="H28" s="9">
        <v>34355</v>
      </c>
      <c r="I28" s="27">
        <v>766456</v>
      </c>
      <c r="J28" s="25">
        <f t="shared" si="1"/>
        <v>610293</v>
      </c>
      <c r="K28" s="19">
        <v>2756118</v>
      </c>
      <c r="L28" s="32"/>
      <c r="M28" s="38"/>
      <c r="N28" s="5"/>
      <c r="O28" s="4"/>
    </row>
    <row r="29" spans="1:19" ht="27" x14ac:dyDescent="0.15">
      <c r="A29" s="36"/>
      <c r="B29" s="36" t="s">
        <v>37</v>
      </c>
      <c r="C29" s="9">
        <v>643617</v>
      </c>
      <c r="D29" s="9">
        <v>174575</v>
      </c>
      <c r="E29" s="9">
        <f>364908+13071</f>
        <v>377979</v>
      </c>
      <c r="F29" s="9">
        <v>111490</v>
      </c>
      <c r="G29" s="9">
        <v>61190</v>
      </c>
      <c r="H29" s="9">
        <v>37811</v>
      </c>
      <c r="I29" s="27">
        <v>801353</v>
      </c>
      <c r="J29" s="25">
        <f t="shared" si="1"/>
        <v>602731</v>
      </c>
      <c r="K29" s="19">
        <v>2810746</v>
      </c>
      <c r="L29" s="35"/>
      <c r="M29" s="38"/>
      <c r="N29" s="5"/>
      <c r="O29" s="4"/>
    </row>
    <row r="30" spans="1:19" ht="27" x14ac:dyDescent="0.15">
      <c r="A30" s="36" t="s">
        <v>38</v>
      </c>
      <c r="B30" s="36" t="s">
        <v>39</v>
      </c>
      <c r="C30" s="9">
        <v>629896</v>
      </c>
      <c r="D30" s="9">
        <v>178492</v>
      </c>
      <c r="E30" s="9">
        <v>349312</v>
      </c>
      <c r="F30" s="9">
        <v>139070</v>
      </c>
      <c r="G30" s="9">
        <v>49988</v>
      </c>
      <c r="H30" s="9">
        <v>58639</v>
      </c>
      <c r="I30" s="27">
        <v>793560</v>
      </c>
      <c r="J30" s="25">
        <f>K30-(SUM(C30:I30))</f>
        <v>539112</v>
      </c>
      <c r="K30" s="19">
        <v>2738069</v>
      </c>
      <c r="L30" s="35"/>
      <c r="M30" s="38"/>
      <c r="N30" s="20"/>
      <c r="O30" s="4"/>
    </row>
    <row r="31" spans="1:19" ht="27" x14ac:dyDescent="0.15">
      <c r="A31" s="36"/>
      <c r="B31" s="39" t="s">
        <v>40</v>
      </c>
      <c r="C31" s="23">
        <v>776720</v>
      </c>
      <c r="D31" s="23">
        <v>238676</v>
      </c>
      <c r="E31" s="23">
        <f>L31+M31</f>
        <v>409414</v>
      </c>
      <c r="F31" s="23">
        <v>140506</v>
      </c>
      <c r="G31" s="23">
        <v>42224</v>
      </c>
      <c r="H31" s="23">
        <v>63658</v>
      </c>
      <c r="I31" s="28">
        <v>992226</v>
      </c>
      <c r="J31" s="26">
        <f>K31-(SUM(C31:I31))</f>
        <v>582869</v>
      </c>
      <c r="K31" s="24">
        <v>3246293</v>
      </c>
      <c r="L31" s="40">
        <v>27648</v>
      </c>
      <c r="M31" s="41">
        <v>381766</v>
      </c>
      <c r="N31" s="20"/>
      <c r="Q31" s="5"/>
      <c r="R31" s="5"/>
      <c r="S31" s="4"/>
    </row>
    <row r="32" spans="1:19" ht="27" x14ac:dyDescent="0.15">
      <c r="A32" s="42"/>
      <c r="B32" s="42" t="s">
        <v>51</v>
      </c>
      <c r="C32" s="23">
        <v>887646</v>
      </c>
      <c r="D32" s="23">
        <v>265530</v>
      </c>
      <c r="E32" s="23">
        <f>L32+M32</f>
        <v>524740</v>
      </c>
      <c r="F32" s="23">
        <v>148450</v>
      </c>
      <c r="G32" s="23">
        <v>49926</v>
      </c>
      <c r="H32" s="23">
        <v>68008</v>
      </c>
      <c r="I32" s="23">
        <v>1135809</v>
      </c>
      <c r="J32" s="26">
        <f>K32-(SUM(C32:I32))</f>
        <v>673735</v>
      </c>
      <c r="K32" s="24">
        <v>3753844</v>
      </c>
      <c r="L32" s="40">
        <v>28697</v>
      </c>
      <c r="M32" s="41">
        <v>496043</v>
      </c>
      <c r="N32" s="20"/>
      <c r="Q32" s="5"/>
      <c r="R32" s="5"/>
      <c r="S32" s="4"/>
    </row>
    <row r="33" spans="1:19" ht="27" x14ac:dyDescent="0.15">
      <c r="A33" s="36" t="s">
        <v>52</v>
      </c>
      <c r="B33" s="36"/>
      <c r="C33" s="9">
        <v>782376</v>
      </c>
      <c r="D33" s="9">
        <v>230312</v>
      </c>
      <c r="E33" s="9">
        <f>L33+M33</f>
        <v>404652</v>
      </c>
      <c r="F33" s="9">
        <v>145605</v>
      </c>
      <c r="G33" s="9">
        <v>63604</v>
      </c>
      <c r="H33" s="9">
        <v>62967</v>
      </c>
      <c r="I33" s="9">
        <v>1038886</v>
      </c>
      <c r="J33" s="25">
        <f>K33-(SUM(C33:I33))</f>
        <v>711027</v>
      </c>
      <c r="K33" s="19">
        <v>3439429</v>
      </c>
      <c r="L33" s="35">
        <v>26727</v>
      </c>
      <c r="M33" s="43">
        <v>377925</v>
      </c>
      <c r="N33" s="20"/>
      <c r="Q33" s="5"/>
      <c r="R33" s="5"/>
      <c r="S33" s="4"/>
    </row>
    <row r="34" spans="1:19" ht="1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7"/>
      <c r="K34" s="6"/>
      <c r="L34" s="15"/>
      <c r="Q34" s="5"/>
      <c r="R34" s="5"/>
      <c r="S34" s="4"/>
    </row>
    <row r="35" spans="1:19" ht="15" customHeight="1" x14ac:dyDescent="0.4">
      <c r="A35" s="2" t="s">
        <v>54</v>
      </c>
    </row>
    <row r="36" spans="1:19" ht="15" customHeight="1" x14ac:dyDescent="0.4">
      <c r="A36" s="2" t="s">
        <v>48</v>
      </c>
    </row>
    <row r="37" spans="1:19" ht="15" customHeight="1" x14ac:dyDescent="0.4">
      <c r="A37" s="2" t="s">
        <v>49</v>
      </c>
    </row>
    <row r="38" spans="1:19" ht="15" customHeight="1" x14ac:dyDescent="0.4">
      <c r="A38" s="2" t="s">
        <v>44</v>
      </c>
    </row>
    <row r="39" spans="1:19" ht="15" customHeight="1" x14ac:dyDescent="0.4">
      <c r="A39" s="2" t="s">
        <v>45</v>
      </c>
    </row>
    <row r="40" spans="1:19" ht="15" customHeight="1" x14ac:dyDescent="0.4">
      <c r="A40" s="2" t="s">
        <v>46</v>
      </c>
    </row>
    <row r="41" spans="1:19" ht="15" customHeight="1" x14ac:dyDescent="0.4">
      <c r="A41" s="2" t="s">
        <v>47</v>
      </c>
    </row>
    <row r="42" spans="1:19" s="2" customFormat="1" ht="15" customHeight="1" x14ac:dyDescent="0.4">
      <c r="A42" s="2" t="s">
        <v>55</v>
      </c>
      <c r="B42" s="1"/>
      <c r="G42" s="18"/>
      <c r="H42" s="18"/>
    </row>
    <row r="43" spans="1:19" ht="15" customHeight="1" x14ac:dyDescent="0.4">
      <c r="A43" s="2" t="s">
        <v>50</v>
      </c>
    </row>
  </sheetData>
  <mergeCells count="12">
    <mergeCell ref="L5:L6"/>
    <mergeCell ref="M5:M6"/>
    <mergeCell ref="H5:H6"/>
    <mergeCell ref="I5:I6"/>
    <mergeCell ref="J5:J6"/>
    <mergeCell ref="K5:K6"/>
    <mergeCell ref="G5:G6"/>
    <mergeCell ref="A5:A6"/>
    <mergeCell ref="C5:C6"/>
    <mergeCell ref="D5:D6"/>
    <mergeCell ref="E5:E6"/>
    <mergeCell ref="F5:F6"/>
  </mergeCells>
  <phoneticPr fontId="1"/>
  <pageMargins left="0.23622047244094491" right="0.23622047244094491" top="0.74803149606299213" bottom="0.74803149606299213" header="0.31496062992125984" footer="0.31496062992125984"/>
  <pageSetup paperSize="9" scale="58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DE44-3906-4EA4-8925-948C1E3E02B0}">
  <sheetPr>
    <pageSetUpPr fitToPage="1"/>
  </sheetPr>
  <dimension ref="A1:P47"/>
  <sheetViews>
    <sheetView zoomScale="106" zoomScaleNormal="106" workbookViewId="0">
      <selection activeCell="C50" sqref="C50"/>
    </sheetView>
  </sheetViews>
  <sheetFormatPr defaultColWidth="8.625" defaultRowHeight="15" customHeight="1" x14ac:dyDescent="0.4"/>
  <cols>
    <col min="1" max="2" width="7.875" style="1" customWidth="1"/>
    <col min="3" max="5" width="9.25" style="1" bestFit="1" customWidth="1"/>
    <col min="6" max="6" width="10.25" style="1" customWidth="1"/>
    <col min="7" max="8" width="10.25" style="13" customWidth="1"/>
    <col min="9" max="9" width="10.125" style="1" bestFit="1" customWidth="1"/>
    <col min="10" max="10" width="10.125" style="1" customWidth="1"/>
    <col min="11" max="28" width="9" style="1" customWidth="1"/>
    <col min="29" max="16384" width="8.625" style="1"/>
  </cols>
  <sheetData>
    <row r="1" spans="1:16" ht="15" customHeight="1" x14ac:dyDescent="0.4">
      <c r="A1" s="12" t="s">
        <v>7</v>
      </c>
    </row>
    <row r="2" spans="1:16" ht="15" customHeight="1" x14ac:dyDescent="0.4">
      <c r="A2" s="12"/>
    </row>
    <row r="3" spans="1:16" ht="15" customHeight="1" x14ac:dyDescent="0.4">
      <c r="A3" s="2" t="s">
        <v>41</v>
      </c>
    </row>
    <row r="4" spans="1:16" ht="15" customHeight="1" x14ac:dyDescent="0.4">
      <c r="A4" s="11" t="s">
        <v>9</v>
      </c>
      <c r="B4" s="11"/>
      <c r="C4" s="11"/>
      <c r="D4" s="11"/>
      <c r="E4" s="11"/>
      <c r="F4" s="2"/>
      <c r="G4" s="3"/>
      <c r="H4" s="3"/>
      <c r="I4" s="2"/>
      <c r="J4" s="17"/>
      <c r="K4" s="2"/>
      <c r="L4" s="17" t="s">
        <v>10</v>
      </c>
      <c r="P4" s="2"/>
    </row>
    <row r="5" spans="1:16" ht="30.75" customHeight="1" x14ac:dyDescent="0.4">
      <c r="A5" s="49" t="s">
        <v>11</v>
      </c>
      <c r="B5" s="49" t="s">
        <v>11</v>
      </c>
      <c r="C5" s="50" t="s">
        <v>0</v>
      </c>
      <c r="D5" s="50" t="s">
        <v>1</v>
      </c>
      <c r="E5" s="50" t="s">
        <v>2</v>
      </c>
      <c r="F5" s="50" t="s">
        <v>3</v>
      </c>
      <c r="G5" s="47" t="s">
        <v>4</v>
      </c>
      <c r="H5" s="47" t="s">
        <v>5</v>
      </c>
      <c r="I5" s="47" t="s">
        <v>53</v>
      </c>
      <c r="J5" s="59" t="s">
        <v>6</v>
      </c>
      <c r="K5" s="60" t="s">
        <v>12</v>
      </c>
      <c r="L5" s="51" t="s">
        <v>13</v>
      </c>
      <c r="M5" s="51" t="s">
        <v>14</v>
      </c>
    </row>
    <row r="6" spans="1:16" ht="15" customHeight="1" x14ac:dyDescent="0.4">
      <c r="A6" s="49"/>
      <c r="B6" s="49"/>
      <c r="C6" s="50"/>
      <c r="D6" s="50"/>
      <c r="E6" s="50"/>
      <c r="F6" s="50"/>
      <c r="G6" s="48"/>
      <c r="H6" s="48"/>
      <c r="I6" s="48"/>
      <c r="J6" s="59"/>
      <c r="K6" s="60"/>
      <c r="L6" s="52"/>
      <c r="M6" s="52"/>
    </row>
    <row r="7" spans="1:16" ht="26.25" customHeight="1" x14ac:dyDescent="0.4">
      <c r="A7" s="31" t="s">
        <v>15</v>
      </c>
      <c r="B7" s="31" t="s">
        <v>15</v>
      </c>
      <c r="C7" s="32">
        <v>181046</v>
      </c>
      <c r="D7" s="32"/>
      <c r="E7" s="32">
        <f t="shared" ref="E7:E21" si="0">L7+M7</f>
        <v>45895</v>
      </c>
      <c r="F7" s="32"/>
      <c r="G7" s="44"/>
      <c r="H7" s="44">
        <v>5279</v>
      </c>
      <c r="I7" s="33">
        <v>2232</v>
      </c>
      <c r="J7" s="33">
        <f t="shared" ref="J7:J17" si="1">K7-(SUM(C7:G7)+I7)</f>
        <v>88489</v>
      </c>
      <c r="K7" s="46">
        <v>317662</v>
      </c>
      <c r="L7" s="35">
        <v>2677</v>
      </c>
      <c r="M7" s="35">
        <v>43218</v>
      </c>
    </row>
    <row r="8" spans="1:16" ht="30" customHeight="1" x14ac:dyDescent="0.4">
      <c r="A8" s="31" t="s">
        <v>16</v>
      </c>
      <c r="B8" s="31" t="s">
        <v>16</v>
      </c>
      <c r="C8" s="32">
        <v>333933</v>
      </c>
      <c r="D8" s="32"/>
      <c r="E8" s="32">
        <f t="shared" si="0"/>
        <v>162171</v>
      </c>
      <c r="F8" s="32">
        <v>22247</v>
      </c>
      <c r="G8" s="44">
        <v>1807.1</v>
      </c>
      <c r="H8" s="44">
        <v>14967</v>
      </c>
      <c r="I8" s="33">
        <v>12708</v>
      </c>
      <c r="J8" s="33">
        <f t="shared" si="1"/>
        <v>171516.90000000002</v>
      </c>
      <c r="K8" s="46">
        <v>704383</v>
      </c>
      <c r="L8" s="35">
        <v>5558</v>
      </c>
      <c r="M8" s="35">
        <v>156613</v>
      </c>
    </row>
    <row r="9" spans="1:16" ht="27.75" customHeight="1" x14ac:dyDescent="0.4">
      <c r="A9" s="31" t="s">
        <v>17</v>
      </c>
      <c r="B9" s="31" t="s">
        <v>17</v>
      </c>
      <c r="C9" s="32">
        <v>535195</v>
      </c>
      <c r="D9" s="32"/>
      <c r="E9" s="32">
        <f t="shared" si="0"/>
        <v>194801</v>
      </c>
      <c r="F9" s="32">
        <v>42483</v>
      </c>
      <c r="G9" s="44">
        <v>3601</v>
      </c>
      <c r="H9" s="44">
        <v>18566</v>
      </c>
      <c r="I9" s="33">
        <v>44358</v>
      </c>
      <c r="J9" s="33">
        <f t="shared" si="1"/>
        <v>270404</v>
      </c>
      <c r="K9" s="46">
        <v>1090842</v>
      </c>
      <c r="L9" s="35">
        <v>15493</v>
      </c>
      <c r="M9" s="35">
        <v>179308</v>
      </c>
    </row>
    <row r="10" spans="1:16" ht="27.75" customHeight="1" x14ac:dyDescent="0.4">
      <c r="A10" s="31" t="s">
        <v>18</v>
      </c>
      <c r="B10" s="31" t="s">
        <v>18</v>
      </c>
      <c r="C10" s="32">
        <v>787505</v>
      </c>
      <c r="D10" s="32"/>
      <c r="E10" s="32">
        <f t="shared" si="0"/>
        <v>299128</v>
      </c>
      <c r="F10" s="32">
        <v>60873</v>
      </c>
      <c r="G10" s="44">
        <v>12418</v>
      </c>
      <c r="H10" s="44">
        <v>18995</v>
      </c>
      <c r="I10" s="33">
        <v>66538</v>
      </c>
      <c r="J10" s="33">
        <f t="shared" si="1"/>
        <v>354054</v>
      </c>
      <c r="K10" s="46">
        <v>1580516</v>
      </c>
      <c r="L10" s="35">
        <v>18438</v>
      </c>
      <c r="M10" s="35">
        <v>280690</v>
      </c>
    </row>
    <row r="11" spans="1:16" ht="23.25" customHeight="1" x14ac:dyDescent="0.4">
      <c r="A11" s="31" t="s">
        <v>19</v>
      </c>
      <c r="B11" s="31" t="s">
        <v>19</v>
      </c>
      <c r="C11" s="32">
        <v>590739</v>
      </c>
      <c r="D11" s="32"/>
      <c r="E11" s="32">
        <f t="shared" si="0"/>
        <v>257836</v>
      </c>
      <c r="F11" s="32">
        <v>68791</v>
      </c>
      <c r="G11" s="44">
        <v>11245</v>
      </c>
      <c r="H11" s="44">
        <v>12257</v>
      </c>
      <c r="I11" s="33">
        <v>70874</v>
      </c>
      <c r="J11" s="33">
        <f t="shared" si="1"/>
        <v>375926</v>
      </c>
      <c r="K11" s="46">
        <v>1375411</v>
      </c>
      <c r="L11" s="35">
        <v>14405</v>
      </c>
      <c r="M11" s="35">
        <v>243431</v>
      </c>
    </row>
    <row r="12" spans="1:16" ht="21.75" customHeight="1" x14ac:dyDescent="0.4">
      <c r="A12" s="31" t="s">
        <v>20</v>
      </c>
      <c r="B12" s="31" t="s">
        <v>20</v>
      </c>
      <c r="C12" s="32">
        <v>637782</v>
      </c>
      <c r="D12" s="32"/>
      <c r="E12" s="32">
        <f t="shared" si="0"/>
        <v>360245</v>
      </c>
      <c r="F12" s="32">
        <v>56404</v>
      </c>
      <c r="G12" s="44">
        <v>19127</v>
      </c>
      <c r="H12" s="44">
        <v>18415</v>
      </c>
      <c r="I12" s="33">
        <v>61222</v>
      </c>
      <c r="J12" s="33">
        <f t="shared" si="1"/>
        <v>528918</v>
      </c>
      <c r="K12" s="46">
        <v>1663698</v>
      </c>
      <c r="L12" s="35">
        <v>23295</v>
      </c>
      <c r="M12" s="35">
        <v>336950</v>
      </c>
    </row>
    <row r="13" spans="1:16" ht="27" customHeight="1" x14ac:dyDescent="0.4">
      <c r="A13" s="31" t="s">
        <v>21</v>
      </c>
      <c r="B13" s="31" t="s">
        <v>21</v>
      </c>
      <c r="C13" s="32">
        <v>565353</v>
      </c>
      <c r="D13" s="32"/>
      <c r="E13" s="32">
        <f t="shared" si="0"/>
        <v>301903</v>
      </c>
      <c r="F13" s="32">
        <v>31720</v>
      </c>
      <c r="G13" s="44">
        <v>26740</v>
      </c>
      <c r="H13" s="44">
        <v>22334</v>
      </c>
      <c r="I13" s="33">
        <v>115890</v>
      </c>
      <c r="J13" s="33">
        <f t="shared" si="1"/>
        <v>485035</v>
      </c>
      <c r="K13" s="46">
        <v>1526641</v>
      </c>
      <c r="L13" s="35">
        <v>19233</v>
      </c>
      <c r="M13" s="35">
        <v>282670</v>
      </c>
    </row>
    <row r="14" spans="1:16" ht="30" customHeight="1" x14ac:dyDescent="0.4">
      <c r="A14" s="36" t="s">
        <v>22</v>
      </c>
      <c r="B14" s="36" t="s">
        <v>22</v>
      </c>
      <c r="C14" s="32">
        <v>379281</v>
      </c>
      <c r="D14" s="32"/>
      <c r="E14" s="32">
        <f t="shared" si="0"/>
        <v>210669</v>
      </c>
      <c r="F14" s="32">
        <v>26210</v>
      </c>
      <c r="G14" s="44">
        <v>16101</v>
      </c>
      <c r="H14" s="44">
        <v>11804</v>
      </c>
      <c r="I14" s="33">
        <v>143667</v>
      </c>
      <c r="J14" s="33">
        <f t="shared" si="1"/>
        <v>414822</v>
      </c>
      <c r="K14" s="46">
        <v>1190750</v>
      </c>
      <c r="L14" s="35">
        <v>16968</v>
      </c>
      <c r="M14" s="35">
        <v>193701</v>
      </c>
    </row>
    <row r="15" spans="1:16" ht="25.5" customHeight="1" x14ac:dyDescent="0.4">
      <c r="A15" s="36" t="s">
        <v>23</v>
      </c>
      <c r="B15" s="36" t="s">
        <v>23</v>
      </c>
      <c r="C15" s="32">
        <v>258410</v>
      </c>
      <c r="D15" s="32">
        <v>48667</v>
      </c>
      <c r="E15" s="32">
        <f t="shared" si="0"/>
        <v>144116</v>
      </c>
      <c r="F15" s="32">
        <v>23954</v>
      </c>
      <c r="G15" s="44">
        <v>25621</v>
      </c>
      <c r="H15" s="44">
        <v>9100</v>
      </c>
      <c r="I15" s="33">
        <v>134623</v>
      </c>
      <c r="J15" s="33">
        <f t="shared" si="1"/>
        <v>294646</v>
      </c>
      <c r="K15" s="46">
        <v>930037</v>
      </c>
      <c r="L15" s="35">
        <v>10869</v>
      </c>
      <c r="M15" s="35">
        <v>133247</v>
      </c>
    </row>
    <row r="16" spans="1:16" ht="22.5" customHeight="1" x14ac:dyDescent="0.4">
      <c r="A16" s="36"/>
      <c r="B16" s="36" t="s">
        <v>24</v>
      </c>
      <c r="C16" s="32">
        <v>244283</v>
      </c>
      <c r="D16" s="32">
        <v>55761</v>
      </c>
      <c r="E16" s="32">
        <f t="shared" si="0"/>
        <v>144837</v>
      </c>
      <c r="F16" s="32">
        <v>23590</v>
      </c>
      <c r="G16" s="44">
        <v>19034</v>
      </c>
      <c r="H16" s="44">
        <v>9173</v>
      </c>
      <c r="I16" s="33">
        <v>145666</v>
      </c>
      <c r="J16" s="33">
        <f t="shared" si="1"/>
        <v>261144</v>
      </c>
      <c r="K16" s="46">
        <v>894315</v>
      </c>
      <c r="L16" s="35">
        <v>9425</v>
      </c>
      <c r="M16" s="35">
        <v>135412</v>
      </c>
    </row>
    <row r="17" spans="1:15" ht="22.5" customHeight="1" x14ac:dyDescent="0.4">
      <c r="A17" s="36"/>
      <c r="B17" s="36" t="s">
        <v>25</v>
      </c>
      <c r="C17" s="32">
        <v>245724</v>
      </c>
      <c r="D17" s="32">
        <v>52990</v>
      </c>
      <c r="E17" s="32">
        <f t="shared" si="0"/>
        <v>129683</v>
      </c>
      <c r="F17" s="32">
        <v>23341</v>
      </c>
      <c r="G17" s="44">
        <v>16993</v>
      </c>
      <c r="H17" s="44">
        <v>9280</v>
      </c>
      <c r="I17" s="33">
        <v>157439</v>
      </c>
      <c r="J17" s="33">
        <f t="shared" si="1"/>
        <v>251963</v>
      </c>
      <c r="K17" s="46">
        <v>878133</v>
      </c>
      <c r="L17" s="35">
        <v>9849</v>
      </c>
      <c r="M17" s="35">
        <v>119834</v>
      </c>
      <c r="N17" s="57"/>
      <c r="O17" s="58"/>
    </row>
    <row r="18" spans="1:15" ht="22.5" customHeight="1" x14ac:dyDescent="0.4">
      <c r="A18" s="36"/>
      <c r="B18" s="36" t="s">
        <v>26</v>
      </c>
      <c r="C18" s="32">
        <v>237790</v>
      </c>
      <c r="D18" s="32">
        <v>43045</v>
      </c>
      <c r="E18" s="32">
        <f t="shared" si="0"/>
        <v>107730</v>
      </c>
      <c r="F18" s="32">
        <v>27895</v>
      </c>
      <c r="G18" s="44">
        <v>14646</v>
      </c>
      <c r="H18" s="44">
        <v>8054</v>
      </c>
      <c r="I18" s="33">
        <v>145664</v>
      </c>
      <c r="J18" s="33">
        <f t="shared" ref="J18:J29" si="2">K18-(SUM(C18:I18))</f>
        <v>227586</v>
      </c>
      <c r="K18" s="46">
        <v>812410</v>
      </c>
      <c r="L18" s="35">
        <v>18310</v>
      </c>
      <c r="M18" s="35">
        <v>89420</v>
      </c>
      <c r="N18" s="57"/>
      <c r="O18" s="58"/>
    </row>
    <row r="19" spans="1:15" ht="22.5" customHeight="1" x14ac:dyDescent="0.4">
      <c r="A19" s="36"/>
      <c r="B19" s="36" t="s">
        <v>27</v>
      </c>
      <c r="C19" s="32">
        <v>202577</v>
      </c>
      <c r="D19" s="32">
        <v>37887</v>
      </c>
      <c r="E19" s="32">
        <f t="shared" si="0"/>
        <v>77295</v>
      </c>
      <c r="F19" s="32">
        <v>25723</v>
      </c>
      <c r="G19" s="44">
        <v>12748</v>
      </c>
      <c r="H19" s="44">
        <v>8438</v>
      </c>
      <c r="I19" s="33">
        <v>122406</v>
      </c>
      <c r="J19" s="33">
        <f t="shared" si="2"/>
        <v>180916</v>
      </c>
      <c r="K19" s="46">
        <v>667990</v>
      </c>
      <c r="L19" s="35">
        <v>12253</v>
      </c>
      <c r="M19" s="35">
        <v>65042</v>
      </c>
    </row>
    <row r="20" spans="1:15" ht="24" customHeight="1" x14ac:dyDescent="0.4">
      <c r="A20" s="36" t="s">
        <v>42</v>
      </c>
      <c r="B20" s="36" t="s">
        <v>28</v>
      </c>
      <c r="C20" s="32">
        <v>206040</v>
      </c>
      <c r="D20" s="32">
        <v>42430</v>
      </c>
      <c r="E20" s="32">
        <f t="shared" si="0"/>
        <v>86989</v>
      </c>
      <c r="F20" s="32">
        <v>26354</v>
      </c>
      <c r="G20" s="44">
        <v>10327</v>
      </c>
      <c r="H20" s="44">
        <v>6384</v>
      </c>
      <c r="I20" s="33">
        <v>118625</v>
      </c>
      <c r="J20" s="33">
        <f t="shared" si="2"/>
        <v>187769</v>
      </c>
      <c r="K20" s="46">
        <v>684918</v>
      </c>
      <c r="L20" s="35">
        <v>11692</v>
      </c>
      <c r="M20" s="35">
        <v>75297</v>
      </c>
    </row>
    <row r="21" spans="1:15" ht="24" customHeight="1" x14ac:dyDescent="0.4">
      <c r="A21" s="36"/>
      <c r="B21" s="36" t="s">
        <v>29</v>
      </c>
      <c r="C21" s="32">
        <v>244898</v>
      </c>
      <c r="D21" s="32">
        <v>38539</v>
      </c>
      <c r="E21" s="32">
        <f t="shared" si="0"/>
        <v>85119</v>
      </c>
      <c r="F21" s="32">
        <v>36467</v>
      </c>
      <c r="G21" s="44">
        <v>19547</v>
      </c>
      <c r="H21" s="44">
        <v>6552</v>
      </c>
      <c r="I21" s="33">
        <v>167827</v>
      </c>
      <c r="J21" s="33">
        <f t="shared" si="2"/>
        <v>221269</v>
      </c>
      <c r="K21" s="46">
        <v>820218</v>
      </c>
      <c r="L21" s="35">
        <v>7642</v>
      </c>
      <c r="M21" s="35">
        <v>77477</v>
      </c>
    </row>
    <row r="22" spans="1:15" ht="24" customHeight="1" x14ac:dyDescent="0.4">
      <c r="A22" s="36"/>
      <c r="B22" s="36" t="s">
        <v>30</v>
      </c>
      <c r="C22" s="32">
        <v>189855</v>
      </c>
      <c r="D22" s="32">
        <v>43479</v>
      </c>
      <c r="E22" s="32">
        <f>L22+付加価値額!M22</f>
        <v>86501</v>
      </c>
      <c r="F22" s="32">
        <v>25018</v>
      </c>
      <c r="G22" s="44">
        <v>12467</v>
      </c>
      <c r="H22" s="44">
        <v>7408</v>
      </c>
      <c r="I22" s="33">
        <v>141433</v>
      </c>
      <c r="J22" s="33">
        <f t="shared" si="2"/>
        <v>209260</v>
      </c>
      <c r="K22" s="46">
        <v>715421</v>
      </c>
      <c r="L22" s="35">
        <v>11340</v>
      </c>
      <c r="M22" s="35">
        <v>75161</v>
      </c>
    </row>
    <row r="23" spans="1:15" ht="24" customHeight="1" x14ac:dyDescent="0.4">
      <c r="A23" s="36"/>
      <c r="B23" s="36" t="s">
        <v>31</v>
      </c>
      <c r="C23" s="32">
        <v>200297</v>
      </c>
      <c r="D23" s="32">
        <v>45906</v>
      </c>
      <c r="E23" s="32">
        <f t="shared" ref="E23:E29" si="3">L23+M23</f>
        <v>100247</v>
      </c>
      <c r="F23" s="32">
        <v>28338</v>
      </c>
      <c r="G23" s="44">
        <v>14026</v>
      </c>
      <c r="H23" s="44">
        <v>7771</v>
      </c>
      <c r="I23" s="33">
        <v>155986</v>
      </c>
      <c r="J23" s="33">
        <f t="shared" si="2"/>
        <v>203952</v>
      </c>
      <c r="K23" s="46">
        <v>756523</v>
      </c>
      <c r="L23" s="35">
        <v>13796</v>
      </c>
      <c r="M23" s="35">
        <v>86451</v>
      </c>
    </row>
    <row r="24" spans="1:15" ht="24" customHeight="1" x14ac:dyDescent="0.4">
      <c r="A24" s="36"/>
      <c r="B24" s="36" t="s">
        <v>32</v>
      </c>
      <c r="C24" s="32">
        <v>204537</v>
      </c>
      <c r="D24" s="32">
        <v>43421</v>
      </c>
      <c r="E24" s="32">
        <f t="shared" si="3"/>
        <v>92452</v>
      </c>
      <c r="F24" s="32">
        <v>29922</v>
      </c>
      <c r="G24" s="44">
        <v>18309</v>
      </c>
      <c r="H24" s="44">
        <v>8236</v>
      </c>
      <c r="I24" s="33">
        <v>155469</v>
      </c>
      <c r="J24" s="33">
        <f t="shared" si="2"/>
        <v>195925</v>
      </c>
      <c r="K24" s="46">
        <v>748271</v>
      </c>
      <c r="L24" s="35">
        <v>10060</v>
      </c>
      <c r="M24" s="35">
        <v>82392</v>
      </c>
    </row>
    <row r="25" spans="1:15" ht="24.95" customHeight="1" x14ac:dyDescent="0.4">
      <c r="A25" s="36" t="s">
        <v>33</v>
      </c>
      <c r="B25" s="36" t="s">
        <v>33</v>
      </c>
      <c r="C25" s="32">
        <v>229235</v>
      </c>
      <c r="D25" s="32">
        <v>63311</v>
      </c>
      <c r="E25" s="32">
        <f t="shared" si="3"/>
        <v>112362</v>
      </c>
      <c r="F25" s="32">
        <v>43681</v>
      </c>
      <c r="G25" s="44">
        <v>13729</v>
      </c>
      <c r="H25" s="44">
        <v>6215</v>
      </c>
      <c r="I25" s="33">
        <v>219092</v>
      </c>
      <c r="J25" s="33">
        <f t="shared" si="2"/>
        <v>209255</v>
      </c>
      <c r="K25" s="46">
        <v>896880</v>
      </c>
      <c r="L25" s="35">
        <v>7614</v>
      </c>
      <c r="M25" s="35">
        <v>104748</v>
      </c>
    </row>
    <row r="26" spans="1:15" ht="24.95" customHeight="1" x14ac:dyDescent="0.4">
      <c r="A26" s="36"/>
      <c r="B26" s="36" t="s">
        <v>34</v>
      </c>
      <c r="C26" s="32">
        <v>213464</v>
      </c>
      <c r="D26" s="32">
        <v>51896</v>
      </c>
      <c r="E26" s="32">
        <f t="shared" si="3"/>
        <v>100057</v>
      </c>
      <c r="F26" s="32">
        <v>39769</v>
      </c>
      <c r="G26" s="44">
        <v>18270</v>
      </c>
      <c r="H26" s="44">
        <v>10053</v>
      </c>
      <c r="I26" s="33">
        <v>184462</v>
      </c>
      <c r="J26" s="33">
        <f t="shared" si="2"/>
        <v>213733</v>
      </c>
      <c r="K26" s="46">
        <v>831704</v>
      </c>
      <c r="L26" s="35">
        <v>11740</v>
      </c>
      <c r="M26" s="35">
        <v>88317</v>
      </c>
    </row>
    <row r="27" spans="1:15" ht="24.95" customHeight="1" x14ac:dyDescent="0.4">
      <c r="A27" s="36"/>
      <c r="B27" s="36" t="s">
        <v>35</v>
      </c>
      <c r="C27" s="32">
        <v>202264</v>
      </c>
      <c r="D27" s="32">
        <v>46563</v>
      </c>
      <c r="E27" s="32">
        <f t="shared" si="3"/>
        <v>111354</v>
      </c>
      <c r="F27" s="32">
        <v>41217</v>
      </c>
      <c r="G27" s="44">
        <v>17859</v>
      </c>
      <c r="H27" s="44">
        <v>10109</v>
      </c>
      <c r="I27" s="33">
        <v>179529</v>
      </c>
      <c r="J27" s="33">
        <f t="shared" si="2"/>
        <v>212503</v>
      </c>
      <c r="K27" s="46">
        <v>821398</v>
      </c>
      <c r="L27" s="35">
        <v>13569</v>
      </c>
      <c r="M27" s="35">
        <v>97785</v>
      </c>
    </row>
    <row r="28" spans="1:15" ht="24.95" customHeight="1" x14ac:dyDescent="0.4">
      <c r="A28" s="36"/>
      <c r="B28" s="36" t="s">
        <v>43</v>
      </c>
      <c r="C28" s="32">
        <v>212597</v>
      </c>
      <c r="D28" s="32">
        <v>42167</v>
      </c>
      <c r="E28" s="32">
        <f t="shared" si="3"/>
        <v>103691</v>
      </c>
      <c r="F28" s="32">
        <v>42863</v>
      </c>
      <c r="G28" s="44">
        <v>18482</v>
      </c>
      <c r="H28" s="44">
        <v>12278</v>
      </c>
      <c r="I28" s="33">
        <v>200176</v>
      </c>
      <c r="J28" s="33">
        <f t="shared" si="2"/>
        <v>210085</v>
      </c>
      <c r="K28" s="46">
        <v>842339</v>
      </c>
      <c r="L28" s="35">
        <v>4463</v>
      </c>
      <c r="M28" s="35">
        <v>99228</v>
      </c>
    </row>
    <row r="29" spans="1:15" ht="24.95" customHeight="1" x14ac:dyDescent="0.4">
      <c r="A29" s="36"/>
      <c r="B29" s="36" t="s">
        <v>37</v>
      </c>
      <c r="C29" s="32">
        <v>209790</v>
      </c>
      <c r="D29" s="32">
        <v>45313</v>
      </c>
      <c r="E29" s="32">
        <f t="shared" si="3"/>
        <v>110279</v>
      </c>
      <c r="F29" s="32">
        <v>45843</v>
      </c>
      <c r="G29" s="44">
        <v>20183</v>
      </c>
      <c r="H29" s="44">
        <v>14049</v>
      </c>
      <c r="I29" s="33">
        <v>218140</v>
      </c>
      <c r="J29" s="33">
        <f t="shared" si="2"/>
        <v>210265</v>
      </c>
      <c r="K29" s="46">
        <v>873862</v>
      </c>
      <c r="L29" s="35">
        <v>4749</v>
      </c>
      <c r="M29" s="35">
        <v>105530</v>
      </c>
    </row>
    <row r="30" spans="1:15" ht="24.95" customHeight="1" x14ac:dyDescent="0.4">
      <c r="A30" s="36" t="s">
        <v>38</v>
      </c>
      <c r="B30" s="36" t="s">
        <v>39</v>
      </c>
      <c r="C30" s="32">
        <v>225590</v>
      </c>
      <c r="D30" s="32">
        <v>43144</v>
      </c>
      <c r="E30" s="32">
        <f t="shared" ref="E30" si="4">L30+M30</f>
        <v>108652</v>
      </c>
      <c r="F30" s="32">
        <v>64735</v>
      </c>
      <c r="G30" s="45">
        <v>16598</v>
      </c>
      <c r="H30" s="45">
        <v>18243</v>
      </c>
      <c r="I30" s="33">
        <v>212961</v>
      </c>
      <c r="J30" s="33">
        <f t="shared" ref="J30" si="5">K30-(SUM(C30:I30))</f>
        <v>198446</v>
      </c>
      <c r="K30" s="46">
        <v>888369</v>
      </c>
      <c r="L30" s="35">
        <v>5325</v>
      </c>
      <c r="M30" s="35">
        <v>103327</v>
      </c>
    </row>
    <row r="31" spans="1:15" ht="24.95" customHeight="1" x14ac:dyDescent="0.4">
      <c r="A31" s="36"/>
      <c r="B31" s="36" t="s">
        <v>40</v>
      </c>
      <c r="C31" s="32">
        <v>254124</v>
      </c>
      <c r="D31" s="32">
        <v>74967</v>
      </c>
      <c r="E31" s="32">
        <f>L31+M31</f>
        <v>134199</v>
      </c>
      <c r="F31" s="32">
        <v>57249</v>
      </c>
      <c r="G31" s="45">
        <v>14093</v>
      </c>
      <c r="H31" s="45">
        <v>22259</v>
      </c>
      <c r="I31" s="33">
        <v>278669</v>
      </c>
      <c r="J31" s="33">
        <f>K31-(SUM(C31:I31))</f>
        <v>213346</v>
      </c>
      <c r="K31" s="46">
        <v>1048906</v>
      </c>
      <c r="L31" s="35">
        <v>8010</v>
      </c>
      <c r="M31" s="35">
        <v>126189</v>
      </c>
      <c r="N31" s="8"/>
    </row>
    <row r="32" spans="1:15" ht="24.95" customHeight="1" x14ac:dyDescent="0.4">
      <c r="A32" s="36"/>
      <c r="B32" s="36" t="s">
        <v>51</v>
      </c>
      <c r="C32" s="32">
        <v>327322</v>
      </c>
      <c r="D32" s="32">
        <v>71695</v>
      </c>
      <c r="E32" s="32">
        <f>L32+M32</f>
        <v>201054</v>
      </c>
      <c r="F32" s="32">
        <v>59535</v>
      </c>
      <c r="G32" s="32">
        <v>15052</v>
      </c>
      <c r="H32" s="32">
        <v>22728</v>
      </c>
      <c r="I32" s="32">
        <v>267128</v>
      </c>
      <c r="J32" s="33">
        <f>K32-(SUM(C32:I32))</f>
        <v>228086</v>
      </c>
      <c r="K32" s="46">
        <v>1192600</v>
      </c>
      <c r="L32" s="32">
        <v>8328</v>
      </c>
      <c r="M32" s="32">
        <v>192726</v>
      </c>
      <c r="N32" s="8"/>
    </row>
    <row r="33" spans="1:14" ht="24.95" customHeight="1" x14ac:dyDescent="0.4">
      <c r="A33" s="36" t="s">
        <v>52</v>
      </c>
      <c r="B33" s="36"/>
      <c r="C33" s="32">
        <v>252293</v>
      </c>
      <c r="D33" s="32">
        <v>60733</v>
      </c>
      <c r="E33" s="32">
        <f>L33+M33</f>
        <v>141264</v>
      </c>
      <c r="F33" s="32">
        <v>57432</v>
      </c>
      <c r="G33" s="32">
        <v>19878</v>
      </c>
      <c r="H33" s="32">
        <v>16945</v>
      </c>
      <c r="I33" s="32">
        <v>250732</v>
      </c>
      <c r="J33" s="33">
        <f>K33-(SUM(C33:I33))</f>
        <v>222930</v>
      </c>
      <c r="K33" s="46">
        <v>1022207</v>
      </c>
      <c r="L33" s="32">
        <v>8069</v>
      </c>
      <c r="M33" s="32">
        <v>133195</v>
      </c>
      <c r="N33" s="8"/>
    </row>
    <row r="34" spans="1:14" ht="15" customHeight="1" x14ac:dyDescent="0.4">
      <c r="A34" s="2"/>
      <c r="B34" s="2"/>
      <c r="C34" s="2"/>
      <c r="D34" s="2"/>
      <c r="E34" s="2"/>
      <c r="F34" s="2"/>
      <c r="G34" s="3"/>
      <c r="H34" s="3"/>
      <c r="I34" s="2"/>
      <c r="J34" s="16"/>
      <c r="K34" s="10"/>
      <c r="L34" s="15"/>
    </row>
    <row r="35" spans="1:14" ht="15" customHeight="1" x14ac:dyDescent="0.4">
      <c r="A35" s="2" t="s">
        <v>54</v>
      </c>
      <c r="G35" s="1"/>
      <c r="H35" s="1"/>
    </row>
    <row r="36" spans="1:14" ht="15" customHeight="1" x14ac:dyDescent="0.4">
      <c r="A36" s="2" t="s">
        <v>48</v>
      </c>
      <c r="G36" s="1"/>
      <c r="H36" s="1"/>
    </row>
    <row r="37" spans="1:14" ht="15" customHeight="1" x14ac:dyDescent="0.4">
      <c r="A37" s="2" t="s">
        <v>49</v>
      </c>
      <c r="G37" s="1"/>
      <c r="H37" s="1"/>
    </row>
    <row r="38" spans="1:14" ht="15" customHeight="1" x14ac:dyDescent="0.4">
      <c r="A38" s="2" t="s">
        <v>44</v>
      </c>
      <c r="G38" s="1"/>
      <c r="H38" s="1"/>
    </row>
    <row r="39" spans="1:14" ht="15" customHeight="1" x14ac:dyDescent="0.4">
      <c r="A39" s="2" t="s">
        <v>45</v>
      </c>
      <c r="G39" s="1"/>
      <c r="H39" s="1"/>
    </row>
    <row r="40" spans="1:14" ht="15" customHeight="1" x14ac:dyDescent="0.4">
      <c r="A40" s="2" t="s">
        <v>46</v>
      </c>
      <c r="G40" s="1"/>
      <c r="H40" s="1"/>
    </row>
    <row r="41" spans="1:14" ht="15" customHeight="1" x14ac:dyDescent="0.4">
      <c r="A41" s="2" t="s">
        <v>47</v>
      </c>
      <c r="G41" s="1"/>
      <c r="H41" s="1"/>
    </row>
    <row r="42" spans="1:14" s="2" customFormat="1" ht="15" customHeight="1" x14ac:dyDescent="0.4">
      <c r="A42" s="2" t="s">
        <v>55</v>
      </c>
      <c r="B42" s="1"/>
      <c r="G42" s="18"/>
      <c r="H42" s="18"/>
    </row>
    <row r="43" spans="1:14" ht="15" customHeight="1" x14ac:dyDescent="0.4">
      <c r="A43" s="2" t="s">
        <v>50</v>
      </c>
    </row>
    <row r="45" spans="1:14" ht="15" customHeight="1" x14ac:dyDescent="0.15">
      <c r="F45" s="5"/>
      <c r="G45" s="14"/>
      <c r="H45" s="14"/>
      <c r="I45" s="5"/>
    </row>
    <row r="46" spans="1:14" ht="15" customHeight="1" x14ac:dyDescent="0.15">
      <c r="F46" s="5"/>
      <c r="G46" s="14"/>
      <c r="H46" s="14"/>
      <c r="I46" s="5"/>
    </row>
    <row r="47" spans="1:14" ht="15" customHeight="1" x14ac:dyDescent="0.4">
      <c r="F47" s="4"/>
      <c r="I47" s="4"/>
    </row>
  </sheetData>
  <mergeCells count="15">
    <mergeCell ref="F5:F6"/>
    <mergeCell ref="A5:A6"/>
    <mergeCell ref="B5:B6"/>
    <mergeCell ref="C5:C6"/>
    <mergeCell ref="D5:D6"/>
    <mergeCell ref="E5:E6"/>
    <mergeCell ref="M5:M6"/>
    <mergeCell ref="N17:N18"/>
    <mergeCell ref="O17:O18"/>
    <mergeCell ref="G5:G6"/>
    <mergeCell ref="H5:H6"/>
    <mergeCell ref="I5:I6"/>
    <mergeCell ref="J5:J6"/>
    <mergeCell ref="K5:K6"/>
    <mergeCell ref="L5:L6"/>
  </mergeCells>
  <phoneticPr fontId="1"/>
  <pageMargins left="0.23622047244094491" right="0.23622047244094491" top="0.74803149606299213" bottom="0.74803149606299213" header="0.31496062992125984" footer="0.31496062992125984"/>
  <pageSetup paperSize="8" scale="63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資料Ⅲ-29_白書掲載用</vt:lpstr>
      <vt:lpstr>製造品出荷額</vt:lpstr>
      <vt:lpstr>付加価値額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2026-06-30T12:14:20Z</dcterms:created>
  <dcterms:modified xsi:type="dcterms:W3CDTF">2026-06-30T12:14:24Z</dcterms:modified>
  <cp:category/>
  <cp:contentStatus/>
</cp:coreProperties>
</file>