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68D4462-48E2-4B1D-935E-2DEF92805E3C}" xr6:coauthVersionLast="47" xr6:coauthVersionMax="47" xr10:uidLastSave="{00000000-0000-0000-0000-000000000000}"/>
  <bookViews>
    <workbookView xWindow="-120" yWindow="-120" windowWidth="29040" windowHeight="15720" xr2:uid="{3EEF6569-5754-4AC2-BDAC-6023DD8E9AED}"/>
  </bookViews>
  <sheets>
    <sheet name="資料Ⅲ-28" sheetId="4" r:id="rId1"/>
    <sheet name="白書掲載用" sheetId="7" r:id="rId2"/>
  </sheets>
  <definedNames>
    <definedName name="_xlnm._FilterDatabase" localSheetId="0" hidden="1">'資料Ⅲ-28'!#REF!</definedName>
    <definedName name="_xlnm.Print_Area" localSheetId="0">'資料Ⅲ-28'!$A$1:$BA$52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4" l="1"/>
  <c r="AA10" i="4"/>
  <c r="AA9" i="4"/>
  <c r="AA8" i="4"/>
  <c r="AB8" i="4"/>
  <c r="AA27" i="4"/>
  <c r="AA26" i="4"/>
  <c r="AA25" i="4"/>
  <c r="AA24" i="4"/>
  <c r="AA23" i="4"/>
  <c r="AA22" i="4"/>
  <c r="AA21" i="4"/>
  <c r="AA11" i="4" l="1"/>
  <c r="X11" i="4" l="1"/>
  <c r="W26" i="4"/>
  <c r="W11" i="4"/>
</calcChain>
</file>

<file path=xl/sharedStrings.xml><?xml version="1.0" encoding="utf-8"?>
<sst xmlns="http://schemas.openxmlformats.org/spreadsheetml/2006/main" count="100" uniqueCount="50">
  <si>
    <t>フィリピン</t>
  </si>
  <si>
    <t>○我が国の木材輸出額の推移</t>
    <phoneticPr fontId="3"/>
  </si>
  <si>
    <t>品目別</t>
    <rPh sb="0" eb="3">
      <t>ヒンモクベツ</t>
    </rPh>
    <phoneticPr fontId="3"/>
  </si>
  <si>
    <t>国・地域別</t>
    <rPh sb="0" eb="1">
      <t>クニ</t>
    </rPh>
    <rPh sb="2" eb="5">
      <t>チイキベツ</t>
    </rPh>
    <phoneticPr fontId="3"/>
  </si>
  <si>
    <t>単位：億円</t>
  </si>
  <si>
    <t>H13
(2001)</t>
    <phoneticPr fontId="3"/>
  </si>
  <si>
    <t>14
(02)</t>
    <phoneticPr fontId="3"/>
  </si>
  <si>
    <t>15
(03)</t>
    <phoneticPr fontId="3"/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</si>
  <si>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</si>
  <si>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</si>
  <si>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</si>
  <si>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</si>
  <si>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</si>
  <si>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</si>
  <si>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</si>
  <si>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27
(15)</t>
    <phoneticPr fontId="3"/>
  </si>
  <si>
    <t>R2
(20)</t>
  </si>
  <si>
    <t>5
(23)</t>
    <phoneticPr fontId="1"/>
  </si>
  <si>
    <t>27
(15)</t>
  </si>
  <si>
    <t>R2
(20)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</si>
  <si>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</si>
  <si>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</si>
  <si>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</si>
  <si>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</si>
  <si>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28
(16)</t>
    <phoneticPr fontId="3"/>
  </si>
  <si>
    <t>29
(17)</t>
    <phoneticPr fontId="3"/>
  </si>
  <si>
    <t>30
(18)</t>
  </si>
  <si>
    <t>R1
(19)</t>
    <phoneticPr fontId="3"/>
  </si>
  <si>
    <t>2
(20)</t>
  </si>
  <si>
    <t>3
(21)</t>
  </si>
  <si>
    <t>4
(22)</t>
    <phoneticPr fontId="3"/>
  </si>
  <si>
    <t>5
(23)</t>
  </si>
  <si>
    <t>2
(20)</t>
    <phoneticPr fontId="3"/>
  </si>
  <si>
    <t>中　国</t>
  </si>
  <si>
    <t>丸太</t>
    <rPh sb="0" eb="2">
      <t>マルタ</t>
    </rPh>
    <phoneticPr fontId="10"/>
  </si>
  <si>
    <t>韓　国</t>
  </si>
  <si>
    <t>合板等</t>
    <rPh sb="0" eb="2">
      <t>ゴウハン</t>
    </rPh>
    <rPh sb="2" eb="3">
      <t>トウ</t>
    </rPh>
    <phoneticPr fontId="10"/>
  </si>
  <si>
    <t>米　国</t>
  </si>
  <si>
    <t>その他</t>
    <rPh sb="2" eb="3">
      <t>タ</t>
    </rPh>
    <phoneticPr fontId="10"/>
  </si>
  <si>
    <t>台　湾</t>
    <rPh sb="0" eb="1">
      <t>ダイ</t>
    </rPh>
    <rPh sb="2" eb="3">
      <t>ワン</t>
    </rPh>
    <phoneticPr fontId="3"/>
  </si>
  <si>
    <t>合計</t>
    <rPh sb="0" eb="2">
      <t>ゴウケイ</t>
    </rPh>
    <phoneticPr fontId="10"/>
  </si>
  <si>
    <t>その他</t>
    <rPh sb="2" eb="3">
      <t>タ</t>
    </rPh>
    <phoneticPr fontId="3"/>
  </si>
  <si>
    <t>資料：財務省「貿易統計」</t>
    <phoneticPr fontId="3"/>
  </si>
  <si>
    <t>確々報</t>
    <rPh sb="0" eb="1">
      <t>カク</t>
    </rPh>
    <rPh sb="2" eb="3">
      <t>ホウ</t>
    </rPh>
    <phoneticPr fontId="1"/>
  </si>
  <si>
    <t>6
(24)</t>
    <phoneticPr fontId="1"/>
  </si>
  <si>
    <t>製材品</t>
    <rPh sb="0" eb="2">
      <t>セイザイ</t>
    </rPh>
    <rPh sb="2" eb="3">
      <t>ヒン</t>
    </rPh>
    <phoneticPr fontId="10"/>
  </si>
  <si>
    <t>確定値</t>
    <rPh sb="0" eb="3">
      <t>カクテイチ</t>
    </rPh>
    <phoneticPr fontId="1"/>
  </si>
  <si>
    <t>7
(25)</t>
    <phoneticPr fontId="1"/>
  </si>
  <si>
    <t>注１：HS44類の合計。製材はHS4407、合板等はHS4412を集計。</t>
    <phoneticPr fontId="3"/>
  </si>
  <si>
    <t>　２：令和７(2025)年については、確々報値。</t>
    <rPh sb="1" eb="3">
      <t>レイワ</t>
    </rPh>
    <rPh sb="8" eb="9">
      <t>ネン</t>
    </rPh>
    <rPh sb="15" eb="16">
      <t>カク</t>
    </rPh>
    <rPh sb="17" eb="18">
      <t>ホウ</t>
    </rPh>
    <rPh sb="19" eb="20">
      <t>カク</t>
    </rPh>
    <rPh sb="21" eb="22">
      <t>ホウ</t>
    </rPh>
    <rPh sb="22" eb="23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</si>
</sst>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0_ "/>
    <numFmt numFmtId="178" formatCode="#,##0_ ;[Red]\-#,##0\ "/>
    <numFmt numFmtId="179" formatCode="0.00000_);[Red]\(0.00000\)"/>
    <numFmt numFmtId="180" formatCode="#,##0.00000_ ;[Red]\-#,##0.00000\ "/>
    <numFmt numFmtId="181" formatCode="#,##0_);[Red]\(#,##0\)"/>
    <numFmt numFmtId="182" formatCode="#,##0.00000_ "/>
    <numFmt numFmtId="183" formatCode="0.0%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176" fontId="2" fillId="0" borderId="0" xfId="1" applyNumberFormat="1">
      <alignment vertical="center"/>
    </xf>
    <xf numFmtId="0" fontId="0" fillId="0" borderId="0" xfId="1" applyFont="1">
      <alignment vertical="center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0" fontId="2" fillId="0" borderId="0" xfId="2" applyAlignment="1">
      <alignment vertical="center"/>
    </xf>
    <xf numFmtId="180" fontId="4" fillId="0" borderId="0" xfId="1" applyNumberFormat="1" applyFont="1">
      <alignment vertical="center"/>
    </xf>
    <xf numFmtId="0" fontId="5" fillId="0" borderId="0" xfId="2" applyFont="1" applyAlignment="1">
      <alignment vertical="center"/>
    </xf>
    <xf numFmtId="9" fontId="6" fillId="0" borderId="0" xfId="3" applyFont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2" applyFont="1" applyAlignment="1">
      <alignment horizontal="left" vertical="center"/>
    </xf>
    <xf numFmtId="181" fontId="9" fillId="0" borderId="0" xfId="2" applyNumberFormat="1" applyFont="1" applyAlignment="1">
      <alignment vertical="center"/>
    </xf>
    <xf numFmtId="181" fontId="2" fillId="0" borderId="0" xfId="2" applyNumberFormat="1" applyAlignment="1">
      <alignment vertical="center"/>
    </xf>
    <xf numFmtId="176" fontId="2" fillId="0" borderId="0" xfId="2" applyNumberFormat="1" applyAlignment="1">
      <alignment vertical="center"/>
    </xf>
    <xf numFmtId="0" fontId="2" fillId="0" borderId="0" xfId="2" applyAlignment="1">
      <alignment horizontal="left" vertical="center"/>
    </xf>
    <xf numFmtId="183" fontId="2" fillId="0" borderId="0" xfId="2" applyNumberFormat="1" applyAlignment="1">
      <alignment vertical="center"/>
    </xf>
    <xf numFmtId="0" fontId="9" fillId="0" borderId="0" xfId="2" applyFont="1" applyAlignment="1">
      <alignment horizontal="left" vertical="center"/>
    </xf>
    <xf numFmtId="0" fontId="2" fillId="0" borderId="0" xfId="1" applyAlignment="1">
      <alignment horizontal="right" vertical="center"/>
    </xf>
    <xf numFmtId="0" fontId="11" fillId="0" borderId="0" xfId="1" applyFont="1">
      <alignment vertical="center"/>
    </xf>
    <xf numFmtId="9" fontId="2" fillId="0" borderId="0" xfId="4" applyFont="1">
      <alignment vertical="center"/>
    </xf>
    <xf numFmtId="9" fontId="9" fillId="0" borderId="0" xfId="4" applyFont="1" applyAlignment="1">
      <alignment horizontal="left" vertical="center"/>
    </xf>
    <xf numFmtId="183" fontId="2" fillId="0" borderId="0" xfId="4" applyNumberFormat="1" applyFont="1">
      <alignment vertical="center"/>
    </xf>
    <xf numFmtId="0" fontId="14" fillId="0" borderId="0" xfId="1" quotePrefix="1" applyFont="1">
      <alignment vertical="center"/>
    </xf>
    <xf numFmtId="0" fontId="15" fillId="0" borderId="0" xfId="1" applyFont="1">
      <alignment vertical="center"/>
    </xf>
    <xf numFmtId="9" fontId="2" fillId="0" borderId="0" xfId="3" applyFill="1">
      <alignment vertical="center"/>
    </xf>
    <xf numFmtId="0" fontId="14" fillId="0" borderId="0" xfId="1" applyFont="1">
      <alignment vertical="center"/>
    </xf>
    <xf numFmtId="9" fontId="6" fillId="0" borderId="0" xfId="3" applyFont="1" applyBorder="1" applyAlignment="1">
      <alignment horizontal="right" vertical="center"/>
    </xf>
    <xf numFmtId="9" fontId="2" fillId="0" borderId="0" xfId="3" applyBorder="1">
      <alignment vertical="center"/>
    </xf>
    <xf numFmtId="9" fontId="13" fillId="0" borderId="0" xfId="3" applyFont="1" applyFill="1">
      <alignment vertical="center"/>
    </xf>
    <xf numFmtId="0" fontId="13" fillId="0" borderId="0" xfId="1" applyFont="1" applyAlignment="1">
      <alignment horizontal="right" vertical="center"/>
    </xf>
    <xf numFmtId="0" fontId="13" fillId="0" borderId="0" xfId="2" applyFont="1" applyAlignment="1">
      <alignment vertical="center"/>
    </xf>
    <xf numFmtId="0" fontId="13" fillId="0" borderId="8" xfId="2" applyFont="1" applyBorder="1" applyAlignment="1">
      <alignment vertical="center"/>
    </xf>
    <xf numFmtId="178" fontId="13" fillId="0" borderId="8" xfId="1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" xfId="2" applyFont="1" applyBorder="1" applyAlignment="1">
      <alignment vertical="center"/>
    </xf>
    <xf numFmtId="176" fontId="13" fillId="0" borderId="2" xfId="2" applyNumberFormat="1" applyFont="1" applyBorder="1" applyAlignment="1">
      <alignment vertical="center"/>
    </xf>
    <xf numFmtId="176" fontId="13" fillId="0" borderId="1" xfId="2" applyNumberFormat="1" applyFont="1" applyBorder="1" applyAlignment="1">
      <alignment vertical="center"/>
    </xf>
    <xf numFmtId="176" fontId="13" fillId="0" borderId="4" xfId="2" applyNumberFormat="1" applyFont="1" applyBorder="1" applyAlignment="1">
      <alignment vertical="center"/>
    </xf>
    <xf numFmtId="176" fontId="13" fillId="0" borderId="15" xfId="2" applyNumberFormat="1" applyFont="1" applyBorder="1" applyAlignment="1">
      <alignment vertical="center"/>
    </xf>
    <xf numFmtId="176" fontId="13" fillId="0" borderId="13" xfId="2" applyNumberFormat="1" applyFont="1" applyBorder="1" applyAlignment="1">
      <alignment vertical="center"/>
    </xf>
    <xf numFmtId="176" fontId="13" fillId="0" borderId="11" xfId="2" applyNumberFormat="1" applyFont="1" applyBorder="1" applyAlignment="1">
      <alignment vertical="center"/>
    </xf>
    <xf numFmtId="176" fontId="13" fillId="0" borderId="3" xfId="2" applyNumberFormat="1" applyFont="1" applyBorder="1" applyAlignment="1">
      <alignment vertical="center"/>
    </xf>
    <xf numFmtId="176" fontId="13" fillId="0" borderId="14" xfId="2" applyNumberFormat="1" applyFont="1" applyBorder="1" applyAlignment="1">
      <alignment vertical="center"/>
    </xf>
    <xf numFmtId="0" fontId="13" fillId="0" borderId="0" xfId="1" applyFont="1">
      <alignment vertical="center"/>
    </xf>
    <xf numFmtId="9" fontId="13" fillId="0" borderId="0" xfId="3" applyFont="1" applyFill="1" applyAlignment="1">
      <alignment horizontal="right" vertical="center"/>
    </xf>
    <xf numFmtId="177" fontId="13" fillId="0" borderId="0" xfId="3" applyNumberFormat="1" applyFont="1" applyFill="1" applyAlignment="1">
      <alignment horizontal="right" vertical="center"/>
    </xf>
    <xf numFmtId="1" fontId="13" fillId="0" borderId="0" xfId="1" applyNumberFormat="1" applyFont="1">
      <alignment vertical="center"/>
    </xf>
    <xf numFmtId="182" fontId="13" fillId="0" borderId="0" xfId="1" applyNumberFormat="1" applyFont="1">
      <alignment vertical="center"/>
    </xf>
    <xf numFmtId="179" fontId="16" fillId="0" borderId="0" xfId="1" applyNumberFormat="1" applyFont="1">
      <alignment vertical="center"/>
    </xf>
    <xf numFmtId="0" fontId="13" fillId="0" borderId="0" xfId="3" applyNumberFormat="1" applyFont="1" applyFill="1" applyAlignment="1">
      <alignment horizontal="right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178" fontId="13" fillId="0" borderId="0" xfId="1" applyNumberFormat="1" applyFont="1">
      <alignment vertical="center"/>
    </xf>
    <xf numFmtId="180" fontId="16" fillId="0" borderId="0" xfId="1" applyNumberFormat="1" applyFont="1">
      <alignment vertical="center"/>
    </xf>
    <xf numFmtId="178" fontId="12" fillId="0" borderId="0" xfId="1" applyNumberFormat="1" applyFont="1">
      <alignment vertical="center"/>
    </xf>
    <xf numFmtId="0" fontId="13" fillId="0" borderId="8" xfId="1" applyFont="1" applyBorder="1">
      <alignment vertical="center"/>
    </xf>
    <xf numFmtId="178" fontId="13" fillId="0" borderId="0" xfId="1" applyNumberFormat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 wrapText="1"/>
    </xf>
    <xf numFmtId="0" fontId="13" fillId="0" borderId="5" xfId="2" applyFont="1" applyBorder="1" applyAlignment="1">
      <alignment vertical="center"/>
    </xf>
    <xf numFmtId="181" fontId="13" fillId="0" borderId="4" xfId="2" applyNumberFormat="1" applyFont="1" applyBorder="1" applyAlignment="1">
      <alignment vertical="center"/>
    </xf>
    <xf numFmtId="181" fontId="9" fillId="0" borderId="10" xfId="2" applyNumberFormat="1" applyFont="1" applyBorder="1" applyAlignment="1">
      <alignment vertical="center"/>
    </xf>
    <xf numFmtId="181" fontId="13" fillId="0" borderId="3" xfId="2" applyNumberFormat="1" applyFont="1" applyBorder="1" applyAlignment="1">
      <alignment vertical="center"/>
    </xf>
    <xf numFmtId="181" fontId="9" fillId="0" borderId="11" xfId="2" applyNumberFormat="1" applyFont="1" applyBorder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176" fontId="13" fillId="0" borderId="9" xfId="2" applyNumberFormat="1" applyFont="1" applyBorder="1" applyAlignment="1">
      <alignment vertical="center"/>
    </xf>
    <xf numFmtId="9" fontId="2" fillId="0" borderId="0" xfId="3" applyFill="1" applyBorder="1">
      <alignment vertical="center"/>
    </xf>
    <xf numFmtId="176" fontId="13" fillId="0" borderId="16" xfId="2" applyNumberFormat="1" applyFont="1" applyBorder="1" applyAlignment="1">
      <alignment vertical="center"/>
    </xf>
    <xf numFmtId="0" fontId="13" fillId="0" borderId="17" xfId="1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 wrapText="1"/>
    </xf>
    <xf numFmtId="176" fontId="13" fillId="0" borderId="18" xfId="2" applyNumberFormat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 wrapText="1"/>
    </xf>
    <xf numFmtId="176" fontId="13" fillId="0" borderId="20" xfId="2" applyNumberFormat="1" applyFont="1" applyBorder="1" applyAlignment="1">
      <alignment vertical="center"/>
    </xf>
    <xf numFmtId="176" fontId="13" fillId="0" borderId="21" xfId="2" applyNumberFormat="1" applyFont="1" applyBorder="1" applyAlignment="1">
      <alignment vertical="center"/>
    </xf>
    <xf numFmtId="181" fontId="9" fillId="0" borderId="9" xfId="2" applyNumberFormat="1" applyFont="1" applyBorder="1" applyAlignment="1">
      <alignment vertical="center"/>
    </xf>
    <xf numFmtId="181" fontId="9" fillId="0" borderId="16" xfId="2" applyNumberFormat="1" applyFont="1" applyBorder="1" applyAlignment="1">
      <alignment vertical="center"/>
    </xf>
    <xf numFmtId="181" fontId="9" fillId="0" borderId="20" xfId="2" applyNumberFormat="1" applyFont="1" applyBorder="1" applyAlignment="1">
      <alignment vertical="center"/>
    </xf>
  </cellXfs>
  <cellStyles count="5">
    <cellStyle name="パーセント" xfId="4" builtinId="5"/>
    <cellStyle name="パーセント 2" xfId="3" xr:uid="{8E689C68-B44D-4896-B98A-52D7FCFE0189}"/>
    <cellStyle name="標準" xfId="0" builtinId="0"/>
    <cellStyle name="標準 2" xfId="2" xr:uid="{75F0B5EE-5B56-47F9-98D7-44CA22164F9B}"/>
    <cellStyle name="標準_国別輸出額（２００７年確報ベース）" xfId="1" xr:uid="{60850B65-2172-4280-BACC-7D0006412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15926774549212E-2"/>
          <c:y val="8.83078750366732E-2"/>
          <c:w val="0.86017937265441968"/>
          <c:h val="0.759080924439344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'資料Ⅲ-28'!$A$8</c:f>
              <c:strCache>
                <c:ptCount val="1"/>
                <c:pt idx="0">
                  <c:v>丸太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2-4D4E-8ECC-AFCDB72D435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2-4D4E-8ECC-AFCDB72D43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2-4D4E-8ECC-AFCDB72D43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2-4D4E-8ECC-AFCDB72D43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2-4D4E-8ECC-AFCDB72D43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2-4D4E-8ECC-AFCDB72D43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2-4D4E-8ECC-AFCDB72D43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2-4D4E-8ECC-AFCDB72D435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2-4D4E-8ECC-AFCDB72D435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2-4D4E-8ECC-AFCDB72D435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2-4D4E-8ECC-AFCDB72D435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2-4D4E-8ECC-AFCDB72D43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2-4D4E-8ECC-AFCDB72D435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2-4D4E-8ECC-AFCDB72D435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2-4676-888D-F84EEF208E8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23-4CBD-BE7A-68AE073499D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4-43B8-B934-E4376FE98173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'資料Ⅲ-28'!$B$6:$Z$6</c15:sqref>
                  </c15:fullRef>
                </c:ext>
              </c:extLst>
              <c:f>('資料Ⅲ-28'!$B$6,'資料Ⅲ-28'!$F$6,'資料Ⅲ-28'!$K$6:$Z$6)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'資料Ⅲ-28'!$B$8:$Z$8</c15:sqref>
                  </c15:fullRef>
                </c:ext>
              </c:extLst>
              <c:f>('資料Ⅲ-28'!$B$8,'資料Ⅲ-28'!$F$8,'資料Ⅲ-28'!$K$8:$Z$8)</c:f>
              <c:numCache>
                <c:formatCode>#,##0_ </c:formatCode>
                <c:ptCount val="18"/>
                <c:pt idx="0">
                  <c:v>0.64570000000000005</c:v>
                </c:pt>
                <c:pt idx="1">
                  <c:v>3.7361300000000002</c:v>
                </c:pt>
                <c:pt idx="2">
                  <c:v>8.6942500000000003</c:v>
                </c:pt>
                <c:pt idx="3">
                  <c:v>13.581939999999999</c:v>
                </c:pt>
                <c:pt idx="4">
                  <c:v>14.038489999999999</c:v>
                </c:pt>
                <c:pt idx="5">
                  <c:v>31.391629999999999</c:v>
                </c:pt>
                <c:pt idx="6">
                  <c:v>68.942639999999997</c:v>
                </c:pt>
                <c:pt idx="7">
                  <c:v>94.159959999999998</c:v>
                </c:pt>
                <c:pt idx="8">
                  <c:v>84.661000000000001</c:v>
                </c:pt>
                <c:pt idx="9">
                  <c:v>136.82813999999999</c:v>
                </c:pt>
                <c:pt idx="10">
                  <c:v>147.99630999999999</c:v>
                </c:pt>
                <c:pt idx="11">
                  <c:v>147.13623000000001</c:v>
                </c:pt>
                <c:pt idx="12">
                  <c:v>163.39283</c:v>
                </c:pt>
                <c:pt idx="13">
                  <c:v>210.58546999999999</c:v>
                </c:pt>
                <c:pt idx="14">
                  <c:v>205.59123</c:v>
                </c:pt>
                <c:pt idx="15">
                  <c:v>231.07812000000001</c:v>
                </c:pt>
                <c:pt idx="16">
                  <c:v>282.26774999999998</c:v>
                </c:pt>
                <c:pt idx="17">
                  <c:v>298.47746000000001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72-4D4E-8ECC-AFCDB72D435F}"/>
            </c:ext>
          </c:extLst>
        </c:ser>
        <c:ser>
          <c:idx val="0"/>
          <c:order val="1"/>
          <c:tx>
            <c:strRef>
              <c:f>'資料Ⅲ-28'!$A$9</c:f>
              <c:strCache>
                <c:ptCount val="1"/>
                <c:pt idx="0">
                  <c:v>製材品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4-43B8-B934-E4376FE981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'資料Ⅲ-28'!$B$6:$Z$6</c15:sqref>
                  </c15:fullRef>
                </c:ext>
              </c:extLst>
              <c:f>('資料Ⅲ-28'!$B$6,'資料Ⅲ-28'!$F$6,'資料Ⅲ-28'!$K$6:$Z$6)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'資料Ⅲ-28'!$B$9:$Z$9</c15:sqref>
                  </c15:fullRef>
                </c:ext>
              </c:extLst>
              <c:f>('資料Ⅲ-28'!$B$9,'資料Ⅲ-28'!$F$9,'資料Ⅲ-28'!$K$9:$Z$9)</c:f>
              <c:numCache>
                <c:formatCode>#,##0_ </c:formatCode>
                <c:ptCount val="18"/>
                <c:pt idx="0">
                  <c:v>8.9625900000000005</c:v>
                </c:pt>
                <c:pt idx="1">
                  <c:v>13.93432</c:v>
                </c:pt>
                <c:pt idx="2">
                  <c:v>27.494389999999999</c:v>
                </c:pt>
                <c:pt idx="3">
                  <c:v>25.72692</c:v>
                </c:pt>
                <c:pt idx="4">
                  <c:v>24.22908</c:v>
                </c:pt>
                <c:pt idx="5">
                  <c:v>27.174579999999999</c:v>
                </c:pt>
                <c:pt idx="6">
                  <c:v>31.93609</c:v>
                </c:pt>
                <c:pt idx="7">
                  <c:v>32.678600000000003</c:v>
                </c:pt>
                <c:pt idx="8">
                  <c:v>37.549520000000001</c:v>
                </c:pt>
                <c:pt idx="9">
                  <c:v>53.844320000000003</c:v>
                </c:pt>
                <c:pt idx="10">
                  <c:v>60.460039999999999</c:v>
                </c:pt>
                <c:pt idx="11">
                  <c:v>59.659979999999997</c:v>
                </c:pt>
                <c:pt idx="12">
                  <c:v>67.569739999999996</c:v>
                </c:pt>
                <c:pt idx="13">
                  <c:v>97.535640000000001</c:v>
                </c:pt>
                <c:pt idx="14">
                  <c:v>91.905910000000006</c:v>
                </c:pt>
                <c:pt idx="15">
                  <c:v>64.75094</c:v>
                </c:pt>
                <c:pt idx="16">
                  <c:v>73.875550000000018</c:v>
                </c:pt>
                <c:pt idx="17">
                  <c:v>102.30132999999999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272-4D4E-8ECC-AFCDB72D435F}"/>
            </c:ext>
          </c:extLst>
        </c:ser>
        <c:ser>
          <c:idx val="2"/>
          <c:order val="2"/>
          <c:tx>
            <c:strRef>
              <c:f>'資料Ⅲ-28'!$A$10</c:f>
              <c:strCache>
                <c:ptCount val="1"/>
                <c:pt idx="0">
                  <c:v>合板等</c:v>
                </c:pt>
              </c:strCache>
            </c:strRef>
          </c:tx>
          <c:spPr>
            <a:solidFill>
              <a:srgbClr val="F0F000"/>
            </a:solidFill>
          </c:spPr>
          <c:invertIfNegative val="0"/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4-43B8-B934-E4376FE981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'資料Ⅲ-28'!$B$6:$Z$6</c15:sqref>
                  </c15:fullRef>
                </c:ext>
              </c:extLst>
              <c:f>('資料Ⅲ-28'!$B$6,'資料Ⅲ-28'!$F$6,'資料Ⅲ-28'!$K$6:$Z$6)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'資料Ⅲ-28'!$B$10:$Z$10</c15:sqref>
                  </c15:fullRef>
                </c:ext>
              </c:extLst>
              <c:f>('資料Ⅲ-28'!$B$10,'資料Ⅲ-28'!$F$10,'資料Ⅲ-28'!$K$10:$Z$10)</c:f>
              <c:numCache>
                <c:formatCode>#,##0_ </c:formatCode>
                <c:ptCount val="18"/>
                <c:pt idx="0">
                  <c:v>9.6806999999999999</c:v>
                </c:pt>
                <c:pt idx="1">
                  <c:v>7.4454799999999999</c:v>
                </c:pt>
                <c:pt idx="2">
                  <c:v>5.6480699999999997</c:v>
                </c:pt>
                <c:pt idx="3">
                  <c:v>5.6403299999999996</c:v>
                </c:pt>
                <c:pt idx="4">
                  <c:v>7.0093800000000002</c:v>
                </c:pt>
                <c:pt idx="5">
                  <c:v>10.29461</c:v>
                </c:pt>
                <c:pt idx="6">
                  <c:v>13.578469999999999</c:v>
                </c:pt>
                <c:pt idx="7">
                  <c:v>30.239229999999999</c:v>
                </c:pt>
                <c:pt idx="8">
                  <c:v>49.395659999999999</c:v>
                </c:pt>
                <c:pt idx="9">
                  <c:v>63.128039999999999</c:v>
                </c:pt>
                <c:pt idx="10">
                  <c:v>71.682519999999997</c:v>
                </c:pt>
                <c:pt idx="11">
                  <c:v>64.663560000000004</c:v>
                </c:pt>
                <c:pt idx="12">
                  <c:v>57.657739999999997</c:v>
                </c:pt>
                <c:pt idx="13">
                  <c:v>78.075490000000002</c:v>
                </c:pt>
                <c:pt idx="14">
                  <c:v>114.83033</c:v>
                </c:pt>
                <c:pt idx="15">
                  <c:v>102.52025999999999</c:v>
                </c:pt>
                <c:pt idx="16">
                  <c:v>73.930859999999996</c:v>
                </c:pt>
                <c:pt idx="17">
                  <c:v>86.093410000000006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272-4D4E-8ECC-AFCDB72D435F}"/>
            </c:ext>
          </c:extLst>
        </c:ser>
        <c:ser>
          <c:idx val="7"/>
          <c:order val="3"/>
          <c:tx>
            <c:strRef>
              <c:f>'資料Ⅲ-28'!$A$11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4-43B8-B934-E4376FE981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'資料Ⅲ-28'!$B$6:$Z$6</c15:sqref>
                  </c15:fullRef>
                </c:ext>
              </c:extLst>
              <c:f>('資料Ⅲ-28'!$B$6,'資料Ⅲ-28'!$F$6,'資料Ⅲ-28'!$K$6:$Z$6)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'資料Ⅲ-28'!$B$11:$Z$11</c15:sqref>
                  </c15:fullRef>
                </c:ext>
              </c:extLst>
              <c:f>('資料Ⅲ-28'!$B$11,'資料Ⅲ-28'!$F$11,'資料Ⅲ-28'!$K$11:$Z$11)</c:f>
              <c:numCache>
                <c:formatCode>#,##0_ </c:formatCode>
                <c:ptCount val="18"/>
                <c:pt idx="0">
                  <c:v>53.561729999999997</c:v>
                </c:pt>
                <c:pt idx="1">
                  <c:v>79.616370000000003</c:v>
                </c:pt>
                <c:pt idx="2">
                  <c:v>60.172649999999997</c:v>
                </c:pt>
                <c:pt idx="3">
                  <c:v>52.357059999999997</c:v>
                </c:pt>
                <c:pt idx="4">
                  <c:v>48.16301</c:v>
                </c:pt>
                <c:pt idx="5">
                  <c:v>54.205039999999997</c:v>
                </c:pt>
                <c:pt idx="6">
                  <c:v>63.885910000000003</c:v>
                </c:pt>
                <c:pt idx="7">
                  <c:v>72.161689999999993</c:v>
                </c:pt>
                <c:pt idx="8">
                  <c:v>66.703479999999999</c:v>
                </c:pt>
                <c:pt idx="9">
                  <c:v>72.669749999999993</c:v>
                </c:pt>
                <c:pt idx="10">
                  <c:v>70.481560000000002</c:v>
                </c:pt>
                <c:pt idx="11">
                  <c:v>74.240690000000001</c:v>
                </c:pt>
                <c:pt idx="12">
                  <c:v>68.385099999999994</c:v>
                </c:pt>
                <c:pt idx="13">
                  <c:v>88.510069999999985</c:v>
                </c:pt>
                <c:pt idx="14">
                  <c:v>114.59815999999995</c:v>
                </c:pt>
                <c:pt idx="15">
                  <c:v>106.29327999999998</c:v>
                </c:pt>
                <c:pt idx="16">
                  <c:v>107.46096</c:v>
                </c:pt>
                <c:pt idx="17">
                  <c:v>108.94637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9272-4D4E-8ECC-AFCDB72D435F}"/>
            </c:ext>
          </c:extLst>
        </c:ser>
        <c:ser>
          <c:idx val="3"/>
          <c:order val="4"/>
          <c:tx>
            <c:strRef>
              <c:f>'資料Ⅲ-28'!$A$12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1.91856301493960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7-43E8-AD8B-E0D529D81034}"/>
                </c:ext>
              </c:extLst>
            </c:dLbl>
            <c:dLbl>
              <c:idx val="1"/>
              <c:layout>
                <c:manualLayout>
                  <c:x val="0"/>
                  <c:y val="3.21801246585894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7-43E8-AD8B-E0D529D81034}"/>
                </c:ext>
              </c:extLst>
            </c:dLbl>
            <c:dLbl>
              <c:idx val="2"/>
              <c:layout>
                <c:manualLayout>
                  <c:x val="0"/>
                  <c:y val="3.04575408506512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7-43E8-AD8B-E0D529D81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82-4676-888D-F84EEF208E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82-4676-888D-F84EEF208E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82-4676-888D-F84EEF208E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82-4676-888D-F84EEF208E82}"/>
                </c:ext>
              </c:extLst>
            </c:dLbl>
            <c:dLbl>
              <c:idx val="7"/>
              <c:layout>
                <c:manualLayout>
                  <c:x val="0"/>
                  <c:y val="0.1109394802654021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7-43E8-AD8B-E0D529D81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82-4676-888D-F84EEF208E8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82-4676-888D-F84EEF208E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82-4676-888D-F84EEF208E8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2-4676-888D-F84EEF208E82}"/>
                </c:ext>
              </c:extLst>
            </c:dLbl>
            <c:dLbl>
              <c:idx val="12"/>
              <c:layout>
                <c:manualLayout>
                  <c:x val="0"/>
                  <c:y val="0.191759723844400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7-43E8-AD8B-E0D529D8103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82-4676-888D-F84EEF208E8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82-4676-888D-F84EEF208E8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77-43E8-AD8B-E0D529D8103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7-43E8-AD8B-E0D529D81034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'資料Ⅲ-28'!$B$6:$Z$6</c15:sqref>
                  </c15:fullRef>
                </c:ext>
              </c:extLst>
              <c:f>('資料Ⅲ-28'!$B$6,'資料Ⅲ-28'!$F$6,'資料Ⅲ-28'!$K$6:$Z$6)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'資料Ⅲ-28'!$B$12:$Z$12</c15:sqref>
                  </c15:fullRef>
                </c:ext>
              </c:extLst>
              <c:f>('資料Ⅲ-28'!$B$12,'資料Ⅲ-28'!$F$12,'資料Ⅲ-28'!$K$12:$Z$12)</c:f>
              <c:numCache>
                <c:formatCode>#,##0_ </c:formatCode>
                <c:ptCount val="18"/>
                <c:pt idx="0">
                  <c:v>72.850719999999995</c:v>
                </c:pt>
                <c:pt idx="1">
                  <c:v>104.7323</c:v>
                </c:pt>
                <c:pt idx="2">
                  <c:v>102.00936</c:v>
                </c:pt>
                <c:pt idx="3">
                  <c:v>97.306250000000006</c:v>
                </c:pt>
                <c:pt idx="4">
                  <c:v>93.439959999999999</c:v>
                </c:pt>
                <c:pt idx="5">
                  <c:v>123.06586</c:v>
                </c:pt>
                <c:pt idx="6">
                  <c:v>178.34311</c:v>
                </c:pt>
                <c:pt idx="7">
                  <c:v>229.23947999999999</c:v>
                </c:pt>
                <c:pt idx="8">
                  <c:v>238.30966000000001</c:v>
                </c:pt>
                <c:pt idx="9">
                  <c:v>326.47025000000002</c:v>
                </c:pt>
                <c:pt idx="10">
                  <c:v>350.62043</c:v>
                </c:pt>
                <c:pt idx="11">
                  <c:v>345.70046000000002</c:v>
                </c:pt>
                <c:pt idx="12">
                  <c:v>357.00540999999998</c:v>
                </c:pt>
                <c:pt idx="13">
                  <c:v>474.70666999999997</c:v>
                </c:pt>
                <c:pt idx="14">
                  <c:v>526.92562999999996</c:v>
                </c:pt>
                <c:pt idx="15">
                  <c:v>504.64260000000002</c:v>
                </c:pt>
                <c:pt idx="16">
                  <c:v>537.53511999999989</c:v>
                </c:pt>
                <c:pt idx="17">
                  <c:v>595.81857000000002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272-4D4E-8ECC-AFCDB72D4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79115496"/>
        <c:axId val="179115880"/>
      </c:barChart>
      <c:catAx>
        <c:axId val="179115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79115880"/>
        <c:crosses val="autoZero"/>
        <c:auto val="1"/>
        <c:lblAlgn val="ctr"/>
        <c:lblOffset val="100"/>
        <c:tickLblSkip val="1"/>
        <c:noMultiLvlLbl val="0"/>
      </c:catAx>
      <c:valAx>
        <c:axId val="179115880"/>
        <c:scaling>
          <c:orientation val="minMax"/>
          <c:max val="600"/>
          <c:min val="0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79115496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5676666666666667"/>
          <c:y val="4.0359291447625539E-2"/>
          <c:w val="0.17535347222222222"/>
          <c:h val="0.25922000990656152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</c:spPr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5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97916666666672E-2"/>
          <c:y val="7.6829247632439396E-2"/>
          <c:w val="0.85697604166666663"/>
          <c:h val="0.764050118404428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'資料Ⅲ-28'!$A$21</c:f>
              <c:strCache>
                <c:ptCount val="1"/>
                <c:pt idx="0">
                  <c:v>中　国</c:v>
                </c:pt>
              </c:strCache>
            </c:strRef>
          </c:tx>
          <c:spPr>
            <a:solidFill>
              <a:srgbClr val="FFD86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80-4838-B1D6-4B2099CCCF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80-4838-B1D6-4B2099CCCF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0-4784-975A-C690FBE856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70-4784-975A-C690FBE856A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C-421C-BCC3-A829681BD9B6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'資料Ⅲ-28'!$B$21:$Z$21</c15:sqref>
                  </c15:fullRef>
                </c:ext>
              </c:extLst>
              <c:f>('資料Ⅲ-28'!$B$21,'資料Ⅲ-28'!$F$21,'資料Ⅲ-28'!$K$21:$Z$21)</c:f>
              <c:numCache>
                <c:formatCode>#,##0_ </c:formatCode>
                <c:ptCount val="18"/>
                <c:pt idx="0">
                  <c:v>11.274839999999999</c:v>
                </c:pt>
                <c:pt idx="1">
                  <c:v>34.647379999999998</c:v>
                </c:pt>
                <c:pt idx="2">
                  <c:v>25.61534</c:v>
                </c:pt>
                <c:pt idx="3">
                  <c:v>24.14648</c:v>
                </c:pt>
                <c:pt idx="4">
                  <c:v>20.853380000000001</c:v>
                </c:pt>
                <c:pt idx="5">
                  <c:v>34.707729999999998</c:v>
                </c:pt>
                <c:pt idx="6">
                  <c:v>67.858379999999997</c:v>
                </c:pt>
                <c:pt idx="7">
                  <c:v>88.757620000000003</c:v>
                </c:pt>
                <c:pt idx="8">
                  <c:v>90.285169999999994</c:v>
                </c:pt>
                <c:pt idx="9">
                  <c:v>145.20421999999999</c:v>
                </c:pt>
                <c:pt idx="10">
                  <c:v>158.61725999999999</c:v>
                </c:pt>
                <c:pt idx="11">
                  <c:v>159.28270000000001</c:v>
                </c:pt>
                <c:pt idx="12">
                  <c:v>170.34646000000001</c:v>
                </c:pt>
                <c:pt idx="13" formatCode="#,##0_);[Red]\(#,##0\)">
                  <c:v>221.0343</c:v>
                </c:pt>
                <c:pt idx="14" formatCode="#,##0_);[Red]\(#,##0\)">
                  <c:v>217.23721</c:v>
                </c:pt>
                <c:pt idx="15" formatCode="#,##0_);[Red]\(#,##0\)">
                  <c:v>248.09896000000001</c:v>
                </c:pt>
                <c:pt idx="16" formatCode="#,##0_);[Red]\(#,##0\)">
                  <c:v>296.55482999999998</c:v>
                </c:pt>
                <c:pt idx="17" formatCode="#,##0_);[Red]\(#,##0\)">
                  <c:v>315.17788999999999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470-4784-975A-C690FBE856AC}"/>
            </c:ext>
          </c:extLst>
        </c:ser>
        <c:ser>
          <c:idx val="3"/>
          <c:order val="1"/>
          <c:tx>
            <c:strRef>
              <c:f>'資料Ⅲ-28'!$A$22</c:f>
              <c:strCache>
                <c:ptCount val="1"/>
                <c:pt idx="0">
                  <c:v>フィリピン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70-4784-975A-C690FBE856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80-4838-B1D6-4B2099CCCF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0-4838-B1D6-4B2099CCCF4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F-478D-9730-1772BD11EE9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C-421C-BCC3-A829681BD9B6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'資料Ⅲ-28'!$B$22:$Z$22</c15:sqref>
                  </c15:fullRef>
                </c:ext>
              </c:extLst>
              <c:f>('資料Ⅲ-28'!$B$22,'資料Ⅲ-28'!$F$22,'資料Ⅲ-28'!$K$22:$Z$22)</c:f>
              <c:numCache>
                <c:formatCode>#,##0_ </c:formatCode>
                <c:ptCount val="18"/>
                <c:pt idx="0">
                  <c:v>4.9104299999999999</c:v>
                </c:pt>
                <c:pt idx="1">
                  <c:v>4.2304399999999998</c:v>
                </c:pt>
                <c:pt idx="2">
                  <c:v>20.394169999999999</c:v>
                </c:pt>
                <c:pt idx="3">
                  <c:v>19.016400000000001</c:v>
                </c:pt>
                <c:pt idx="4">
                  <c:v>17.991900000000001</c:v>
                </c:pt>
                <c:pt idx="5">
                  <c:v>19.651479999999999</c:v>
                </c:pt>
                <c:pt idx="6">
                  <c:v>19.668880000000001</c:v>
                </c:pt>
                <c:pt idx="7">
                  <c:v>34.777329999999999</c:v>
                </c:pt>
                <c:pt idx="8">
                  <c:v>55.726129999999998</c:v>
                </c:pt>
                <c:pt idx="9">
                  <c:v>73.884039999999999</c:v>
                </c:pt>
                <c:pt idx="10">
                  <c:v>79.439490000000006</c:v>
                </c:pt>
                <c:pt idx="11">
                  <c:v>74.348479999999995</c:v>
                </c:pt>
                <c:pt idx="12">
                  <c:v>64.879570000000001</c:v>
                </c:pt>
                <c:pt idx="13" formatCode="#,##0_);[Red]\(#,##0\)">
                  <c:v>102.72161</c:v>
                </c:pt>
                <c:pt idx="14" formatCode="#,##0_);[Red]\(#,##0\)">
                  <c:v>145.13657000000001</c:v>
                </c:pt>
                <c:pt idx="15" formatCode="#,##0_);[Red]\(#,##0\)">
                  <c:v>111.92140000000001</c:v>
                </c:pt>
                <c:pt idx="16" formatCode="#,##0_);[Red]\(#,##0\)">
                  <c:v>88.652209999999997</c:v>
                </c:pt>
                <c:pt idx="17" formatCode="#,##0_);[Red]\(#,##0\)">
                  <c:v>113.65508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'資料Ⅲ-28'!$G$22</c15:sqref>
                  <c15:dLbl>
                    <c:idx val="1"/>
                    <c:layout>
                      <c:manualLayout>
                        <c:x val="-3.1879463790882585E-17"/>
                        <c:y val="2.3997701227909405E-3"/>
                      </c:manualLayout>
                    </c:layout>
                    <c:spPr/>
                    <c:txPr>
                      <a:bodyPr/>
                      <a:lstStyle/>
                      <a:p>
                        <a:pPr>
                          <a:defRPr/>
                        </a:pPr>
                        <a:endParaRPr lang="ja-JP"/>
                      </a:p>
                    </c:txPr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DD36-40F6-AD3A-2E3097413D7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6-9470-4784-975A-C690FBE856AC}"/>
            </c:ext>
          </c:extLst>
        </c:ser>
        <c:ser>
          <c:idx val="1"/>
          <c:order val="2"/>
          <c:tx>
            <c:strRef>
              <c:f>'資料Ⅲ-28'!$A$24</c:f>
              <c:strCache>
                <c:ptCount val="1"/>
                <c:pt idx="0">
                  <c:v>米　国</c:v>
                </c:pt>
              </c:strCache>
            </c:strRef>
          </c:tx>
          <c:spPr>
            <a:solidFill>
              <a:srgbClr val="4472C4">
                <a:lumMod val="60000"/>
                <a:lumOff val="4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80-4838-B1D6-4B2099CCCF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80-4838-B1D6-4B2099CCCF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70-4784-975A-C690FBE856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70-4784-975A-C690FBE856A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C-421C-BCC3-A829681BD9B6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'資料Ⅲ-28'!$B$24:$Z$24</c15:sqref>
                  </c15:fullRef>
                </c:ext>
              </c:extLst>
              <c:f>('資料Ⅲ-28'!$B$24,'資料Ⅲ-28'!$F$24,'資料Ⅲ-28'!$K$24:$Z$24)</c:f>
              <c:numCache>
                <c:formatCode>#,##0_ </c:formatCode>
                <c:ptCount val="18"/>
                <c:pt idx="0">
                  <c:v>12.28619</c:v>
                </c:pt>
                <c:pt idx="1">
                  <c:v>20.019819999999999</c:v>
                </c:pt>
                <c:pt idx="2">
                  <c:v>14.676069999999999</c:v>
                </c:pt>
                <c:pt idx="3">
                  <c:v>10.811959999999999</c:v>
                </c:pt>
                <c:pt idx="4">
                  <c:v>9.66465</c:v>
                </c:pt>
                <c:pt idx="5">
                  <c:v>12.70477</c:v>
                </c:pt>
                <c:pt idx="6">
                  <c:v>11.55181</c:v>
                </c:pt>
                <c:pt idx="7">
                  <c:v>17.207719999999998</c:v>
                </c:pt>
                <c:pt idx="8">
                  <c:v>13.298539999999999</c:v>
                </c:pt>
                <c:pt idx="9">
                  <c:v>18.93798</c:v>
                </c:pt>
                <c:pt idx="10">
                  <c:v>25.030449999999998</c:v>
                </c:pt>
                <c:pt idx="11">
                  <c:v>26.995609999999999</c:v>
                </c:pt>
                <c:pt idx="12">
                  <c:v>38.04466</c:v>
                </c:pt>
                <c:pt idx="13" formatCode="#,##0_);[Red]\(#,##0\)">
                  <c:v>52.215859999999999</c:v>
                </c:pt>
                <c:pt idx="14" formatCode="#,##0_);[Red]\(#,##0\)">
                  <c:v>61.56541</c:v>
                </c:pt>
                <c:pt idx="15" formatCode="#,##0_);[Red]\(#,##0\)">
                  <c:v>52.7393</c:v>
                </c:pt>
                <c:pt idx="16" formatCode="#,##0_);[Red]\(#,##0\)">
                  <c:v>56.041339999999998</c:v>
                </c:pt>
                <c:pt idx="17" formatCode="#,##0_);[Red]\(#,##0\)">
                  <c:v>69.043220000000005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470-4784-975A-C690FBE856AC}"/>
            </c:ext>
          </c:extLst>
        </c:ser>
        <c:ser>
          <c:idx val="2"/>
          <c:order val="3"/>
          <c:tx>
            <c:strRef>
              <c:f>'資料Ⅲ-28'!$A$23</c:f>
              <c:strCache>
                <c:ptCount val="1"/>
                <c:pt idx="0">
                  <c:v>韓　国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80-4838-B1D6-4B2099CCCF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0-4838-B1D6-4B2099CCCF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70-4784-975A-C690FBE856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470-4784-975A-C690FBE856A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C-421C-BCC3-A829681BD9B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859F40F-5DDD-4769-827F-A04B3C6B3361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E5C-4875-8C27-CC02F00EA109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'資料Ⅲ-28'!$B$23:$Z$23</c15:sqref>
                  </c15:fullRef>
                </c:ext>
              </c:extLst>
              <c:f>('資料Ⅲ-28'!$B$23,'資料Ⅲ-28'!$F$23,'資料Ⅲ-28'!$K$23:$Z$23)</c:f>
              <c:numCache>
                <c:formatCode>#,##0_ </c:formatCode>
                <c:ptCount val="18"/>
                <c:pt idx="0">
                  <c:v>11.40442</c:v>
                </c:pt>
                <c:pt idx="1">
                  <c:v>5.2584299999999997</c:v>
                </c:pt>
                <c:pt idx="2">
                  <c:v>8.4093599999999995</c:v>
                </c:pt>
                <c:pt idx="3">
                  <c:v>10.603289999999999</c:v>
                </c:pt>
                <c:pt idx="4">
                  <c:v>10.475580000000001</c:v>
                </c:pt>
                <c:pt idx="5">
                  <c:v>16.594460000000002</c:v>
                </c:pt>
                <c:pt idx="6">
                  <c:v>28.731030000000001</c:v>
                </c:pt>
                <c:pt idx="7">
                  <c:v>37.802810000000001</c:v>
                </c:pt>
                <c:pt idx="8">
                  <c:v>31.162220000000001</c:v>
                </c:pt>
                <c:pt idx="9">
                  <c:v>37.00121</c:v>
                </c:pt>
                <c:pt idx="10">
                  <c:v>32.332430000000002</c:v>
                </c:pt>
                <c:pt idx="11">
                  <c:v>29.16695</c:v>
                </c:pt>
                <c:pt idx="12">
                  <c:v>30.099419999999999</c:v>
                </c:pt>
                <c:pt idx="13" formatCode="#,##0_);[Red]\(#,##0\)">
                  <c:v>37.264989999999997</c:v>
                </c:pt>
                <c:pt idx="14" formatCode="#,##0_);[Red]\(#,##0\)">
                  <c:v>36.76493</c:v>
                </c:pt>
                <c:pt idx="15" formatCode="#,##0_);[Red]\(#,##0\)">
                  <c:v>28.03828</c:v>
                </c:pt>
                <c:pt idx="16" formatCode="#,##0_);[Red]\(#,##0\)">
                  <c:v>32.050139999999999</c:v>
                </c:pt>
                <c:pt idx="17" formatCode="#,##0_);[Red]\(#,##0\)">
                  <c:v>30.612660000000002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9470-4784-975A-C690FBE856AC}"/>
            </c:ext>
          </c:extLst>
        </c:ser>
        <c:ser>
          <c:idx val="4"/>
          <c:order val="4"/>
          <c:tx>
            <c:strRef>
              <c:f>'資料Ⅲ-28'!$A$25</c:f>
              <c:strCache>
                <c:ptCount val="1"/>
                <c:pt idx="0">
                  <c:v>台　湾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80-4838-B1D6-4B2099CCCF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1.5312780378465674E-2"/>
                      <c:h val="4.58734817678873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F-9470-4784-975A-C690FBE856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1.851125921215422E-2"/>
                      <c:h val="4.3384416018137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0-9470-4784-975A-C690FBE856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470-4784-975A-C690FBE856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470-4784-975A-C690FBE856A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C-421C-BCC3-A829681BD9B6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'資料Ⅲ-28'!$B$25:$Z$25</c15:sqref>
                  </c15:fullRef>
                </c:ext>
              </c:extLst>
              <c:f>('資料Ⅲ-28'!$B$25,'資料Ⅲ-28'!$F$25,'資料Ⅲ-28'!$K$25:$Z$25)</c:f>
              <c:numCache>
                <c:formatCode>#,##0_ </c:formatCode>
                <c:ptCount val="18"/>
                <c:pt idx="0">
                  <c:v>6.5485499999999996</c:v>
                </c:pt>
                <c:pt idx="1">
                  <c:v>5.9894499999999997</c:v>
                </c:pt>
                <c:pt idx="2">
                  <c:v>8.3088300000000004</c:v>
                </c:pt>
                <c:pt idx="3">
                  <c:v>9.8380600000000005</c:v>
                </c:pt>
                <c:pt idx="4">
                  <c:v>9.9575899999999997</c:v>
                </c:pt>
                <c:pt idx="5">
                  <c:v>14.40788</c:v>
                </c:pt>
                <c:pt idx="6">
                  <c:v>20.048249999999999</c:v>
                </c:pt>
                <c:pt idx="7">
                  <c:v>20.845120000000001</c:v>
                </c:pt>
                <c:pt idx="8">
                  <c:v>15.60746</c:v>
                </c:pt>
                <c:pt idx="9">
                  <c:v>16.47307</c:v>
                </c:pt>
                <c:pt idx="10">
                  <c:v>19.95562</c:v>
                </c:pt>
                <c:pt idx="11">
                  <c:v>18.53688</c:v>
                </c:pt>
                <c:pt idx="12">
                  <c:v>20.16696</c:v>
                </c:pt>
                <c:pt idx="13" formatCode="#,##0_);[Red]\(#,##0\)">
                  <c:v>24.45702</c:v>
                </c:pt>
                <c:pt idx="14" formatCode="#,##0_);[Red]\(#,##0\)">
                  <c:v>28.355270000000001</c:v>
                </c:pt>
                <c:pt idx="15" formatCode="#,##0_);[Red]\(#,##0\)">
                  <c:v>26.495170000000002</c:v>
                </c:pt>
                <c:pt idx="16" formatCode="#,##0_);[Red]\(#,##0\)">
                  <c:v>25.619299999999999</c:v>
                </c:pt>
                <c:pt idx="17" formatCode="#,##0_);[Red]\(#,##0\)">
                  <c:v>23.451440000000002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'資料Ⅲ-28'!$G$25</c15:sqref>
                  <c15:dLbl>
                    <c:idx val="1"/>
                    <c:layout>
                      <c:manualLayout>
                        <c:x val="1.5925371951482248E-3"/>
                        <c:y val="-1.004902857741955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ja-JP"/>
                      </a:p>
                    </c:txPr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1.3629108871360112E-2"/>
                            <c:h val="4.7106206165316418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1-DD36-40F6-AD3A-2E3097413D7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C-9470-4784-975A-C690FBE856AC}"/>
            </c:ext>
          </c:extLst>
        </c:ser>
        <c:ser>
          <c:idx val="5"/>
          <c:order val="5"/>
          <c:tx>
            <c:strRef>
              <c:f>'資料Ⅲ-28'!$A$26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80-4838-B1D6-4B2099CCCF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80-4838-B1D6-4B2099CCCF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470-4784-975A-C690FBE856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470-4784-975A-C690FBE85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470-4784-975A-C690FBE856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470-4784-975A-C690FBE856A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470-4784-975A-C690FBE856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470-4784-975A-C690FBE856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470-4784-975A-C690FBE856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470-4784-975A-C690FBE856A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470-4784-975A-C690FBE85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470-4784-975A-C690FBE856A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C-4641-A030-4DC60A1AC7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C-421C-BCC3-A829681BD9B6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'資料Ⅲ-28'!$B$26:$Z$26</c15:sqref>
                  </c15:fullRef>
                </c:ext>
              </c:extLst>
              <c:f>('資料Ⅲ-28'!$B$26,'資料Ⅲ-28'!$F$26,'資料Ⅲ-28'!$K$26:$Z$26)</c:f>
              <c:numCache>
                <c:formatCode>#,##0_ </c:formatCode>
                <c:ptCount val="18"/>
                <c:pt idx="0">
                  <c:v>26.426290000000002</c:v>
                </c:pt>
                <c:pt idx="1">
                  <c:v>34.586779999999997</c:v>
                </c:pt>
                <c:pt idx="2">
                  <c:v>24.605589999999999</c:v>
                </c:pt>
                <c:pt idx="3">
                  <c:v>22.890059999999998</c:v>
                </c:pt>
                <c:pt idx="4">
                  <c:v>24.496860000000002</c:v>
                </c:pt>
                <c:pt idx="5">
                  <c:v>24.99954</c:v>
                </c:pt>
                <c:pt idx="6">
                  <c:v>30.484760000000001</c:v>
                </c:pt>
                <c:pt idx="7">
                  <c:v>29.848880000000001</c:v>
                </c:pt>
                <c:pt idx="8">
                  <c:v>32.230139999999999</c:v>
                </c:pt>
                <c:pt idx="9">
                  <c:v>34.969729999999998</c:v>
                </c:pt>
                <c:pt idx="10">
                  <c:v>35.245179999999998</c:v>
                </c:pt>
                <c:pt idx="11">
                  <c:v>37.369840000000003</c:v>
                </c:pt>
                <c:pt idx="12">
                  <c:v>33.468339999999998</c:v>
                </c:pt>
                <c:pt idx="13" formatCode="#,##0_);[Red]\(#,##0\)">
                  <c:v>37.012889999999999</c:v>
                </c:pt>
                <c:pt idx="14" formatCode="#,##0_);[Red]\(#,##0\)">
                  <c:v>37.866239999999948</c:v>
                </c:pt>
                <c:pt idx="15" formatCode="#,##0_);[Red]\(#,##0\)">
                  <c:v>37.349489999999975</c:v>
                </c:pt>
                <c:pt idx="16" formatCode="#,##0_);[Red]\(#,##0\)">
                  <c:v>38.6173</c:v>
                </c:pt>
                <c:pt idx="17" formatCode="#,##0_);[Red]\(#,##0\)">
                  <c:v>43.878279999999997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470-4784-975A-C690FBE856AC}"/>
            </c:ext>
          </c:extLst>
        </c:ser>
        <c:ser>
          <c:idx val="6"/>
          <c:order val="6"/>
          <c:tx>
            <c:strRef>
              <c:f>'資料Ⅲ-28'!$A$27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1.18536394932036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80-4838-B1D6-4B2099CCCF49}"/>
                </c:ext>
              </c:extLst>
            </c:dLbl>
            <c:dLbl>
              <c:idx val="1"/>
              <c:layout>
                <c:manualLayout>
                  <c:x val="0"/>
                  <c:y val="3.2153311955415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80-4838-B1D6-4B2099CCCF49}"/>
                </c:ext>
              </c:extLst>
            </c:dLbl>
            <c:dLbl>
              <c:idx val="2"/>
              <c:layout>
                <c:manualLayout>
                  <c:x val="-2.0218961609338198E-17"/>
                  <c:y val="3.04188843108140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80-4838-B1D6-4B2099CCCF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F-478D-9730-1772BD11EE9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F-478D-9730-1772BD11EE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F-478D-9730-1772BD11EE9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F-478D-9730-1772BD11EE92}"/>
                </c:ext>
              </c:extLst>
            </c:dLbl>
            <c:dLbl>
              <c:idx val="7"/>
              <c:layout>
                <c:manualLayout>
                  <c:x val="-8.0875846437352792E-17"/>
                  <c:y val="0.10415839045114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80-4838-B1D6-4B2099CCCF4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F-478D-9730-1772BD11EE9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F-478D-9730-1772BD11EE9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F-478D-9730-1772BD11EE9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F-478D-9730-1772BD11EE92}"/>
                </c:ext>
              </c:extLst>
            </c:dLbl>
            <c:dLbl>
              <c:idx val="12"/>
              <c:layout>
                <c:manualLayout>
                  <c:x val="-8.0875846437352792E-17"/>
                  <c:y val="0.1927773395597186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80-4838-B1D6-4B2099CCCF4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F-478D-9730-1772BD11EE9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F-478D-9730-1772BD11EE9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0-43FB-84CD-23A2E07EF23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80-4838-B1D6-4B2099CCCF49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'資料Ⅲ-28'!$B$19:$Z$19</c15:sqref>
                  </c15:fullRef>
                </c:ext>
              </c:extLst>
              <c:f>('資料Ⅲ-28'!$B$19,'資料Ⅲ-28'!$F$19,'資料Ⅲ-28'!$K$19:$Z$19)</c:f>
              <c:strCache>
                <c:ptCount val="18"/>
                <c:pt idx="0">
                  <c:v>H13
(2001)</c:v>
                </c:pt>
                <c:pt idx="1">
                  <c:v>17
(05)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7">
                  <c:v>7
(25)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'資料Ⅲ-28'!$B$27:$Z$27</c15:sqref>
                  </c15:fullRef>
                </c:ext>
              </c:extLst>
              <c:f>('資料Ⅲ-28'!$B$27,'資料Ⅲ-28'!$F$27,'資料Ⅲ-28'!$K$27:$Z$27)</c:f>
              <c:numCache>
                <c:formatCode>#,##0_ </c:formatCode>
                <c:ptCount val="18"/>
                <c:pt idx="0">
                  <c:v>72.850719999999995</c:v>
                </c:pt>
                <c:pt idx="1">
                  <c:v>104.7323</c:v>
                </c:pt>
                <c:pt idx="2">
                  <c:v>102.00936</c:v>
                </c:pt>
                <c:pt idx="3">
                  <c:v>97.306250000000006</c:v>
                </c:pt>
                <c:pt idx="4">
                  <c:v>93.439959999999999</c:v>
                </c:pt>
                <c:pt idx="5">
                  <c:v>123.06586</c:v>
                </c:pt>
                <c:pt idx="6">
                  <c:v>178.34311</c:v>
                </c:pt>
                <c:pt idx="7">
                  <c:v>229.23947999999999</c:v>
                </c:pt>
                <c:pt idx="8">
                  <c:v>238.30966000000001</c:v>
                </c:pt>
                <c:pt idx="9">
                  <c:v>326.47025000000002</c:v>
                </c:pt>
                <c:pt idx="10">
                  <c:v>350.62043</c:v>
                </c:pt>
                <c:pt idx="11">
                  <c:v>345.70046000000002</c:v>
                </c:pt>
                <c:pt idx="12">
                  <c:v>357.00540999999998</c:v>
                </c:pt>
                <c:pt idx="13" formatCode="#,##0_);[Red]\(#,##0\)">
                  <c:v>474.70666999999997</c:v>
                </c:pt>
                <c:pt idx="14" formatCode="#,##0_);[Red]\(#,##0\)">
                  <c:v>526.92562999999996</c:v>
                </c:pt>
                <c:pt idx="15">
                  <c:v>504.64260000000002</c:v>
                </c:pt>
                <c:pt idx="16">
                  <c:v>537.53512000000001</c:v>
                </c:pt>
                <c:pt idx="17">
                  <c:v>595.81857000000002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49-9470-4784-975A-C690FBE85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18012560"/>
        <c:axId val="179031168"/>
        <c:extLst/>
      </c:barChart>
      <c:catAx>
        <c:axId val="11801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79031168"/>
        <c:crosses val="autoZero"/>
        <c:auto val="1"/>
        <c:lblAlgn val="ctr"/>
        <c:lblOffset val="100"/>
        <c:noMultiLvlLbl val="0"/>
      </c:catAx>
      <c:valAx>
        <c:axId val="179031168"/>
        <c:scaling>
          <c:orientation val="minMax"/>
          <c:max val="6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18012560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7781701388888885"/>
          <c:y val="4.070340691547935E-2"/>
          <c:w val="0.1802131351455159"/>
          <c:h val="0.44261100852152413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</c:spPr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5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626645</xdr:colOff>
      <xdr:row>2</xdr:row>
      <xdr:rowOff>65171</xdr:rowOff>
    </xdr:from>
    <xdr:to>
      <xdr:col>9</xdr:col>
      <xdr:colOff>335242</xdr:colOff>
      <xdr:row>10</xdr:row>
      <xdr:rowOff>84207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7429E6B-3ADE-D9F9-77DC-75BE990C031A}"/>
            </a:ext>
          </a:extLst>
        </xdr:cNvPr>
        <xdr:cNvGrpSpPr/>
      </xdr:nvGrpSpPr>
      <xdr:grpSpPr>
        <a:xfrm>
          <a:off x="626645" y="546434"/>
          <a:ext cx="5889821" cy="1944089"/>
          <a:chOff x="456198" y="451184"/>
          <a:chExt cx="5889821" cy="1944089"/>
        </a:xfrm>
      </xdr:grpSpPr>
      <xdr:graphicFrame macro="">
        <xdr:nvGraphicFramePr>
          <xdr:cNvPr id="4" name="グラフ 6">
            <a:extLst>
              <a:ext uri="{FF2B5EF4-FFF2-40B4-BE49-F238E27FC236}">
                <a16:creationId xmlns:a16="http://schemas.microsoft.com/office/drawing/2014/main" id="{E47FC7B4-CB20-47E1-B3B7-8DCDB0FE61F8}"/>
              </a:ext>
            </a:extLst>
          </xdr:cNvPr>
          <xdr:cNvGraphicFramePr>
            <a:graphicFrameLocks noChangeAspect="1"/>
          </xdr:cNvGraphicFramePr>
        </xdr:nvGraphicFramePr>
        <xdr:xfrm>
          <a:off x="456198" y="623402"/>
          <a:ext cx="2880000" cy="17705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グラフ 4">
            <a:extLst>
              <a:ext uri="{FF2B5EF4-FFF2-40B4-BE49-F238E27FC236}">
                <a16:creationId xmlns:a16="http://schemas.microsoft.com/office/drawing/2014/main" id="{B88DB562-144B-4887-B35E-EC81CBF3CFE1}"/>
              </a:ext>
            </a:extLst>
          </xdr:cNvPr>
          <xdr:cNvGraphicFramePr>
            <a:graphicFrameLocks noChangeAspect="1"/>
          </xdr:cNvGraphicFramePr>
        </xdr:nvGraphicFramePr>
        <xdr:xfrm>
          <a:off x="3466019" y="624463"/>
          <a:ext cx="2880000" cy="17708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テキスト ボックス 22">
            <a:extLst>
              <a:ext uri="{FF2B5EF4-FFF2-40B4-BE49-F238E27FC236}">
                <a16:creationId xmlns:a16="http://schemas.microsoft.com/office/drawing/2014/main" id="{A431D63E-A189-2069-590B-50409B755D7D}"/>
              </a:ext>
            </a:extLst>
          </xdr:cNvPr>
          <xdr:cNvSpPr txBox="1"/>
        </xdr:nvSpPr>
        <xdr:spPr bwMode="auto">
          <a:xfrm>
            <a:off x="496303" y="451184"/>
            <a:ext cx="451184" cy="1293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lIns="0" tIns="0" rIns="0" bIns="0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［品目別］</a:t>
            </a:r>
          </a:p>
        </xdr:txBody>
      </xdr:sp>
      <xdr:sp macro="" textlink="">
        <xdr:nvSpPr>
          <xdr:cNvPr id="7" name="テキスト ボックス 22">
            <a:extLst>
              <a:ext uri="{FF2B5EF4-FFF2-40B4-BE49-F238E27FC236}">
                <a16:creationId xmlns:a16="http://schemas.microsoft.com/office/drawing/2014/main" id="{2AFE7481-186B-4E68-9986-8B3E6F07BCC8}"/>
              </a:ext>
            </a:extLst>
          </xdr:cNvPr>
          <xdr:cNvSpPr txBox="1"/>
        </xdr:nvSpPr>
        <xdr:spPr bwMode="auto">
          <a:xfrm>
            <a:off x="3405939" y="471237"/>
            <a:ext cx="564481" cy="1293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lIns="0" tIns="0" rIns="0" bIns="0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［国・地域別］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0.00136</cdr:y>
    </cdr:from>
    <cdr:to>
      <cdr:x>0.09678</cdr:x>
      <cdr:y>0.07409</cdr:y>
    </cdr:to>
    <cdr:sp macro="" textlink="">
      <cdr:nvSpPr>
        <cdr:cNvPr id="3" name="テキスト ボックス 22"/>
        <cdr:cNvSpPr txBox="1"/>
      </cdr:nvSpPr>
      <cdr:spPr bwMode="auto">
        <a:xfrm xmlns:a="http://schemas.openxmlformats.org/drawingml/2006/main">
          <a:off x="0" y="6752"/>
          <a:ext cx="767423" cy="361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（億円）</a:t>
          </a:r>
        </a:p>
      </cdr:txBody>
    </cdr:sp>
  </cdr:relSizeAnchor>
  <cdr:relSizeAnchor xmlns:cdr="http://schemas.openxmlformats.org/drawingml/2006/chartDrawing">
    <cdr:from>
      <cdr:x>0.92752</cdr:x>
      <cdr:y>0.88206</cdr:y>
    </cdr:from>
    <cdr:to>
      <cdr:x>1</cdr:x>
      <cdr:y>0.93991</cdr:y>
    </cdr:to>
    <cdr:sp macro="" textlink="">
      <cdr:nvSpPr>
        <cdr:cNvPr id="4" name="テキスト ボックス 21"/>
        <cdr:cNvSpPr txBox="1"/>
      </cdr:nvSpPr>
      <cdr:spPr bwMode="auto">
        <a:xfrm xmlns:a="http://schemas.openxmlformats.org/drawingml/2006/main">
          <a:off x="2729724" y="1605012"/>
          <a:ext cx="213311" cy="1052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0.0086</cdr:x>
      <cdr:y>0</cdr:y>
    </cdr:from>
    <cdr:to>
      <cdr:x>0.10538</cdr:x>
      <cdr:y>0.07273</cdr:y>
    </cdr:to>
    <cdr:sp macro="" textlink="">
      <cdr:nvSpPr>
        <cdr:cNvPr id="2" name="テキスト ボックス 22">
          <a:extLst xmlns:a="http://schemas.openxmlformats.org/drawingml/2006/main">
            <a:ext uri="{FF2B5EF4-FFF2-40B4-BE49-F238E27FC236}">
              <a16:creationId xmlns:a16="http://schemas.microsoft.com/office/drawing/2014/main" id="{8B279361-D7CE-B280-7234-9A5CAF8F6366}"/>
            </a:ext>
          </a:extLst>
        </cdr:cNvPr>
        <cdr:cNvSpPr txBox="1"/>
      </cdr:nvSpPr>
      <cdr:spPr bwMode="auto">
        <a:xfrm xmlns:a="http://schemas.openxmlformats.org/drawingml/2006/main">
          <a:off x="25400" y="0"/>
          <a:ext cx="285695" cy="132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（億円）</a:t>
          </a:r>
        </a:p>
      </cdr:txBody>
    </cdr:sp>
  </cdr:relSizeAnchor>
  <cdr:relSizeAnchor xmlns:cdr="http://schemas.openxmlformats.org/drawingml/2006/chartDrawing">
    <cdr:from>
      <cdr:x>0.92404</cdr:x>
      <cdr:y>0.87041</cdr:y>
    </cdr:from>
    <cdr:to>
      <cdr:x>0.99652</cdr:x>
      <cdr:y>0.92826</cdr:y>
    </cdr:to>
    <cdr:sp macro="" textlink="">
      <cdr:nvSpPr>
        <cdr:cNvPr id="5" name="テキスト ボックス 21">
          <a:extLst xmlns:a="http://schemas.openxmlformats.org/drawingml/2006/main">
            <a:ext uri="{FF2B5EF4-FFF2-40B4-BE49-F238E27FC236}">
              <a16:creationId xmlns:a16="http://schemas.microsoft.com/office/drawing/2014/main" id="{DF1C1087-24B0-174F-1481-282C0F2B9C31}"/>
            </a:ext>
          </a:extLst>
        </cdr:cNvPr>
        <cdr:cNvSpPr txBox="1"/>
      </cdr:nvSpPr>
      <cdr:spPr bwMode="auto">
        <a:xfrm xmlns:a="http://schemas.openxmlformats.org/drawingml/2006/main">
          <a:off x="2661232" y="1541332"/>
          <a:ext cx="208742" cy="1024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0CAB-5E30-4EC2-A8D9-350589F40835}">
  <sheetPr>
    <pageSetUpPr fitToPage="1"/>
  </sheetPr>
  <dimension ref="A1:BX56"/>
  <sheetViews>
    <sheetView tabSelected="1" workbookViewId="0"/>
  </sheetViews>
  <sheetFormatPr defaultColWidth="9" defaultRowHeight="13.5" x14ac:dyDescent="0.4"/>
  <cols>
    <col min="1" max="1" width="9.75" style="1" bestFit="1" customWidth="1"/>
    <col min="2" max="23" width="7.875" style="1" customWidth="1"/>
    <col min="24" max="26" width="14" style="1" customWidth="1"/>
    <col min="27" max="27" width="10.5" style="1" bestFit="1" customWidth="1"/>
    <col min="28" max="28" width="9" style="1"/>
    <col min="29" max="29" width="10.125" style="1" customWidth="1"/>
    <col min="30" max="42" width="7.875" style="1" customWidth="1"/>
    <col min="43" max="43" width="7.875" style="2" customWidth="1"/>
    <col min="44" max="49" width="7.875" style="1" customWidth="1"/>
    <col min="50" max="50" width="8.375" style="1" customWidth="1"/>
    <col min="51" max="51" width="9" style="1"/>
    <col min="52" max="52" width="10.25" style="1" bestFit="1" customWidth="1"/>
    <col min="53" max="16384" width="9" style="1"/>
  </cols>
  <sheetData>
    <row r="1" spans="1:76" ht="17.25" x14ac:dyDescent="0.4">
      <c r="A1" s="20" t="s">
        <v>1</v>
      </c>
      <c r="AQ1" s="1"/>
    </row>
    <row r="2" spans="1:76" ht="17.25" x14ac:dyDescent="0.4">
      <c r="A2" s="20"/>
      <c r="AQ2" s="1"/>
    </row>
    <row r="3" spans="1:76" x14ac:dyDescent="0.4">
      <c r="A3" s="25" t="s">
        <v>2</v>
      </c>
      <c r="T3" s="19"/>
      <c r="W3" s="19"/>
    </row>
    <row r="4" spans="1:76" ht="14.25" thickBot="1" x14ac:dyDescent="0.4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0"/>
      <c r="S4" s="10"/>
      <c r="T4" s="10"/>
      <c r="U4" s="10"/>
      <c r="V4" s="10"/>
      <c r="W4" s="28"/>
      <c r="X4" s="29"/>
      <c r="Y4" s="26"/>
      <c r="Z4" s="77"/>
    </row>
    <row r="5" spans="1:76" s="7" customFormat="1" x14ac:dyDescent="0.4">
      <c r="A5" s="31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  <c r="W5" s="34"/>
      <c r="X5" s="74"/>
      <c r="Y5" s="82" t="s">
        <v>46</v>
      </c>
      <c r="Z5" s="79" t="s">
        <v>43</v>
      </c>
    </row>
    <row r="6" spans="1:76" s="9" customFormat="1" ht="27" x14ac:dyDescent="0.4">
      <c r="A6" s="35"/>
      <c r="B6" s="36" t="s">
        <v>5</v>
      </c>
      <c r="C6" s="36" t="s">
        <v>6</v>
      </c>
      <c r="D6" s="36" t="s">
        <v>7</v>
      </c>
      <c r="E6" s="36" t="s">
        <v>8</v>
      </c>
      <c r="F6" s="36" t="s">
        <v>9</v>
      </c>
      <c r="G6" s="36" t="s">
        <v>10</v>
      </c>
      <c r="H6" s="36" t="s">
        <v>11</v>
      </c>
      <c r="I6" s="36" t="s">
        <v>12</v>
      </c>
      <c r="J6" s="36" t="s">
        <v>13</v>
      </c>
      <c r="K6" s="36" t="s">
        <v>14</v>
      </c>
      <c r="L6" s="36"/>
      <c r="M6" s="36"/>
      <c r="N6" s="36"/>
      <c r="O6" s="36"/>
      <c r="P6" s="36" t="s">
        <v>18</v>
      </c>
      <c r="Q6" s="36"/>
      <c r="R6" s="36"/>
      <c r="S6" s="36"/>
      <c r="T6" s="37"/>
      <c r="U6" s="38" t="s">
        <v>19</v>
      </c>
      <c r="V6" s="39"/>
      <c r="W6" s="40"/>
      <c r="X6" s="75"/>
      <c r="Y6" s="83"/>
      <c r="Z6" s="80" t="s">
        <v>47</v>
      </c>
      <c r="AA6" s="1"/>
      <c r="AB6" s="1"/>
      <c r="BX6" s="18"/>
    </row>
    <row r="7" spans="1:76" s="9" customFormat="1" ht="27" x14ac:dyDescent="0.4">
      <c r="A7" s="35"/>
      <c r="B7" s="36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36" t="s">
        <v>12</v>
      </c>
      <c r="J7" s="36" t="s">
        <v>13</v>
      </c>
      <c r="K7" s="36" t="s">
        <v>14</v>
      </c>
      <c r="L7" s="36" t="s">
        <v>20</v>
      </c>
      <c r="M7" s="36" t="s">
        <v>21</v>
      </c>
      <c r="N7" s="36" t="s">
        <v>22</v>
      </c>
      <c r="O7" s="36" t="s">
        <v>23</v>
      </c>
      <c r="P7" s="36" t="s">
        <v>15</v>
      </c>
      <c r="Q7" s="36" t="s">
        <v>24</v>
      </c>
      <c r="R7" s="36" t="s">
        <v>25</v>
      </c>
      <c r="S7" s="36" t="s">
        <v>26</v>
      </c>
      <c r="T7" s="37" t="s">
        <v>27</v>
      </c>
      <c r="U7" s="38" t="s">
        <v>32</v>
      </c>
      <c r="V7" s="39" t="s">
        <v>29</v>
      </c>
      <c r="W7" s="40" t="s">
        <v>30</v>
      </c>
      <c r="X7" s="75" t="s">
        <v>17</v>
      </c>
      <c r="Y7" s="83" t="s">
        <v>44</v>
      </c>
      <c r="Z7" s="80" t="s">
        <v>47</v>
      </c>
      <c r="AA7" s="1"/>
      <c r="AB7" s="1"/>
      <c r="BA7" s="22"/>
    </row>
    <row r="8" spans="1:76" s="7" customFormat="1" x14ac:dyDescent="0.4">
      <c r="A8" s="41" t="s">
        <v>34</v>
      </c>
      <c r="B8" s="42">
        <v>0.64570000000000005</v>
      </c>
      <c r="C8" s="42">
        <v>0.89861999999999997</v>
      </c>
      <c r="D8" s="42">
        <v>1.5031600000000001</v>
      </c>
      <c r="E8" s="42">
        <v>1.4704999999999999</v>
      </c>
      <c r="F8" s="42">
        <v>3.7361300000000002</v>
      </c>
      <c r="G8" s="42">
        <v>4.2730199999999998</v>
      </c>
      <c r="H8" s="42">
        <v>4.0387399999999998</v>
      </c>
      <c r="I8" s="42">
        <v>7.2188400000000001</v>
      </c>
      <c r="J8" s="42">
        <v>5.4639899999999999</v>
      </c>
      <c r="K8" s="42">
        <v>8.6942500000000003</v>
      </c>
      <c r="L8" s="42">
        <v>13.581939999999999</v>
      </c>
      <c r="M8" s="42">
        <v>14.038489999999999</v>
      </c>
      <c r="N8" s="42">
        <v>31.391629999999999</v>
      </c>
      <c r="O8" s="42">
        <v>68.942639999999997</v>
      </c>
      <c r="P8" s="42">
        <v>94.159959999999998</v>
      </c>
      <c r="Q8" s="42">
        <v>84.661000000000001</v>
      </c>
      <c r="R8" s="42">
        <v>136.82813999999999</v>
      </c>
      <c r="S8" s="42">
        <v>147.99630999999999</v>
      </c>
      <c r="T8" s="43">
        <v>147.13623000000001</v>
      </c>
      <c r="U8" s="44">
        <v>163.39283</v>
      </c>
      <c r="V8" s="45">
        <v>210.58546999999999</v>
      </c>
      <c r="W8" s="46">
        <v>205.59123</v>
      </c>
      <c r="X8" s="76">
        <v>231.07812000000001</v>
      </c>
      <c r="Y8" s="84">
        <v>282.26774999999998</v>
      </c>
      <c r="Z8" s="78">
        <v>298.47746000000001</v>
      </c>
      <c r="AA8" s="17">
        <f>(Z8/Y8)-1</f>
        <v>5.7426716300392311E-2</v>
      </c>
      <c r="AB8" s="23">
        <f>Z8/Z12</f>
        <v>0.50095360404762135</v>
      </c>
      <c r="BA8" s="16"/>
    </row>
    <row r="9" spans="1:76" s="7" customFormat="1" x14ac:dyDescent="0.4">
      <c r="A9" s="41" t="s">
        <v>45</v>
      </c>
      <c r="B9" s="42">
        <v>8.9625900000000005</v>
      </c>
      <c r="C9" s="42">
        <v>13.03158</v>
      </c>
      <c r="D9" s="42">
        <v>13.60256</v>
      </c>
      <c r="E9" s="42">
        <v>15.020619999999999</v>
      </c>
      <c r="F9" s="42">
        <v>13.93432</v>
      </c>
      <c r="G9" s="42">
        <v>13.07624</v>
      </c>
      <c r="H9" s="42">
        <v>18.255120000000002</v>
      </c>
      <c r="I9" s="42">
        <v>26.294540000000001</v>
      </c>
      <c r="J9" s="42">
        <v>21.2822</v>
      </c>
      <c r="K9" s="42">
        <v>27.494389999999999</v>
      </c>
      <c r="L9" s="42">
        <v>25.72692</v>
      </c>
      <c r="M9" s="42">
        <v>24.22908</v>
      </c>
      <c r="N9" s="42">
        <v>27.174579999999999</v>
      </c>
      <c r="O9" s="42">
        <v>31.93609</v>
      </c>
      <c r="P9" s="42">
        <v>32.678600000000003</v>
      </c>
      <c r="Q9" s="42">
        <v>37.549520000000001</v>
      </c>
      <c r="R9" s="42">
        <v>53.844320000000003</v>
      </c>
      <c r="S9" s="42">
        <v>60.460039999999999</v>
      </c>
      <c r="T9" s="43">
        <v>59.659979999999997</v>
      </c>
      <c r="U9" s="44">
        <v>67.569739999999996</v>
      </c>
      <c r="V9" s="45">
        <v>97.535640000000001</v>
      </c>
      <c r="W9" s="46">
        <v>91.905910000000006</v>
      </c>
      <c r="X9" s="76">
        <v>64.75094</v>
      </c>
      <c r="Y9" s="84">
        <v>73.875550000000018</v>
      </c>
      <c r="Z9" s="78">
        <v>102.30132999999999</v>
      </c>
      <c r="AA9" s="17">
        <f>(Z9/Y9)-1</f>
        <v>0.38477926729479472</v>
      </c>
      <c r="AB9" s="1"/>
      <c r="BA9" s="16"/>
    </row>
    <row r="10" spans="1:76" s="7" customFormat="1" x14ac:dyDescent="0.4">
      <c r="A10" s="41" t="s">
        <v>36</v>
      </c>
      <c r="B10" s="42">
        <v>9.6806999999999999</v>
      </c>
      <c r="C10" s="42">
        <v>11.20013</v>
      </c>
      <c r="D10" s="42">
        <v>12.936870000000001</v>
      </c>
      <c r="E10" s="42">
        <v>8.7959499999999995</v>
      </c>
      <c r="F10" s="42">
        <v>7.4454799999999999</v>
      </c>
      <c r="G10" s="42">
        <v>8.6980599999999999</v>
      </c>
      <c r="H10" s="42">
        <v>7.6100700000000003</v>
      </c>
      <c r="I10" s="42">
        <v>6.6604999999999999</v>
      </c>
      <c r="J10" s="42">
        <v>5.0903700000000001</v>
      </c>
      <c r="K10" s="42">
        <v>5.6480699999999997</v>
      </c>
      <c r="L10" s="42">
        <v>5.6403299999999996</v>
      </c>
      <c r="M10" s="42">
        <v>7.0093800000000002</v>
      </c>
      <c r="N10" s="42">
        <v>10.29461</v>
      </c>
      <c r="O10" s="42">
        <v>13.578469999999999</v>
      </c>
      <c r="P10" s="42">
        <v>30.239229999999999</v>
      </c>
      <c r="Q10" s="42">
        <v>49.395659999999999</v>
      </c>
      <c r="R10" s="42">
        <v>63.128039999999999</v>
      </c>
      <c r="S10" s="42">
        <v>71.682519999999997</v>
      </c>
      <c r="T10" s="43">
        <v>64.663560000000004</v>
      </c>
      <c r="U10" s="44">
        <v>57.657739999999997</v>
      </c>
      <c r="V10" s="45">
        <v>78.075490000000002</v>
      </c>
      <c r="W10" s="46">
        <v>114.83033</v>
      </c>
      <c r="X10" s="76">
        <v>102.52025999999999</v>
      </c>
      <c r="Y10" s="84">
        <v>73.930859999999996</v>
      </c>
      <c r="Z10" s="78">
        <v>86.093410000000006</v>
      </c>
      <c r="AA10" s="17">
        <f>(Z10/Y10)-1</f>
        <v>0.16451249180653393</v>
      </c>
      <c r="AB10" s="1"/>
      <c r="BA10" s="16"/>
    </row>
    <row r="11" spans="1:76" s="7" customFormat="1" x14ac:dyDescent="0.4">
      <c r="A11" s="41" t="s">
        <v>38</v>
      </c>
      <c r="B11" s="42">
        <v>53.561729999999997</v>
      </c>
      <c r="C11" s="42">
        <v>57.256900000000002</v>
      </c>
      <c r="D11" s="42">
        <v>67.612200000000001</v>
      </c>
      <c r="E11" s="42">
        <v>71.908919999999995</v>
      </c>
      <c r="F11" s="42">
        <v>79.616370000000003</v>
      </c>
      <c r="G11" s="42">
        <v>70.000219999999999</v>
      </c>
      <c r="H11" s="42">
        <v>84.800929999999994</v>
      </c>
      <c r="I11" s="42">
        <v>79.327969999999993</v>
      </c>
      <c r="J11" s="42">
        <v>72.613010000000003</v>
      </c>
      <c r="K11" s="42">
        <v>60.172649999999997</v>
      </c>
      <c r="L11" s="42">
        <v>52.357059999999997</v>
      </c>
      <c r="M11" s="42">
        <v>48.16301</v>
      </c>
      <c r="N11" s="42">
        <v>54.205039999999997</v>
      </c>
      <c r="O11" s="42">
        <v>63.885910000000003</v>
      </c>
      <c r="P11" s="42">
        <v>72.161689999999993</v>
      </c>
      <c r="Q11" s="42">
        <v>66.703479999999999</v>
      </c>
      <c r="R11" s="42">
        <v>72.669749999999993</v>
      </c>
      <c r="S11" s="42">
        <v>70.481560000000002</v>
      </c>
      <c r="T11" s="43">
        <v>74.240690000000001</v>
      </c>
      <c r="U11" s="44">
        <v>68.385099999999994</v>
      </c>
      <c r="V11" s="45">
        <v>88.510069999999985</v>
      </c>
      <c r="W11" s="47">
        <f>W12-W10-W9-W8</f>
        <v>114.59815999999995</v>
      </c>
      <c r="X11" s="76">
        <f>X12-X10-X9-X8</f>
        <v>106.29327999999998</v>
      </c>
      <c r="Y11" s="84">
        <v>107.46096</v>
      </c>
      <c r="Z11" s="78">
        <v>108.94637</v>
      </c>
      <c r="AA11" s="17">
        <f>(Z11/Y11)-1</f>
        <v>1.3822787363894751E-2</v>
      </c>
      <c r="AB11" s="1"/>
      <c r="BA11" s="16"/>
    </row>
    <row r="12" spans="1:76" s="7" customFormat="1" ht="14.25" thickBot="1" x14ac:dyDescent="0.45">
      <c r="A12" s="41" t="s">
        <v>40</v>
      </c>
      <c r="B12" s="42">
        <v>72.850719999999995</v>
      </c>
      <c r="C12" s="42">
        <v>82.387230000000002</v>
      </c>
      <c r="D12" s="42">
        <v>95.654790000000006</v>
      </c>
      <c r="E12" s="42">
        <v>97.195989999999995</v>
      </c>
      <c r="F12" s="42">
        <v>104.7323</v>
      </c>
      <c r="G12" s="42">
        <v>96.047539999999998</v>
      </c>
      <c r="H12" s="42">
        <v>114.70486</v>
      </c>
      <c r="I12" s="42">
        <v>119.50185</v>
      </c>
      <c r="J12" s="42">
        <v>104.44956999999999</v>
      </c>
      <c r="K12" s="42">
        <v>102.00936</v>
      </c>
      <c r="L12" s="42">
        <v>97.306250000000006</v>
      </c>
      <c r="M12" s="42">
        <v>93.439959999999999</v>
      </c>
      <c r="N12" s="42">
        <v>123.06586</v>
      </c>
      <c r="O12" s="42">
        <v>178.34311</v>
      </c>
      <c r="P12" s="42">
        <v>229.23947999999999</v>
      </c>
      <c r="Q12" s="42">
        <v>238.30966000000001</v>
      </c>
      <c r="R12" s="42">
        <v>326.47025000000002</v>
      </c>
      <c r="S12" s="42">
        <v>350.62043</v>
      </c>
      <c r="T12" s="43">
        <v>345.70046000000002</v>
      </c>
      <c r="U12" s="48">
        <v>357.00540999999998</v>
      </c>
      <c r="V12" s="45">
        <v>474.70666999999997</v>
      </c>
      <c r="W12" s="49">
        <v>526.92562999999996</v>
      </c>
      <c r="X12" s="48">
        <v>504.64260000000002</v>
      </c>
      <c r="Y12" s="85">
        <v>537.53511999999989</v>
      </c>
      <c r="Z12" s="81">
        <v>595.81857000000002</v>
      </c>
      <c r="AA12" s="17">
        <f>(Z12/Y12)-1</f>
        <v>0.10842724099590018</v>
      </c>
      <c r="AB12" s="1"/>
      <c r="BA12" s="16"/>
    </row>
    <row r="13" spans="1:76" x14ac:dyDescent="0.4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  <c r="T13" s="51"/>
      <c r="U13" s="51"/>
      <c r="V13" s="51"/>
      <c r="W13" s="52"/>
      <c r="X13" s="53"/>
      <c r="Y13" s="53"/>
      <c r="Z13" s="53"/>
      <c r="AA13" s="21"/>
      <c r="BA13" s="12"/>
    </row>
    <row r="14" spans="1:76" x14ac:dyDescent="0.4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1"/>
      <c r="T14" s="51"/>
      <c r="U14" s="51"/>
      <c r="V14" s="51"/>
      <c r="W14" s="51"/>
      <c r="X14" s="54"/>
      <c r="Y14" s="54"/>
      <c r="Z14" s="54"/>
      <c r="AC14" s="7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4"/>
      <c r="AY14" s="13"/>
      <c r="BA14" s="12"/>
    </row>
    <row r="15" spans="1:76" x14ac:dyDescent="0.4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  <c r="T15" s="51"/>
      <c r="U15" s="51"/>
      <c r="V15" s="51"/>
      <c r="W15" s="51"/>
      <c r="X15" s="50"/>
      <c r="Y15" s="50"/>
      <c r="Z15" s="50"/>
      <c r="AC15" s="7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4"/>
      <c r="AY15" s="13"/>
      <c r="BA15" s="12"/>
    </row>
    <row r="16" spans="1:76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5"/>
      <c r="S16" s="51"/>
      <c r="T16" s="51"/>
      <c r="U16" s="51"/>
      <c r="V16" s="51"/>
      <c r="W16" s="56"/>
      <c r="X16" s="30"/>
      <c r="Y16" s="30"/>
      <c r="Z16" s="30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ht="19.5" thickBot="1" x14ac:dyDescent="0.45">
      <c r="A17" s="25" t="s">
        <v>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7"/>
      <c r="N17" s="58"/>
      <c r="O17" s="59"/>
      <c r="P17" s="50"/>
      <c r="Q17" s="50"/>
      <c r="R17" s="58"/>
      <c r="S17" s="58"/>
      <c r="T17" s="58"/>
      <c r="U17" s="58"/>
      <c r="V17" s="50"/>
      <c r="W17" s="50"/>
      <c r="X17" s="50"/>
      <c r="Y17" s="50"/>
      <c r="Z17" s="50"/>
      <c r="AQ17" s="1"/>
      <c r="AT17" s="8"/>
    </row>
    <row r="18" spans="1:50" ht="18.75" x14ac:dyDescent="0.4">
      <c r="A18" s="31" t="s">
        <v>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60"/>
      <c r="P18" s="60"/>
      <c r="Q18" s="60"/>
      <c r="R18" s="61"/>
      <c r="S18" s="61"/>
      <c r="T18" s="62"/>
      <c r="U18" s="62"/>
      <c r="V18" s="63"/>
      <c r="W18" s="64"/>
      <c r="X18" s="74"/>
      <c r="Y18" s="82" t="s">
        <v>46</v>
      </c>
      <c r="Z18" s="79" t="s">
        <v>43</v>
      </c>
      <c r="AP18" s="7"/>
      <c r="AQ18" s="1"/>
      <c r="AR18" s="6"/>
      <c r="AS18" s="6"/>
      <c r="AT18" s="6"/>
      <c r="AU18" s="6"/>
      <c r="AV18" s="6"/>
      <c r="AW18" s="6"/>
      <c r="AX18" s="6"/>
    </row>
    <row r="19" spans="1:50" ht="27" x14ac:dyDescent="0.4">
      <c r="A19" s="65"/>
      <c r="B19" s="36" t="s">
        <v>5</v>
      </c>
      <c r="C19" s="36" t="s">
        <v>6</v>
      </c>
      <c r="D19" s="36" t="s">
        <v>7</v>
      </c>
      <c r="E19" s="36" t="s">
        <v>8</v>
      </c>
      <c r="F19" s="36" t="s">
        <v>9</v>
      </c>
      <c r="G19" s="36" t="s">
        <v>10</v>
      </c>
      <c r="H19" s="36" t="s">
        <v>11</v>
      </c>
      <c r="I19" s="36" t="s">
        <v>12</v>
      </c>
      <c r="J19" s="36" t="s">
        <v>13</v>
      </c>
      <c r="K19" s="36" t="s">
        <v>14</v>
      </c>
      <c r="L19" s="36"/>
      <c r="M19" s="36"/>
      <c r="N19" s="36"/>
      <c r="O19" s="36"/>
      <c r="P19" s="36" t="s">
        <v>15</v>
      </c>
      <c r="Q19" s="36"/>
      <c r="R19" s="36"/>
      <c r="S19" s="36"/>
      <c r="T19" s="37"/>
      <c r="U19" s="37" t="s">
        <v>16</v>
      </c>
      <c r="V19" s="38"/>
      <c r="W19" s="66"/>
      <c r="X19" s="75"/>
      <c r="Y19" s="83"/>
      <c r="Z19" s="80" t="s">
        <v>47</v>
      </c>
    </row>
    <row r="20" spans="1:50" ht="27" x14ac:dyDescent="0.4">
      <c r="A20" s="67"/>
      <c r="B20" s="36" t="s">
        <v>5</v>
      </c>
      <c r="C20" s="36" t="s">
        <v>6</v>
      </c>
      <c r="D20" s="36" t="s">
        <v>7</v>
      </c>
      <c r="E20" s="36" t="s">
        <v>8</v>
      </c>
      <c r="F20" s="36" t="s">
        <v>9</v>
      </c>
      <c r="G20" s="36" t="s">
        <v>10</v>
      </c>
      <c r="H20" s="36" t="s">
        <v>11</v>
      </c>
      <c r="I20" s="36" t="s">
        <v>12</v>
      </c>
      <c r="J20" s="36" t="s">
        <v>13</v>
      </c>
      <c r="K20" s="36" t="s">
        <v>14</v>
      </c>
      <c r="L20" s="36" t="s">
        <v>20</v>
      </c>
      <c r="M20" s="36" t="s">
        <v>21</v>
      </c>
      <c r="N20" s="36" t="s">
        <v>22</v>
      </c>
      <c r="O20" s="36" t="s">
        <v>23</v>
      </c>
      <c r="P20" s="36" t="s">
        <v>15</v>
      </c>
      <c r="Q20" s="36" t="s">
        <v>24</v>
      </c>
      <c r="R20" s="36" t="s">
        <v>25</v>
      </c>
      <c r="S20" s="36" t="s">
        <v>26</v>
      </c>
      <c r="T20" s="37" t="s">
        <v>27</v>
      </c>
      <c r="U20" s="37" t="s">
        <v>28</v>
      </c>
      <c r="V20" s="38" t="s">
        <v>29</v>
      </c>
      <c r="W20" s="68" t="s">
        <v>30</v>
      </c>
      <c r="X20" s="75" t="s">
        <v>31</v>
      </c>
      <c r="Y20" s="83" t="s">
        <v>44</v>
      </c>
      <c r="Z20" s="80" t="s">
        <v>47</v>
      </c>
    </row>
    <row r="21" spans="1:50" x14ac:dyDescent="0.4">
      <c r="A21" s="69" t="s">
        <v>33</v>
      </c>
      <c r="B21" s="42">
        <v>11.274839999999999</v>
      </c>
      <c r="C21" s="42">
        <v>21.04599</v>
      </c>
      <c r="D21" s="42">
        <v>34.218069999999997</v>
      </c>
      <c r="E21" s="42">
        <v>33.024430000000002</v>
      </c>
      <c r="F21" s="42">
        <v>34.647379999999998</v>
      </c>
      <c r="G21" s="42">
        <v>35.964970000000001</v>
      </c>
      <c r="H21" s="42">
        <v>34.087409999999998</v>
      </c>
      <c r="I21" s="42">
        <v>31.71773</v>
      </c>
      <c r="J21" s="42">
        <v>24.281739999999999</v>
      </c>
      <c r="K21" s="42">
        <v>25.61534</v>
      </c>
      <c r="L21" s="42">
        <v>24.14648</v>
      </c>
      <c r="M21" s="42">
        <v>20.853380000000001</v>
      </c>
      <c r="N21" s="42">
        <v>34.707729999999998</v>
      </c>
      <c r="O21" s="42">
        <v>67.858379999999997</v>
      </c>
      <c r="P21" s="42">
        <v>88.757620000000003</v>
      </c>
      <c r="Q21" s="42">
        <v>90.285169999999994</v>
      </c>
      <c r="R21" s="42">
        <v>145.20421999999999</v>
      </c>
      <c r="S21" s="42">
        <v>158.61725999999999</v>
      </c>
      <c r="T21" s="43">
        <v>159.28270000000001</v>
      </c>
      <c r="U21" s="43">
        <v>170.34646000000001</v>
      </c>
      <c r="V21" s="70">
        <v>221.0343</v>
      </c>
      <c r="W21" s="71">
        <v>217.23721</v>
      </c>
      <c r="X21" s="86">
        <v>248.09896000000001</v>
      </c>
      <c r="Y21" s="88">
        <v>296.55482999999998</v>
      </c>
      <c r="Z21" s="87">
        <v>315.17788999999999</v>
      </c>
      <c r="AA21" s="23">
        <f t="shared" ref="AA21:AA27" si="0">(Z21/Y21)-1</f>
        <v>6.2798032997810171E-2</v>
      </c>
    </row>
    <row r="22" spans="1:50" x14ac:dyDescent="0.4">
      <c r="A22" s="41" t="s">
        <v>0</v>
      </c>
      <c r="B22" s="42">
        <v>4.9104299999999999</v>
      </c>
      <c r="C22" s="42">
        <v>3.6473300000000002</v>
      </c>
      <c r="D22" s="42">
        <v>4.9732799999999999</v>
      </c>
      <c r="E22" s="42">
        <v>5.2888999999999999</v>
      </c>
      <c r="F22" s="42">
        <v>4.2304399999999998</v>
      </c>
      <c r="G22" s="42">
        <v>3.8029799999999998</v>
      </c>
      <c r="H22" s="42">
        <v>11.7624</v>
      </c>
      <c r="I22" s="42">
        <v>20.136220000000002</v>
      </c>
      <c r="J22" s="42">
        <v>16.982530000000001</v>
      </c>
      <c r="K22" s="42">
        <v>20.394169999999999</v>
      </c>
      <c r="L22" s="42">
        <v>19.016400000000001</v>
      </c>
      <c r="M22" s="42">
        <v>17.991900000000001</v>
      </c>
      <c r="N22" s="42">
        <v>19.651479999999999</v>
      </c>
      <c r="O22" s="42">
        <v>19.668880000000001</v>
      </c>
      <c r="P22" s="42">
        <v>34.777329999999999</v>
      </c>
      <c r="Q22" s="42">
        <v>55.726129999999998</v>
      </c>
      <c r="R22" s="42">
        <v>73.884039999999999</v>
      </c>
      <c r="S22" s="42">
        <v>79.439490000000006</v>
      </c>
      <c r="T22" s="43">
        <v>74.348479999999995</v>
      </c>
      <c r="U22" s="43">
        <v>64.879570000000001</v>
      </c>
      <c r="V22" s="70">
        <v>102.72161</v>
      </c>
      <c r="W22" s="71">
        <v>145.13657000000001</v>
      </c>
      <c r="X22" s="86">
        <v>111.92140000000001</v>
      </c>
      <c r="Y22" s="88">
        <v>88.652209999999997</v>
      </c>
      <c r="Z22" s="87">
        <v>113.65508</v>
      </c>
      <c r="AA22" s="23">
        <f t="shared" si="0"/>
        <v>0.28203323978048611</v>
      </c>
    </row>
    <row r="23" spans="1:50" x14ac:dyDescent="0.4">
      <c r="A23" s="41" t="s">
        <v>35</v>
      </c>
      <c r="B23" s="42">
        <v>11.40442</v>
      </c>
      <c r="C23" s="42">
        <v>10.21992</v>
      </c>
      <c r="D23" s="42">
        <v>7.7041599999999999</v>
      </c>
      <c r="E23" s="42">
        <v>5.0468799999999998</v>
      </c>
      <c r="F23" s="42">
        <v>5.2584299999999997</v>
      </c>
      <c r="G23" s="42">
        <v>6.0888499999999999</v>
      </c>
      <c r="H23" s="42">
        <v>11.97456</v>
      </c>
      <c r="I23" s="42">
        <v>13.72114</v>
      </c>
      <c r="J23" s="42">
        <v>23.702559999999998</v>
      </c>
      <c r="K23" s="42">
        <v>8.4093599999999995</v>
      </c>
      <c r="L23" s="42">
        <v>10.603289999999999</v>
      </c>
      <c r="M23" s="42">
        <v>10.475580000000001</v>
      </c>
      <c r="N23" s="42">
        <v>16.594460000000002</v>
      </c>
      <c r="O23" s="42">
        <v>28.731030000000001</v>
      </c>
      <c r="P23" s="42">
        <v>37.802810000000001</v>
      </c>
      <c r="Q23" s="42">
        <v>31.162220000000001</v>
      </c>
      <c r="R23" s="42">
        <v>37.00121</v>
      </c>
      <c r="S23" s="42">
        <v>32.332430000000002</v>
      </c>
      <c r="T23" s="43">
        <v>29.16695</v>
      </c>
      <c r="U23" s="43">
        <v>30.099419999999999</v>
      </c>
      <c r="V23" s="70">
        <v>37.264989999999997</v>
      </c>
      <c r="W23" s="71">
        <v>36.76493</v>
      </c>
      <c r="X23" s="86">
        <v>28.03828</v>
      </c>
      <c r="Y23" s="88">
        <v>32.050139999999999</v>
      </c>
      <c r="Z23" s="87">
        <v>30.612660000000002</v>
      </c>
      <c r="AA23" s="23">
        <f t="shared" si="0"/>
        <v>-4.4850974129910126E-2</v>
      </c>
    </row>
    <row r="24" spans="1:50" x14ac:dyDescent="0.4">
      <c r="A24" s="41" t="s">
        <v>37</v>
      </c>
      <c r="B24" s="42">
        <v>12.28619</v>
      </c>
      <c r="C24" s="42">
        <v>11.66211</v>
      </c>
      <c r="D24" s="42">
        <v>13.1051</v>
      </c>
      <c r="E24" s="42">
        <v>16.057929999999999</v>
      </c>
      <c r="F24" s="42">
        <v>20.019819999999999</v>
      </c>
      <c r="G24" s="42">
        <v>14.110250000000001</v>
      </c>
      <c r="H24" s="42">
        <v>18.572900000000001</v>
      </c>
      <c r="I24" s="42">
        <v>16.949570000000001</v>
      </c>
      <c r="J24" s="42">
        <v>11.68802</v>
      </c>
      <c r="K24" s="42">
        <v>14.676069999999999</v>
      </c>
      <c r="L24" s="42">
        <v>10.811959999999999</v>
      </c>
      <c r="M24" s="42">
        <v>9.66465</v>
      </c>
      <c r="N24" s="42">
        <v>12.70477</v>
      </c>
      <c r="O24" s="42">
        <v>11.55181</v>
      </c>
      <c r="P24" s="42">
        <v>17.207719999999998</v>
      </c>
      <c r="Q24" s="42">
        <v>13.298539999999999</v>
      </c>
      <c r="R24" s="42">
        <v>18.93798</v>
      </c>
      <c r="S24" s="42">
        <v>25.030449999999998</v>
      </c>
      <c r="T24" s="43">
        <v>26.995609999999999</v>
      </c>
      <c r="U24" s="43">
        <v>38.04466</v>
      </c>
      <c r="V24" s="70">
        <v>52.215859999999999</v>
      </c>
      <c r="W24" s="71">
        <v>61.56541</v>
      </c>
      <c r="X24" s="86">
        <v>52.7393</v>
      </c>
      <c r="Y24" s="88">
        <v>56.041339999999998</v>
      </c>
      <c r="Z24" s="87">
        <v>69.043220000000005</v>
      </c>
      <c r="AA24" s="23">
        <f t="shared" si="0"/>
        <v>0.23200515904865959</v>
      </c>
    </row>
    <row r="25" spans="1:50" x14ac:dyDescent="0.4">
      <c r="A25" s="41" t="s">
        <v>39</v>
      </c>
      <c r="B25" s="42">
        <v>6.5485499999999996</v>
      </c>
      <c r="C25" s="42">
        <v>5.8724699999999999</v>
      </c>
      <c r="D25" s="42">
        <v>5.0111299999999996</v>
      </c>
      <c r="E25" s="42">
        <v>5.1996700000000002</v>
      </c>
      <c r="F25" s="42">
        <v>5.9894499999999997</v>
      </c>
      <c r="G25" s="42">
        <v>4.6089900000000004</v>
      </c>
      <c r="H25" s="42">
        <v>5.1112799999999998</v>
      </c>
      <c r="I25" s="42">
        <v>7.5937200000000002</v>
      </c>
      <c r="J25" s="42">
        <v>4.7946600000000004</v>
      </c>
      <c r="K25" s="42">
        <v>8.3088300000000004</v>
      </c>
      <c r="L25" s="42">
        <v>9.8380600000000005</v>
      </c>
      <c r="M25" s="42">
        <v>9.9575899999999997</v>
      </c>
      <c r="N25" s="42">
        <v>14.40788</v>
      </c>
      <c r="O25" s="42">
        <v>20.048249999999999</v>
      </c>
      <c r="P25" s="42">
        <v>20.845120000000001</v>
      </c>
      <c r="Q25" s="42">
        <v>15.60746</v>
      </c>
      <c r="R25" s="42">
        <v>16.47307</v>
      </c>
      <c r="S25" s="42">
        <v>19.95562</v>
      </c>
      <c r="T25" s="43">
        <v>18.53688</v>
      </c>
      <c r="U25" s="43">
        <v>20.16696</v>
      </c>
      <c r="V25" s="70">
        <v>24.45702</v>
      </c>
      <c r="W25" s="71">
        <v>28.355270000000001</v>
      </c>
      <c r="X25" s="86">
        <v>26.495170000000002</v>
      </c>
      <c r="Y25" s="88">
        <v>25.619299999999999</v>
      </c>
      <c r="Z25" s="87">
        <v>23.451440000000002</v>
      </c>
      <c r="AA25" s="23">
        <f t="shared" si="0"/>
        <v>-8.4618237032237364E-2</v>
      </c>
    </row>
    <row r="26" spans="1:50" x14ac:dyDescent="0.4">
      <c r="A26" s="41" t="s">
        <v>41</v>
      </c>
      <c r="B26" s="42">
        <v>26.426290000000002</v>
      </c>
      <c r="C26" s="42">
        <v>29.939409999999999</v>
      </c>
      <c r="D26" s="42">
        <v>30.643049999999999</v>
      </c>
      <c r="E26" s="42">
        <v>32.578180000000003</v>
      </c>
      <c r="F26" s="42">
        <v>34.586779999999997</v>
      </c>
      <c r="G26" s="42">
        <v>31.471499999999999</v>
      </c>
      <c r="H26" s="42">
        <v>33.196309999999997</v>
      </c>
      <c r="I26" s="42">
        <v>29.383469999999999</v>
      </c>
      <c r="J26" s="42">
        <v>23.000060000000001</v>
      </c>
      <c r="K26" s="42">
        <v>24.605589999999999</v>
      </c>
      <c r="L26" s="42">
        <v>22.890059999999998</v>
      </c>
      <c r="M26" s="42">
        <v>24.496860000000002</v>
      </c>
      <c r="N26" s="42">
        <v>24.99954</v>
      </c>
      <c r="O26" s="42">
        <v>30.484760000000001</v>
      </c>
      <c r="P26" s="42">
        <v>29.848880000000001</v>
      </c>
      <c r="Q26" s="42">
        <v>32.230139999999999</v>
      </c>
      <c r="R26" s="42">
        <v>34.969729999999998</v>
      </c>
      <c r="S26" s="42">
        <v>35.245179999999998</v>
      </c>
      <c r="T26" s="43">
        <v>37.369840000000003</v>
      </c>
      <c r="U26" s="43">
        <v>33.468339999999998</v>
      </c>
      <c r="V26" s="70">
        <v>37.012889999999999</v>
      </c>
      <c r="W26" s="71">
        <f>W27-W25-W24-W23-W22-W21</f>
        <v>37.866239999999948</v>
      </c>
      <c r="X26" s="86">
        <v>37.349489999999975</v>
      </c>
      <c r="Y26" s="88">
        <v>38.6173</v>
      </c>
      <c r="Z26" s="87">
        <v>43.878279999999997</v>
      </c>
      <c r="AA26" s="23">
        <f t="shared" si="0"/>
        <v>0.13623376051665947</v>
      </c>
    </row>
    <row r="27" spans="1:50" ht="14.25" thickBot="1" x14ac:dyDescent="0.45">
      <c r="A27" s="41" t="s">
        <v>40</v>
      </c>
      <c r="B27" s="42">
        <v>72.850719999999995</v>
      </c>
      <c r="C27" s="42">
        <v>82.387230000000002</v>
      </c>
      <c r="D27" s="42">
        <v>95.654790000000006</v>
      </c>
      <c r="E27" s="42">
        <v>97.195989999999995</v>
      </c>
      <c r="F27" s="42">
        <v>104.7323</v>
      </c>
      <c r="G27" s="42">
        <v>96.047539999999998</v>
      </c>
      <c r="H27" s="42">
        <v>114.70486</v>
      </c>
      <c r="I27" s="42">
        <v>119.50185</v>
      </c>
      <c r="J27" s="42">
        <v>104.44956999999999</v>
      </c>
      <c r="K27" s="42">
        <v>102.00936</v>
      </c>
      <c r="L27" s="42">
        <v>97.306250000000006</v>
      </c>
      <c r="M27" s="42">
        <v>93.439959999999999</v>
      </c>
      <c r="N27" s="42">
        <v>123.06586</v>
      </c>
      <c r="O27" s="42">
        <v>178.34311</v>
      </c>
      <c r="P27" s="42">
        <v>229.23947999999999</v>
      </c>
      <c r="Q27" s="42">
        <v>238.30966000000001</v>
      </c>
      <c r="R27" s="42">
        <v>326.47025000000002</v>
      </c>
      <c r="S27" s="42">
        <v>350.62043</v>
      </c>
      <c r="T27" s="43">
        <v>345.70046000000002</v>
      </c>
      <c r="U27" s="43">
        <v>357.00540999999998</v>
      </c>
      <c r="V27" s="72">
        <v>474.70666999999997</v>
      </c>
      <c r="W27" s="73">
        <v>526.92562999999996</v>
      </c>
      <c r="X27" s="48">
        <v>504.64260000000002</v>
      </c>
      <c r="Y27" s="85">
        <v>537.53512000000001</v>
      </c>
      <c r="Z27" s="81">
        <v>595.81857000000002</v>
      </c>
      <c r="AA27" s="23">
        <f t="shared" si="0"/>
        <v>0.10842724099589995</v>
      </c>
    </row>
    <row r="28" spans="1:50" x14ac:dyDescent="0.4">
      <c r="A28" s="5"/>
    </row>
    <row r="29" spans="1:50" x14ac:dyDescent="0.4">
      <c r="A29" s="5"/>
    </row>
    <row r="30" spans="1:50" x14ac:dyDescent="0.4">
      <c r="A30" s="5"/>
      <c r="AQ30" s="5"/>
      <c r="AR30" s="5"/>
      <c r="AS30" s="5"/>
    </row>
    <row r="31" spans="1:50" x14ac:dyDescent="0.4">
      <c r="A31" s="27" t="s">
        <v>48</v>
      </c>
      <c r="AQ31" s="5"/>
      <c r="AR31" s="5"/>
      <c r="AS31" s="5"/>
    </row>
    <row r="32" spans="1:50" x14ac:dyDescent="0.4">
      <c r="A32" s="24" t="s">
        <v>49</v>
      </c>
      <c r="AQ32" s="5"/>
      <c r="AR32" s="5"/>
      <c r="AS32" s="5"/>
    </row>
    <row r="33" spans="1:45" x14ac:dyDescent="0.4">
      <c r="A33" s="11" t="s">
        <v>42</v>
      </c>
      <c r="AQ33" s="5"/>
      <c r="AR33" s="5"/>
      <c r="AS33" s="5"/>
    </row>
    <row r="34" spans="1:45" x14ac:dyDescent="0.4">
      <c r="A34" s="11"/>
      <c r="AQ34" s="5"/>
      <c r="AR34" s="5"/>
      <c r="AS34" s="5"/>
    </row>
    <row r="52" spans="2:26" ht="18.75" x14ac:dyDescent="0.4">
      <c r="D52" s="4"/>
      <c r="F52" s="4"/>
      <c r="H52" s="4"/>
      <c r="J52" s="4"/>
      <c r="L52" s="4"/>
    </row>
    <row r="56" spans="2:26" x14ac:dyDescent="0.4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</sheetData>
  <phoneticPr fontId="1"/>
  <pageMargins left="0.78740157480314965" right="0.78740157480314965" top="0.98425196850393704" bottom="0.98425196850393704" header="0.51181102362204722" footer="0.51181102362204722"/>
  <pageSetup paperSize="8" scale="4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D222-5D06-4627-8BEA-948B5C10C351}">
  <dimension ref="A1"/>
  <sheetViews>
    <sheetView zoomScale="190" zoomScaleNormal="190" workbookViewId="0">
      <selection activeCell="C14" sqref="C14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資料Ⅲ-28</vt:lpstr>
      <vt:lpstr>白書掲載用</vt:lpstr>
      <vt:lpstr>'資料Ⅲ-28'!Print_Area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2026-06-30T12:13:50Z</dcterms:created>
  <dcterms:modified xsi:type="dcterms:W3CDTF">2026-06-30T12:13:54Z</dcterms:modified>
  <cp:category/>
  <cp:contentStatus/>
</cp:coreProperties>
</file>