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6DEACB7-7601-4AD0-BB16-2E8F9507A5F4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2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4" l="1"/>
  <c r="D16" i="4"/>
  <c r="M32" i="4"/>
  <c r="I17" i="4"/>
  <c r="I33" i="4" s="1"/>
  <c r="D17" i="4"/>
  <c r="D33" i="4" s="1"/>
  <c r="E33" i="4"/>
  <c r="F33" i="4"/>
  <c r="G33" i="4"/>
  <c r="H33" i="4"/>
  <c r="J33" i="4"/>
  <c r="K33" i="4"/>
  <c r="L33" i="4"/>
  <c r="M33" i="4"/>
  <c r="C33" i="4"/>
  <c r="D14" i="4" l="1"/>
  <c r="D32" i="4"/>
  <c r="C32" i="4"/>
  <c r="C34" i="4" s="1"/>
  <c r="M29" i="4"/>
  <c r="C31" i="4"/>
  <c r="D15" i="4"/>
  <c r="D31" i="4" s="1"/>
  <c r="G31" i="4"/>
  <c r="E32" i="4"/>
  <c r="F32" i="4"/>
  <c r="G32" i="4"/>
  <c r="H32" i="4"/>
  <c r="H34" i="4" s="1"/>
  <c r="J32" i="4"/>
  <c r="K32" i="4"/>
  <c r="L32" i="4"/>
  <c r="I16" i="4"/>
  <c r="I32" i="4" s="1"/>
  <c r="D30" i="4"/>
  <c r="D13" i="4"/>
  <c r="D29" i="4" s="1"/>
  <c r="D12" i="4"/>
  <c r="D11" i="4"/>
  <c r="D27" i="4" s="1"/>
  <c r="D10" i="4"/>
  <c r="D26" i="4" s="1"/>
  <c r="D9" i="4"/>
  <c r="E31" i="4"/>
  <c r="F31" i="4"/>
  <c r="H31" i="4"/>
  <c r="J31" i="4"/>
  <c r="K31" i="4"/>
  <c r="L31" i="4"/>
  <c r="M31" i="4"/>
  <c r="I15" i="4"/>
  <c r="I31" i="4" s="1"/>
  <c r="M30" i="4"/>
  <c r="L30" i="4"/>
  <c r="K30" i="4"/>
  <c r="J30" i="4"/>
  <c r="H30" i="4"/>
  <c r="G30" i="4"/>
  <c r="F30" i="4"/>
  <c r="E30" i="4"/>
  <c r="C30" i="4"/>
  <c r="L29" i="4"/>
  <c r="K29" i="4"/>
  <c r="J29" i="4"/>
  <c r="H29" i="4"/>
  <c r="G29" i="4"/>
  <c r="F29" i="4"/>
  <c r="E29" i="4"/>
  <c r="C29" i="4"/>
  <c r="M28" i="4"/>
  <c r="L28" i="4"/>
  <c r="K28" i="4"/>
  <c r="J28" i="4"/>
  <c r="H28" i="4"/>
  <c r="G28" i="4"/>
  <c r="F28" i="4"/>
  <c r="E28" i="4"/>
  <c r="C28" i="4"/>
  <c r="M27" i="4"/>
  <c r="L27" i="4"/>
  <c r="K27" i="4"/>
  <c r="J27" i="4"/>
  <c r="H27" i="4"/>
  <c r="G27" i="4"/>
  <c r="F27" i="4"/>
  <c r="E27" i="4"/>
  <c r="C27" i="4"/>
  <c r="M26" i="4"/>
  <c r="L26" i="4"/>
  <c r="K26" i="4"/>
  <c r="J26" i="4"/>
  <c r="H26" i="4"/>
  <c r="G26" i="4"/>
  <c r="F26" i="4"/>
  <c r="E26" i="4"/>
  <c r="C26" i="4"/>
  <c r="M25" i="4"/>
  <c r="L25" i="4"/>
  <c r="K25" i="4"/>
  <c r="J25" i="4"/>
  <c r="H25" i="4"/>
  <c r="G25" i="4"/>
  <c r="F25" i="4"/>
  <c r="E25" i="4"/>
  <c r="C25" i="4"/>
  <c r="M24" i="4"/>
  <c r="L24" i="4"/>
  <c r="K24" i="4"/>
  <c r="J24" i="4"/>
  <c r="H24" i="4"/>
  <c r="G24" i="4"/>
  <c r="F24" i="4"/>
  <c r="E24" i="4"/>
  <c r="C24" i="4"/>
  <c r="M23" i="4"/>
  <c r="L23" i="4"/>
  <c r="K23" i="4"/>
  <c r="J23" i="4"/>
  <c r="H23" i="4"/>
  <c r="G23" i="4"/>
  <c r="F23" i="4"/>
  <c r="E23" i="4"/>
  <c r="C23" i="4"/>
  <c r="I14" i="4"/>
  <c r="I30" i="4" s="1"/>
  <c r="I13" i="4"/>
  <c r="I29" i="4" s="1"/>
  <c r="I12" i="4"/>
  <c r="I28" i="4" s="1"/>
  <c r="D28" i="4"/>
  <c r="I11" i="4"/>
  <c r="I27" i="4" s="1"/>
  <c r="I10" i="4"/>
  <c r="I26" i="4" s="1"/>
  <c r="I9" i="4"/>
  <c r="I25" i="4" s="1"/>
  <c r="D25" i="4"/>
  <c r="I8" i="4"/>
  <c r="I24" i="4" s="1"/>
  <c r="D8" i="4"/>
  <c r="D24" i="4" s="1"/>
  <c r="I7" i="4"/>
  <c r="I23" i="4" s="1"/>
  <c r="D7" i="4"/>
  <c r="D23" i="4" s="1"/>
</calcChain>
</file>

<file path=xl/sharedStrings.xml><?xml version="1.0" encoding="utf-8"?>
<sst xmlns="http://schemas.openxmlformats.org/spreadsheetml/2006/main" count="61" uniqueCount="36">
  <si>
    <t xml:space="preserve"> </t>
  </si>
  <si>
    <t>〇燃料材の国内消費量の推移</t>
    <phoneticPr fontId="1"/>
  </si>
  <si>
    <t>燃料材の国内消費量の推移</t>
  </si>
  <si>
    <t>国内生産</t>
  </si>
  <si>
    <t>輸入</t>
  </si>
  <si>
    <t>計（国内生産）</t>
    <rPh sb="2" eb="4">
      <t>コクナイ</t>
    </rPh>
    <rPh sb="4" eb="6">
      <t>セイサン</t>
    </rPh>
    <phoneticPr fontId="1"/>
  </si>
  <si>
    <t>薪炭材（国内生産）</t>
    <rPh sb="0" eb="3">
      <t>シンタンザイ</t>
    </rPh>
    <rPh sb="4" eb="6">
      <t>コクナイ</t>
    </rPh>
    <rPh sb="6" eb="8">
      <t>セイサン</t>
    </rPh>
    <phoneticPr fontId="1"/>
  </si>
  <si>
    <t>木炭用材（国内生産）</t>
    <rPh sb="5" eb="7">
      <t>コクナイ</t>
    </rPh>
    <rPh sb="7" eb="9">
      <t>セイサン</t>
    </rPh>
    <phoneticPr fontId="1"/>
  </si>
  <si>
    <t>薪用材（国内生産）</t>
    <rPh sb="4" eb="6">
      <t>コクナイ</t>
    </rPh>
    <rPh sb="6" eb="8">
      <t>セイサン</t>
    </rPh>
    <phoneticPr fontId="1"/>
  </si>
  <si>
    <t>燃料用チップ等用材（国内生産）</t>
    <rPh sb="10" eb="12">
      <t>コクナイ</t>
    </rPh>
    <rPh sb="12" eb="14">
      <t>セイサン</t>
    </rPh>
    <phoneticPr fontId="1"/>
  </si>
  <si>
    <t>計（輸入）</t>
    <rPh sb="2" eb="4">
      <t>ユニュウ</t>
    </rPh>
    <phoneticPr fontId="1"/>
  </si>
  <si>
    <t>薪炭材（輸入）</t>
    <rPh sb="0" eb="3">
      <t>シンタンザイ</t>
    </rPh>
    <rPh sb="4" eb="6">
      <t>ユニュウ</t>
    </rPh>
    <phoneticPr fontId="1"/>
  </si>
  <si>
    <t>木炭用材（輸入）</t>
    <rPh sb="5" eb="7">
      <t>ユニュウ</t>
    </rPh>
    <phoneticPr fontId="1"/>
  </si>
  <si>
    <t>薪用材（輸入）</t>
    <rPh sb="4" eb="6">
      <t>ユニュウ</t>
    </rPh>
    <phoneticPr fontId="1"/>
  </si>
  <si>
    <t>燃料用チップ等用材（輸入）</t>
    <rPh sb="10" eb="12">
      <t>ユニュウ</t>
    </rPh>
    <phoneticPr fontId="1"/>
  </si>
  <si>
    <t>合計（国内消費量）</t>
    <phoneticPr fontId="1"/>
  </si>
  <si>
    <t>木材需給表</t>
  </si>
  <si>
    <t>H26
(2014)</t>
    <phoneticPr fontId="1"/>
  </si>
  <si>
    <t>27
(15)</t>
  </si>
  <si>
    <t>28
(16)</t>
  </si>
  <si>
    <t>29
(17)</t>
  </si>
  <si>
    <t>30
(18)</t>
  </si>
  <si>
    <t>R1
(19)</t>
  </si>
  <si>
    <t>2
(20)</t>
    <phoneticPr fontId="1"/>
  </si>
  <si>
    <t>3
(21)</t>
    <phoneticPr fontId="1"/>
  </si>
  <si>
    <t>4
(22)</t>
    <phoneticPr fontId="1"/>
  </si>
  <si>
    <t>5
(23)</t>
    <phoneticPr fontId="1"/>
  </si>
  <si>
    <t>R1
(19)</t>
    <phoneticPr fontId="1"/>
  </si>
  <si>
    <t>注１：「薪炭材」とは、木炭用材及び薪用材である。</t>
    <phoneticPr fontId="1"/>
  </si>
  <si>
    <t>　２：「燃料用チップ等」とは、燃料用チップ及びペレットである。</t>
    <phoneticPr fontId="1"/>
  </si>
  <si>
    <t xml:space="preserve">  ３：いずれも丸太換算値。</t>
    <phoneticPr fontId="1"/>
  </si>
  <si>
    <t>資料：林野庁「木材需給表」</t>
    <phoneticPr fontId="1"/>
  </si>
  <si>
    <t>6
(24)</t>
    <phoneticPr fontId="1"/>
  </si>
  <si>
    <t>6 
(24)</t>
    <phoneticPr fontId="1"/>
  </si>
  <si>
    <r>
      <t>（単位：千m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r>
      <rPr>
        <sz val="11"/>
        <color theme="1"/>
        <rFont val="游ゴシック"/>
        <family val="3"/>
        <charset val="128"/>
        <scheme val="minor"/>
      </rPr>
      <t>）</t>
    </r>
    <phoneticPr fontId="1"/>
  </si>
  <si>
    <r>
      <t>（単位：万m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r>
      <rPr>
        <sz val="11"/>
        <color theme="1"/>
        <rFont val="游ゴシック"/>
        <family val="3"/>
        <charset val="128"/>
        <scheme val="minor"/>
      </rPr>
      <t>）</t>
    </r>
    <rPh sb="4" eb="5">
      <t>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</si>
</sst>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177" fontId="2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 textRotation="255"/>
    </xf>
    <xf numFmtId="0" fontId="2" fillId="0" borderId="1" xfId="0" applyFont="1" applyBorder="1">
      <alignment vertical="center"/>
    </xf>
    <xf numFmtId="38" fontId="2" fillId="0" borderId="1" xfId="0" applyNumberFormat="1" applyFont="1" applyBorder="1">
      <alignment vertical="center"/>
    </xf>
    <xf numFmtId="38" fontId="2" fillId="0" borderId="1" xfId="3" applyFont="1" applyFill="1" applyBorder="1">
      <alignment vertical="center"/>
    </xf>
    <xf numFmtId="176" fontId="2" fillId="0" borderId="10" xfId="3" applyNumberFormat="1" applyFont="1" applyFill="1" applyBorder="1">
      <alignment vertical="center"/>
    </xf>
    <xf numFmtId="176" fontId="2" fillId="0" borderId="0" xfId="3" applyNumberFormat="1" applyFont="1" applyFill="1" applyBorder="1">
      <alignment vertical="center"/>
    </xf>
    <xf numFmtId="0" fontId="0" fillId="0" borderId="0" xfId="0" applyAlignment="1">
      <alignment horizontal="left" vertical="center" indent="1"/>
    </xf>
    <xf numFmtId="0" fontId="2" fillId="0" borderId="10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7">
    <cellStyle name="パーセント 2" xfId="2" xr:uid="{AF81ECE7-4AF3-4396-ADD3-6C6BFE38772E}"/>
    <cellStyle name="桁区切り" xfId="3" builtinId="6"/>
    <cellStyle name="桁区切り 2" xfId="6" xr:uid="{2D04760C-2619-4F57-995D-70CF62FA3129}"/>
    <cellStyle name="標準" xfId="0" builtinId="0"/>
    <cellStyle name="標準 15" xfId="4" xr:uid="{1065C176-7EF6-4B0E-A40C-E7BFD6BB896A}"/>
    <cellStyle name="標準 2" xfId="1" xr:uid="{EF75767F-9035-4701-A192-6C5D48BF32D4}"/>
    <cellStyle name="標準 2 2" xfId="5" xr:uid="{85FC4832-AF88-472E-8977-AABC24D2BDCD}"/>
  </cellStyles>
  <dxfs count="0"/>
  <tableStyles count="0" defaultTableStyle="TableStyleMedium2" defaultPivotStyle="PivotStyleLight16"/>
  <colors>
    <mruColors>
      <color rgb="FFFFCCFF"/>
      <color rgb="FFFF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41022078122585E-2"/>
          <c:y val="0.17638214830980142"/>
          <c:w val="0.87039479166666656"/>
          <c:h val="0.656533565455456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'資料Ⅲ-22'!$G$21:$G$22</c:f>
              <c:strCache>
                <c:ptCount val="2"/>
                <c:pt idx="0">
                  <c:v>燃料用チップ等用材（国内生産）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</c:spPr>
          <c:invertIfNegative val="0"/>
          <c:dLbls>
            <c:dLbl>
              <c:idx val="1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A-4833-8039-070ED9880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'資料Ⅲ-22'!$B$23:$B$33</c:f>
              <c:strCache>
                <c:ptCount val="11"/>
                <c:pt idx="0">
                  <c:v>H26
(2014)</c:v>
                </c:pt>
                <c:pt idx="1">
                  <c:v>27
(15)</c:v>
                </c:pt>
                <c:pt idx="2">
                  <c:v>28
(16)</c:v>
                </c:pt>
                <c:pt idx="3">
                  <c:v>29
(17)</c:v>
                </c:pt>
                <c:pt idx="4">
                  <c:v>30
(18)</c:v>
                </c:pt>
                <c:pt idx="5">
                  <c:v>R1
(19)</c:v>
                </c:pt>
                <c:pt idx="6">
                  <c:v>2
(20)</c:v>
                </c:pt>
                <c:pt idx="7">
                  <c:v>3
(21)</c:v>
                </c:pt>
                <c:pt idx="8">
                  <c:v>4
(22)</c:v>
                </c:pt>
                <c:pt idx="9">
                  <c:v>5
(23)</c:v>
                </c:pt>
                <c:pt idx="10">
                  <c:v>6
(24)</c:v>
                </c:pt>
              </c:strCache>
            </c:strRef>
          </c:cat>
          <c:val>
            <c:numRef>
              <c:f>'資料Ⅲ-22'!$G$23:$G$33</c:f>
              <c:numCache>
                <c:formatCode>#,##0_);[Red]\(#,##0\)</c:formatCode>
                <c:ptCount val="11"/>
                <c:pt idx="0">
                  <c:v>170.3</c:v>
                </c:pt>
                <c:pt idx="1">
                  <c:v>268.39999999999998</c:v>
                </c:pt>
                <c:pt idx="2">
                  <c:v>432.9</c:v>
                </c:pt>
                <c:pt idx="3">
                  <c:v>591.29999999999995</c:v>
                </c:pt>
                <c:pt idx="4">
                  <c:v>613.5</c:v>
                </c:pt>
                <c:pt idx="5">
                  <c:v>682.4</c:v>
                </c:pt>
                <c:pt idx="6">
                  <c:v>875.6</c:v>
                </c:pt>
                <c:pt idx="7">
                  <c:v>919.1</c:v>
                </c:pt>
                <c:pt idx="8">
                  <c:v>1009.1</c:v>
                </c:pt>
                <c:pt idx="9">
                  <c:v>1108.5</c:v>
                </c:pt>
                <c:pt idx="10">
                  <c:v>1216.9000000000001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EF-4C59-A186-82B0FA1DAF70}"/>
            </c:ext>
          </c:extLst>
        </c:ser>
        <c:ser>
          <c:idx val="6"/>
          <c:order val="1"/>
          <c:tx>
            <c:strRef>
              <c:f>'資料Ⅲ-22'!$D$21:$D$22</c:f>
              <c:strCache>
                <c:ptCount val="2"/>
                <c:pt idx="0">
                  <c:v>薪炭材（国内生産）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83-417B-8FA3-FF38C9A28FC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83-417B-8FA3-FF38C9A28FC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83-417B-8FA3-FF38C9A28FC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83-417B-8FA3-FF38C9A28FC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3-417B-8FA3-FF38C9A28F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3-417B-8FA3-FF38C9A28FC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3-417B-8FA3-FF38C9A28FC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EF-4C59-A186-82B0FA1DAF7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83-417B-8FA3-FF38C9A28FC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5-45CF-84DA-9A6618920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'資料Ⅲ-22'!$B$23:$B$33</c:f>
              <c:strCache>
                <c:ptCount val="11"/>
                <c:pt idx="0">
                  <c:v>H26
(2014)</c:v>
                </c:pt>
                <c:pt idx="1">
                  <c:v>27
(15)</c:v>
                </c:pt>
                <c:pt idx="2">
                  <c:v>28
(16)</c:v>
                </c:pt>
                <c:pt idx="3">
                  <c:v>29
(17)</c:v>
                </c:pt>
                <c:pt idx="4">
                  <c:v>30
(18)</c:v>
                </c:pt>
                <c:pt idx="5">
                  <c:v>R1
(19)</c:v>
                </c:pt>
                <c:pt idx="6">
                  <c:v>2
(20)</c:v>
                </c:pt>
                <c:pt idx="7">
                  <c:v>3
(21)</c:v>
                </c:pt>
                <c:pt idx="8">
                  <c:v>4
(22)</c:v>
                </c:pt>
                <c:pt idx="9">
                  <c:v>5
(23)</c:v>
                </c:pt>
                <c:pt idx="10">
                  <c:v>6
(24)</c:v>
                </c:pt>
              </c:strCache>
            </c:strRef>
          </c:cat>
          <c:val>
            <c:numRef>
              <c:f>'資料Ⅲ-22'!$D$23:$D$33</c:f>
              <c:numCache>
                <c:formatCode>#,##0_);[Red]\(#,##0\)</c:formatCode>
                <c:ptCount val="11"/>
                <c:pt idx="0">
                  <c:v>12.1</c:v>
                </c:pt>
                <c:pt idx="1">
                  <c:v>11.5</c:v>
                </c:pt>
                <c:pt idx="2">
                  <c:v>12.350999999999999</c:v>
                </c:pt>
                <c:pt idx="3">
                  <c:v>11.856</c:v>
                </c:pt>
                <c:pt idx="4">
                  <c:v>10.887</c:v>
                </c:pt>
                <c:pt idx="5">
                  <c:v>10.431999999999999</c:v>
                </c:pt>
                <c:pt idx="6">
                  <c:v>10.7</c:v>
                </c:pt>
                <c:pt idx="7">
                  <c:v>10.7</c:v>
                </c:pt>
                <c:pt idx="8">
                  <c:v>10.523</c:v>
                </c:pt>
                <c:pt idx="9">
                  <c:v>10.7</c:v>
                </c:pt>
                <c:pt idx="10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EF-4C59-A186-82B0FA1DAF70}"/>
            </c:ext>
          </c:extLst>
        </c:ser>
        <c:ser>
          <c:idx val="4"/>
          <c:order val="2"/>
          <c:tx>
            <c:strRef>
              <c:f>'資料Ⅲ-22'!$L$21:$L$22</c:f>
              <c:strCache>
                <c:ptCount val="2"/>
                <c:pt idx="0">
                  <c:v>燃料用チップ等用材（輸入）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1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CA-4833-8039-070ED9880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'資料Ⅲ-22'!$B$23:$B$33</c:f>
              <c:strCache>
                <c:ptCount val="11"/>
                <c:pt idx="0">
                  <c:v>H26
(2014)</c:v>
                </c:pt>
                <c:pt idx="1">
                  <c:v>27
(15)</c:v>
                </c:pt>
                <c:pt idx="2">
                  <c:v>28
(16)</c:v>
                </c:pt>
                <c:pt idx="3">
                  <c:v>29
(17)</c:v>
                </c:pt>
                <c:pt idx="4">
                  <c:v>30
(18)</c:v>
                </c:pt>
                <c:pt idx="5">
                  <c:v>R1
(19)</c:v>
                </c:pt>
                <c:pt idx="6">
                  <c:v>2
(20)</c:v>
                </c:pt>
                <c:pt idx="7">
                  <c:v>3
(21)</c:v>
                </c:pt>
                <c:pt idx="8">
                  <c:v>4
(22)</c:v>
                </c:pt>
                <c:pt idx="9">
                  <c:v>5
(23)</c:v>
                </c:pt>
                <c:pt idx="10">
                  <c:v>6
(24)</c:v>
                </c:pt>
              </c:strCache>
            </c:strRef>
          </c:cat>
          <c:val>
            <c:numRef>
              <c:f>'資料Ⅲ-22'!$L$23:$L$33</c:f>
              <c:numCache>
                <c:formatCode>#,##0_);[Red]\(#,##0\)</c:formatCode>
                <c:ptCount val="11"/>
                <c:pt idx="0">
                  <c:v>22</c:v>
                </c:pt>
                <c:pt idx="1">
                  <c:v>29.8</c:v>
                </c:pt>
                <c:pt idx="2">
                  <c:v>47.4</c:v>
                </c:pt>
                <c:pt idx="3">
                  <c:v>89.7</c:v>
                </c:pt>
                <c:pt idx="4">
                  <c:v>195.2</c:v>
                </c:pt>
                <c:pt idx="5">
                  <c:v>260.89999999999998</c:v>
                </c:pt>
                <c:pt idx="6">
                  <c:v>313.89999999999998</c:v>
                </c:pt>
                <c:pt idx="7">
                  <c:v>471.4</c:v>
                </c:pt>
                <c:pt idx="8">
                  <c:v>642.4</c:v>
                </c:pt>
                <c:pt idx="9">
                  <c:v>841.1</c:v>
                </c:pt>
                <c:pt idx="10">
                  <c:v>959.4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EF-4C59-A186-82B0FA1DAF70}"/>
            </c:ext>
          </c:extLst>
        </c:ser>
        <c:ser>
          <c:idx val="9"/>
          <c:order val="3"/>
          <c:tx>
            <c:strRef>
              <c:f>'資料Ⅲ-22'!$I$21:$I$22</c:f>
              <c:strCache>
                <c:ptCount val="2"/>
                <c:pt idx="0">
                  <c:v>薪炭材（輸入）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dLbls>
            <c:dLbl>
              <c:idx val="1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CA-4833-8039-070ED9880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'資料Ⅲ-22'!$B$23:$B$33</c:f>
              <c:strCache>
                <c:ptCount val="11"/>
                <c:pt idx="0">
                  <c:v>H26
(2014)</c:v>
                </c:pt>
                <c:pt idx="1">
                  <c:v>27
(15)</c:v>
                </c:pt>
                <c:pt idx="2">
                  <c:v>28
(16)</c:v>
                </c:pt>
                <c:pt idx="3">
                  <c:v>29
(17)</c:v>
                </c:pt>
                <c:pt idx="4">
                  <c:v>30
(18)</c:v>
                </c:pt>
                <c:pt idx="5">
                  <c:v>R1
(19)</c:v>
                </c:pt>
                <c:pt idx="6">
                  <c:v>2
(20)</c:v>
                </c:pt>
                <c:pt idx="7">
                  <c:v>3
(21)</c:v>
                </c:pt>
                <c:pt idx="8">
                  <c:v>4
(22)</c:v>
                </c:pt>
                <c:pt idx="9">
                  <c:v>5
(23)</c:v>
                </c:pt>
                <c:pt idx="10">
                  <c:v>6
(24)</c:v>
                </c:pt>
              </c:strCache>
            </c:strRef>
          </c:cat>
          <c:val>
            <c:numRef>
              <c:f>'資料Ⅲ-22'!$I$23:$I$33</c:f>
              <c:numCache>
                <c:formatCode>#,##0_);[Red]\(#,##0\)</c:formatCode>
                <c:ptCount val="11"/>
                <c:pt idx="0">
                  <c:v>87.7</c:v>
                </c:pt>
                <c:pt idx="1">
                  <c:v>85.8</c:v>
                </c:pt>
                <c:pt idx="2">
                  <c:v>87.6</c:v>
                </c:pt>
                <c:pt idx="3">
                  <c:v>86.6</c:v>
                </c:pt>
                <c:pt idx="4">
                  <c:v>82</c:v>
                </c:pt>
                <c:pt idx="5">
                  <c:v>84.4</c:v>
                </c:pt>
                <c:pt idx="6">
                  <c:v>73.900000000000006</c:v>
                </c:pt>
                <c:pt idx="7">
                  <c:v>68</c:v>
                </c:pt>
                <c:pt idx="8">
                  <c:v>70.2</c:v>
                </c:pt>
                <c:pt idx="9">
                  <c:v>74.5</c:v>
                </c:pt>
                <c:pt idx="10">
                  <c:v>71.2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EF-4C59-A186-82B0FA1DAF70}"/>
            </c:ext>
          </c:extLst>
        </c:ser>
        <c:ser>
          <c:idx val="12"/>
          <c:order val="4"/>
          <c:tx>
            <c:strRef>
              <c:f>'資料Ⅲ-22'!$M$22</c:f>
              <c:strCache>
                <c:ptCount val="1"/>
                <c:pt idx="0">
                  <c:v>合計（国内消費量）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8356971155743261E-17"/>
                  <c:y val="1.11723488605632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EF-4C59-A186-82B0FA1DAF70}"/>
                </c:ext>
              </c:extLst>
            </c:dLbl>
            <c:dLbl>
              <c:idx val="1"/>
              <c:layout>
                <c:manualLayout>
                  <c:x val="0"/>
                  <c:y val="3.56529443628436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EF-4C59-A186-82B0FA1DAF70}"/>
                </c:ext>
              </c:extLst>
            </c:dLbl>
            <c:dLbl>
              <c:idx val="2"/>
              <c:layout>
                <c:manualLayout>
                  <c:x val="0"/>
                  <c:y val="6.57754758231376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EF-4C59-A186-82B0FA1DAF70}"/>
                </c:ext>
              </c:extLst>
            </c:dLbl>
            <c:dLbl>
              <c:idx val="3"/>
              <c:layout>
                <c:manualLayout>
                  <c:x val="-7.3427884622973042E-17"/>
                  <c:y val="8.458741094858324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EF-4C59-A186-82B0FA1DAF70}"/>
                </c:ext>
              </c:extLst>
            </c:dLbl>
            <c:dLbl>
              <c:idx val="4"/>
              <c:layout>
                <c:manualLayout>
                  <c:x val="0"/>
                  <c:y val="9.985013768214992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EF-4C59-A186-82B0FA1DAF70}"/>
                </c:ext>
              </c:extLst>
            </c:dLbl>
            <c:dLbl>
              <c:idx val="5"/>
              <c:layout>
                <c:manualLayout>
                  <c:x val="-1.1416407143138724E-4"/>
                  <c:y val="0.1233450132748410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EF-4C59-A186-82B0FA1DAF70}"/>
                </c:ext>
              </c:extLst>
            </c:dLbl>
            <c:dLbl>
              <c:idx val="6"/>
              <c:layout>
                <c:manualLayout>
                  <c:x val="4.3584184176284689E-4"/>
                  <c:y val="0.1603896831409003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EF-4C59-A186-82B0FA1DAF70}"/>
                </c:ext>
              </c:extLst>
            </c:dLbl>
            <c:dLbl>
              <c:idx val="7"/>
              <c:layout>
                <c:manualLayout>
                  <c:x val="-1.9454861111111112E-3"/>
                  <c:y val="0.1704196951981757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EF-4C59-A186-82B0FA1DAF70}"/>
                </c:ext>
              </c:extLst>
            </c:dLbl>
            <c:dLbl>
              <c:idx val="8"/>
              <c:layout>
                <c:manualLayout>
                  <c:x val="2.8436945638033667E-3"/>
                  <c:y val="0.1983008408941168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B5-45CF-84DA-9A66189204C0}"/>
                </c:ext>
              </c:extLst>
            </c:dLbl>
            <c:dLbl>
              <c:idx val="9"/>
              <c:layout>
                <c:manualLayout>
                  <c:x val="1.4387195963259352E-3"/>
                  <c:y val="0.198950449843919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B5-45CF-84DA-9A66189204C0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'資料Ⅲ-22'!$B$23:$B$33</c:f>
              <c:strCache>
                <c:ptCount val="11"/>
                <c:pt idx="0">
                  <c:v>H26
(2014)</c:v>
                </c:pt>
                <c:pt idx="1">
                  <c:v>27
(15)</c:v>
                </c:pt>
                <c:pt idx="2">
                  <c:v>28
(16)</c:v>
                </c:pt>
                <c:pt idx="3">
                  <c:v>29
(17)</c:v>
                </c:pt>
                <c:pt idx="4">
                  <c:v>30
(18)</c:v>
                </c:pt>
                <c:pt idx="5">
                  <c:v>R1
(19)</c:v>
                </c:pt>
                <c:pt idx="6">
                  <c:v>2
(20)</c:v>
                </c:pt>
                <c:pt idx="7">
                  <c:v>3
(21)</c:v>
                </c:pt>
                <c:pt idx="8">
                  <c:v>4
(22)</c:v>
                </c:pt>
                <c:pt idx="9">
                  <c:v>5
(23)</c:v>
                </c:pt>
                <c:pt idx="10">
                  <c:v>6
(24)</c:v>
                </c:pt>
              </c:strCache>
            </c:strRef>
          </c:cat>
          <c:val>
            <c:numRef>
              <c:f>'資料Ⅲ-22'!$M$23:$M$33</c:f>
              <c:numCache>
                <c:formatCode>#,##0_);[Red]\(#,##0\)</c:formatCode>
                <c:ptCount val="11"/>
                <c:pt idx="0">
                  <c:v>292.10000000000002</c:v>
                </c:pt>
                <c:pt idx="1">
                  <c:v>395.5</c:v>
                </c:pt>
                <c:pt idx="2">
                  <c:v>580.20000000000005</c:v>
                </c:pt>
                <c:pt idx="3">
                  <c:v>779.5</c:v>
                </c:pt>
                <c:pt idx="4">
                  <c:v>901.6</c:v>
                </c:pt>
                <c:pt idx="5">
                  <c:v>1038.2</c:v>
                </c:pt>
                <c:pt idx="6">
                  <c:v>1274.0999999999999</c:v>
                </c:pt>
                <c:pt idx="7">
                  <c:v>1469.1</c:v>
                </c:pt>
                <c:pt idx="8">
                  <c:v>1732.3</c:v>
                </c:pt>
                <c:pt idx="9">
                  <c:v>2034.8</c:v>
                </c:pt>
                <c:pt idx="10">
                  <c:v>2258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1EF-4C59-A186-82B0FA1DA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1194952"/>
        <c:axId val="441199216"/>
      </c:barChart>
      <c:catAx>
        <c:axId val="441194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41199216"/>
        <c:crosses val="autoZero"/>
        <c:auto val="1"/>
        <c:lblAlgn val="ctr"/>
        <c:lblOffset val="100"/>
        <c:noMultiLvlLbl val="0"/>
      </c:catAx>
      <c:valAx>
        <c:axId val="441199216"/>
        <c:scaling>
          <c:orientation val="minMax"/>
          <c:max val="24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41194952"/>
        <c:crosses val="autoZero"/>
        <c:crossBetween val="between"/>
        <c:majorUnit val="40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324633347136952"/>
          <c:y val="4.6139968937295314E-2"/>
          <c:w val="0.51616725818420339"/>
          <c:h val="0.23093740716207248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346681</xdr:colOff>
      <xdr:row>39</xdr:row>
      <xdr:rowOff>199867</xdr:rowOff>
    </xdr:from>
    <xdr:to>
      <xdr:col>5</xdr:col>
      <xdr:colOff>783562</xdr:colOff>
      <xdr:row>47</xdr:row>
      <xdr:rowOff>218875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D1B49CA2-6506-46C1-9089-DD8BCE78FE5E}"/>
            </a:ext>
          </a:extLst>
        </xdr:cNvPr>
        <xdr:cNvGrpSpPr>
          <a:grpSpLocks noChangeAspect="1"/>
        </xdr:cNvGrpSpPr>
      </xdr:nvGrpSpPr>
      <xdr:grpSpPr>
        <a:xfrm>
          <a:off x="1711931" y="13010992"/>
          <a:ext cx="3318194" cy="1924008"/>
          <a:chOff x="951801" y="3174288"/>
          <a:chExt cx="8056191" cy="5388061"/>
        </a:xfrm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BA0A756E-1EFD-D1B3-D715-16AE8D0E51C9}"/>
              </a:ext>
            </a:extLst>
          </xdr:cNvPr>
          <xdr:cNvGraphicFramePr/>
        </xdr:nvGraphicFramePr>
        <xdr:xfrm>
          <a:off x="1138979" y="3174288"/>
          <a:ext cx="7597722" cy="5388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86E5DE82-DD17-C32F-AF6C-05E65F48B958}"/>
              </a:ext>
            </a:extLst>
          </xdr:cNvPr>
          <xdr:cNvSpPr txBox="1"/>
        </xdr:nvSpPr>
        <xdr:spPr>
          <a:xfrm>
            <a:off x="951801" y="3568225"/>
            <a:ext cx="1124680" cy="3795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kumimoji="1" lang="ja-JP" altLang="en-US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（万</a:t>
            </a:r>
            <a:r>
              <a: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m</a:t>
            </a:r>
            <a:r>
              <a:rPr kumimoji="1" lang="en-US" altLang="ja-JP" sz="700" baseline="300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3</a:t>
            </a:r>
            <a:r>
              <a:rPr kumimoji="1" lang="ja-JP" altLang="en-US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）</a:t>
            </a: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F3E9ACB9-9616-29F9-CAA6-F1789ECBBFF8}"/>
              </a:ext>
            </a:extLst>
          </xdr:cNvPr>
          <xdr:cNvSpPr txBox="1"/>
        </xdr:nvSpPr>
        <xdr:spPr>
          <a:xfrm>
            <a:off x="8234087" y="7798326"/>
            <a:ext cx="773905" cy="3809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kumimoji="1" lang="ja-JP" altLang="en-US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（年）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B692-38F7-4147-B15A-6B335A69E227}">
  <sheetPr>
    <pageSetUpPr fitToPage="1"/>
  </sheetPr>
  <dimension ref="A1:P38"/>
  <sheetViews>
    <sheetView showGridLines="0" tabSelected="1" zoomScale="120" zoomScaleNormal="120" zoomScaleSheetLayoutView="100" workbookViewId="0"/>
  </sheetViews>
  <sheetFormatPr defaultRowHeight="18.75" x14ac:dyDescent="0.4"/>
  <cols>
    <col min="3" max="6" width="12.625" customWidth="1"/>
    <col min="7" max="7" width="15.625" customWidth="1"/>
    <col min="8" max="11" width="12.625" customWidth="1"/>
    <col min="12" max="12" width="18.75" customWidth="1"/>
    <col min="13" max="13" width="19" customWidth="1"/>
  </cols>
  <sheetData>
    <row r="1" spans="1:16" ht="24" x14ac:dyDescent="0.4">
      <c r="A1" s="1" t="s">
        <v>1</v>
      </c>
    </row>
    <row r="3" spans="1:16" ht="20.25" x14ac:dyDescent="0.4">
      <c r="A3" s="3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34</v>
      </c>
    </row>
    <row r="4" spans="1:16" x14ac:dyDescent="0.4">
      <c r="A4" s="3"/>
      <c r="B4" s="5" t="s">
        <v>0</v>
      </c>
      <c r="C4" s="23" t="s">
        <v>3</v>
      </c>
      <c r="D4" s="24"/>
      <c r="E4" s="24"/>
      <c r="F4" s="24"/>
      <c r="G4" s="25"/>
      <c r="H4" s="23" t="s">
        <v>4</v>
      </c>
      <c r="I4" s="24"/>
      <c r="J4" s="24"/>
      <c r="K4" s="24"/>
      <c r="L4" s="24"/>
      <c r="M4" s="5"/>
    </row>
    <row r="5" spans="1:16" x14ac:dyDescent="0.4">
      <c r="A5" s="3"/>
      <c r="B5" s="6"/>
      <c r="C5" s="19" t="s">
        <v>5</v>
      </c>
      <c r="D5" s="19" t="s">
        <v>6</v>
      </c>
      <c r="E5" s="19" t="s">
        <v>7</v>
      </c>
      <c r="F5" s="19" t="s">
        <v>8</v>
      </c>
      <c r="G5" s="26" t="s">
        <v>9</v>
      </c>
      <c r="H5" s="28" t="s">
        <v>10</v>
      </c>
      <c r="I5" s="19" t="s">
        <v>11</v>
      </c>
      <c r="J5" s="19" t="s">
        <v>12</v>
      </c>
      <c r="K5" s="19" t="s">
        <v>13</v>
      </c>
      <c r="L5" s="21" t="s">
        <v>14</v>
      </c>
      <c r="M5" s="6"/>
    </row>
    <row r="6" spans="1:16" x14ac:dyDescent="0.4">
      <c r="A6" s="3"/>
      <c r="B6" s="7"/>
      <c r="C6" s="20"/>
      <c r="D6" s="20"/>
      <c r="E6" s="20"/>
      <c r="F6" s="20"/>
      <c r="G6" s="27"/>
      <c r="H6" s="29"/>
      <c r="I6" s="20"/>
      <c r="J6" s="20"/>
      <c r="K6" s="20"/>
      <c r="L6" s="22"/>
      <c r="M6" s="7" t="s">
        <v>15</v>
      </c>
    </row>
    <row r="7" spans="1:16" ht="30" customHeight="1" x14ac:dyDescent="0.4">
      <c r="A7" s="17" t="s">
        <v>16</v>
      </c>
      <c r="B7" s="8" t="s">
        <v>17</v>
      </c>
      <c r="C7" s="9">
        <v>1824</v>
      </c>
      <c r="D7" s="9">
        <f>SUM(E7:F7)</f>
        <v>121</v>
      </c>
      <c r="E7" s="9">
        <v>69</v>
      </c>
      <c r="F7" s="9">
        <v>52</v>
      </c>
      <c r="G7" s="9">
        <v>1703</v>
      </c>
      <c r="H7" s="9">
        <v>1098</v>
      </c>
      <c r="I7" s="9">
        <f>SUM(J7:K7)</f>
        <v>877</v>
      </c>
      <c r="J7" s="9">
        <v>877</v>
      </c>
      <c r="K7" s="9">
        <v>0</v>
      </c>
      <c r="L7" s="9">
        <v>220</v>
      </c>
      <c r="M7" s="9">
        <v>2921</v>
      </c>
    </row>
    <row r="8" spans="1:16" ht="30" customHeight="1" x14ac:dyDescent="0.4">
      <c r="A8" s="18"/>
      <c r="B8" s="11" t="s">
        <v>18</v>
      </c>
      <c r="C8" s="9">
        <v>2799</v>
      </c>
      <c r="D8" s="9">
        <f t="shared" ref="D8" si="0">SUM(E8:F8)</f>
        <v>115</v>
      </c>
      <c r="E8" s="9">
        <v>70</v>
      </c>
      <c r="F8" s="9">
        <v>45</v>
      </c>
      <c r="G8" s="9">
        <v>2684</v>
      </c>
      <c r="H8" s="9">
        <v>1156</v>
      </c>
      <c r="I8" s="9">
        <f t="shared" ref="I8:I14" si="1">SUM(J8:K8)</f>
        <v>858</v>
      </c>
      <c r="J8" s="9">
        <v>858</v>
      </c>
      <c r="K8" s="9">
        <v>0</v>
      </c>
      <c r="L8" s="9">
        <v>298</v>
      </c>
      <c r="M8" s="9">
        <v>3955</v>
      </c>
    </row>
    <row r="9" spans="1:16" ht="30" customHeight="1" x14ac:dyDescent="0.4">
      <c r="A9" s="18"/>
      <c r="B9" s="11" t="s">
        <v>19</v>
      </c>
      <c r="C9" s="9">
        <v>4452</v>
      </c>
      <c r="D9" s="9">
        <f t="shared" ref="D9:D13" si="2">SUM(E9:F9)</f>
        <v>123.50999999999999</v>
      </c>
      <c r="E9" s="9">
        <v>72.28</v>
      </c>
      <c r="F9" s="9">
        <v>51.23</v>
      </c>
      <c r="G9" s="9">
        <v>4329</v>
      </c>
      <c r="H9" s="9">
        <v>1350</v>
      </c>
      <c r="I9" s="9">
        <f t="shared" si="1"/>
        <v>876</v>
      </c>
      <c r="J9" s="9">
        <v>875</v>
      </c>
      <c r="K9" s="9">
        <v>1</v>
      </c>
      <c r="L9" s="9">
        <v>474</v>
      </c>
      <c r="M9" s="9">
        <v>5802</v>
      </c>
      <c r="P9" s="16"/>
    </row>
    <row r="10" spans="1:16" ht="30" customHeight="1" x14ac:dyDescent="0.4">
      <c r="A10" s="18"/>
      <c r="B10" s="11" t="s">
        <v>20</v>
      </c>
      <c r="C10" s="12">
        <v>6032</v>
      </c>
      <c r="D10" s="9">
        <f t="shared" si="2"/>
        <v>118.56</v>
      </c>
      <c r="E10" s="9">
        <v>67.260000000000005</v>
      </c>
      <c r="F10" s="9">
        <v>51.3</v>
      </c>
      <c r="G10" s="9">
        <v>5913</v>
      </c>
      <c r="H10" s="9">
        <v>1764</v>
      </c>
      <c r="I10" s="9">
        <f t="shared" si="1"/>
        <v>866</v>
      </c>
      <c r="J10" s="9">
        <v>866</v>
      </c>
      <c r="K10" s="9">
        <v>0</v>
      </c>
      <c r="L10" s="9">
        <v>897</v>
      </c>
      <c r="M10" s="12">
        <v>7795</v>
      </c>
      <c r="P10" s="16"/>
    </row>
    <row r="11" spans="1:16" ht="30" customHeight="1" x14ac:dyDescent="0.4">
      <c r="A11" s="18"/>
      <c r="B11" s="11" t="s">
        <v>21</v>
      </c>
      <c r="C11" s="12">
        <v>6244</v>
      </c>
      <c r="D11" s="9">
        <f t="shared" si="2"/>
        <v>108.87</v>
      </c>
      <c r="E11" s="9">
        <v>61.48</v>
      </c>
      <c r="F11" s="9">
        <v>47.39</v>
      </c>
      <c r="G11" s="9">
        <v>6135</v>
      </c>
      <c r="H11" s="9">
        <v>2772</v>
      </c>
      <c r="I11" s="9">
        <f t="shared" si="1"/>
        <v>820</v>
      </c>
      <c r="J11" s="9">
        <v>820</v>
      </c>
      <c r="K11" s="9">
        <v>0</v>
      </c>
      <c r="L11" s="9">
        <v>1952</v>
      </c>
      <c r="M11" s="12">
        <v>9016</v>
      </c>
    </row>
    <row r="12" spans="1:16" ht="30" customHeight="1" x14ac:dyDescent="0.4">
      <c r="A12" s="18"/>
      <c r="B12" s="11" t="s">
        <v>22</v>
      </c>
      <c r="C12" s="12">
        <v>6928</v>
      </c>
      <c r="D12" s="9">
        <f t="shared" si="2"/>
        <v>104.32</v>
      </c>
      <c r="E12" s="9">
        <v>58.73</v>
      </c>
      <c r="F12" s="9">
        <v>45.59</v>
      </c>
      <c r="G12" s="9">
        <v>6824</v>
      </c>
      <c r="H12" s="9">
        <v>3454</v>
      </c>
      <c r="I12" s="9">
        <f t="shared" si="1"/>
        <v>844</v>
      </c>
      <c r="J12" s="9">
        <v>843</v>
      </c>
      <c r="K12" s="9">
        <v>1</v>
      </c>
      <c r="L12" s="9">
        <v>2609</v>
      </c>
      <c r="M12" s="12">
        <v>10382</v>
      </c>
    </row>
    <row r="13" spans="1:16" ht="30" customHeight="1" x14ac:dyDescent="0.4">
      <c r="A13" s="18"/>
      <c r="B13" s="8" t="s">
        <v>23</v>
      </c>
      <c r="C13" s="12">
        <v>8863</v>
      </c>
      <c r="D13" s="9">
        <f t="shared" si="2"/>
        <v>107</v>
      </c>
      <c r="E13" s="9">
        <v>55</v>
      </c>
      <c r="F13" s="9">
        <v>52</v>
      </c>
      <c r="G13" s="9">
        <v>8756</v>
      </c>
      <c r="H13" s="9">
        <v>3878</v>
      </c>
      <c r="I13" s="9">
        <f t="shared" si="1"/>
        <v>739</v>
      </c>
      <c r="J13" s="9">
        <v>738</v>
      </c>
      <c r="K13" s="9">
        <v>1</v>
      </c>
      <c r="L13" s="9">
        <v>3139</v>
      </c>
      <c r="M13" s="12">
        <v>12741</v>
      </c>
    </row>
    <row r="14" spans="1:16" ht="30" customHeight="1" x14ac:dyDescent="0.4">
      <c r="A14" s="18"/>
      <c r="B14" s="8" t="s">
        <v>24</v>
      </c>
      <c r="C14" s="12">
        <v>9297</v>
      </c>
      <c r="D14" s="9">
        <f>SUM(E14:F14)</f>
        <v>107</v>
      </c>
      <c r="E14" s="9">
        <v>50</v>
      </c>
      <c r="F14" s="9">
        <v>57</v>
      </c>
      <c r="G14" s="9">
        <v>9191</v>
      </c>
      <c r="H14" s="9">
        <v>5394</v>
      </c>
      <c r="I14" s="9">
        <f t="shared" si="1"/>
        <v>680</v>
      </c>
      <c r="J14" s="9">
        <v>676</v>
      </c>
      <c r="K14" s="9">
        <v>4</v>
      </c>
      <c r="L14" s="9">
        <v>4714</v>
      </c>
      <c r="M14" s="12">
        <v>14691</v>
      </c>
    </row>
    <row r="15" spans="1:16" ht="37.5" x14ac:dyDescent="0.4">
      <c r="A15" s="10"/>
      <c r="B15" s="8" t="s">
        <v>25</v>
      </c>
      <c r="C15" s="12">
        <v>10197</v>
      </c>
      <c r="D15" s="9">
        <f>SUM(E15:F15)</f>
        <v>105.22999999999999</v>
      </c>
      <c r="E15" s="9">
        <v>48.72</v>
      </c>
      <c r="F15" s="9">
        <v>56.51</v>
      </c>
      <c r="G15" s="9">
        <v>10091</v>
      </c>
      <c r="H15" s="9">
        <v>7126</v>
      </c>
      <c r="I15" s="9">
        <f>SUM(J15:K15)</f>
        <v>702</v>
      </c>
      <c r="J15" s="9">
        <v>696</v>
      </c>
      <c r="K15" s="9">
        <v>6</v>
      </c>
      <c r="L15" s="9">
        <v>6424</v>
      </c>
      <c r="M15" s="12">
        <v>17323</v>
      </c>
    </row>
    <row r="16" spans="1:16" ht="37.5" x14ac:dyDescent="0.4">
      <c r="A16" s="10"/>
      <c r="B16" s="8" t="s">
        <v>26</v>
      </c>
      <c r="C16" s="12">
        <v>11192</v>
      </c>
      <c r="D16" s="9">
        <f>SUM(E16:F16)</f>
        <v>107</v>
      </c>
      <c r="E16" s="9">
        <v>45</v>
      </c>
      <c r="F16" s="9">
        <v>62</v>
      </c>
      <c r="G16" s="9">
        <v>11085</v>
      </c>
      <c r="H16" s="9">
        <v>9156</v>
      </c>
      <c r="I16" s="9">
        <f>SUM(J16:K16)</f>
        <v>745</v>
      </c>
      <c r="J16" s="9">
        <v>740</v>
      </c>
      <c r="K16" s="9">
        <v>5</v>
      </c>
      <c r="L16" s="9">
        <v>8411</v>
      </c>
      <c r="M16" s="12">
        <v>20348</v>
      </c>
    </row>
    <row r="17" spans="1:13" ht="37.5" x14ac:dyDescent="0.4">
      <c r="A17" s="10"/>
      <c r="B17" s="8" t="s">
        <v>33</v>
      </c>
      <c r="C17" s="12">
        <v>12273</v>
      </c>
      <c r="D17" s="9">
        <f>SUM(E17:F17)</f>
        <v>105</v>
      </c>
      <c r="E17" s="9">
        <v>43</v>
      </c>
      <c r="F17" s="9">
        <v>62</v>
      </c>
      <c r="G17" s="9">
        <v>12169</v>
      </c>
      <c r="H17" s="9">
        <v>10306</v>
      </c>
      <c r="I17" s="9">
        <f>SUM(J17:K17)</f>
        <v>712</v>
      </c>
      <c r="J17" s="9">
        <v>708</v>
      </c>
      <c r="K17" s="9">
        <v>4</v>
      </c>
      <c r="L17" s="9">
        <v>9594</v>
      </c>
      <c r="M17" s="12">
        <v>22580</v>
      </c>
    </row>
    <row r="18" spans="1:13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0.25" x14ac:dyDescent="0.4">
      <c r="A19" s="3"/>
      <c r="B19" s="3" t="s">
        <v>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4" t="s">
        <v>35</v>
      </c>
    </row>
    <row r="20" spans="1:13" x14ac:dyDescent="0.4">
      <c r="A20" s="3"/>
      <c r="B20" s="5" t="s">
        <v>0</v>
      </c>
      <c r="C20" s="23" t="s">
        <v>3</v>
      </c>
      <c r="D20" s="24"/>
      <c r="E20" s="24"/>
      <c r="F20" s="24"/>
      <c r="G20" s="25"/>
      <c r="H20" s="23" t="s">
        <v>4</v>
      </c>
      <c r="I20" s="24"/>
      <c r="J20" s="24"/>
      <c r="K20" s="24"/>
      <c r="L20" s="24"/>
      <c r="M20" s="5"/>
    </row>
    <row r="21" spans="1:13" x14ac:dyDescent="0.4">
      <c r="A21" s="3"/>
      <c r="B21" s="6"/>
      <c r="C21" s="19" t="s">
        <v>5</v>
      </c>
      <c r="D21" s="19" t="s">
        <v>6</v>
      </c>
      <c r="E21" s="19" t="s">
        <v>7</v>
      </c>
      <c r="F21" s="19" t="s">
        <v>8</v>
      </c>
      <c r="G21" s="26" t="s">
        <v>9</v>
      </c>
      <c r="H21" s="28" t="s">
        <v>10</v>
      </c>
      <c r="I21" s="19" t="s">
        <v>11</v>
      </c>
      <c r="J21" s="19" t="s">
        <v>12</v>
      </c>
      <c r="K21" s="19" t="s">
        <v>13</v>
      </c>
      <c r="L21" s="21" t="s">
        <v>14</v>
      </c>
      <c r="M21" s="6"/>
    </row>
    <row r="22" spans="1:13" x14ac:dyDescent="0.4">
      <c r="A22" s="3"/>
      <c r="B22" s="7"/>
      <c r="C22" s="20"/>
      <c r="D22" s="20"/>
      <c r="E22" s="20"/>
      <c r="F22" s="20"/>
      <c r="G22" s="27"/>
      <c r="H22" s="29"/>
      <c r="I22" s="20"/>
      <c r="J22" s="20"/>
      <c r="K22" s="20"/>
      <c r="L22" s="22"/>
      <c r="M22" s="7" t="s">
        <v>15</v>
      </c>
    </row>
    <row r="23" spans="1:13" ht="30" customHeight="1" x14ac:dyDescent="0.4">
      <c r="A23" s="17" t="s">
        <v>16</v>
      </c>
      <c r="B23" s="8" t="s">
        <v>17</v>
      </c>
      <c r="C23" s="13">
        <f t="shared" ref="C23:M30" si="3">C7/10</f>
        <v>182.4</v>
      </c>
      <c r="D23" s="13">
        <f t="shared" si="3"/>
        <v>12.1</v>
      </c>
      <c r="E23" s="13">
        <f t="shared" si="3"/>
        <v>6.9</v>
      </c>
      <c r="F23" s="13">
        <f t="shared" si="3"/>
        <v>5.2</v>
      </c>
      <c r="G23" s="13">
        <f t="shared" si="3"/>
        <v>170.3</v>
      </c>
      <c r="H23" s="13">
        <f t="shared" si="3"/>
        <v>109.8</v>
      </c>
      <c r="I23" s="13">
        <f t="shared" si="3"/>
        <v>87.7</v>
      </c>
      <c r="J23" s="13">
        <f t="shared" si="3"/>
        <v>87.7</v>
      </c>
      <c r="K23" s="13">
        <f t="shared" si="3"/>
        <v>0</v>
      </c>
      <c r="L23" s="13">
        <f t="shared" si="3"/>
        <v>22</v>
      </c>
      <c r="M23" s="13">
        <f t="shared" si="3"/>
        <v>292.10000000000002</v>
      </c>
    </row>
    <row r="24" spans="1:13" ht="30" customHeight="1" x14ac:dyDescent="0.4">
      <c r="A24" s="18"/>
      <c r="B24" s="11" t="s">
        <v>18</v>
      </c>
      <c r="C24" s="13">
        <f t="shared" si="3"/>
        <v>279.89999999999998</v>
      </c>
      <c r="D24" s="13">
        <f t="shared" si="3"/>
        <v>11.5</v>
      </c>
      <c r="E24" s="13">
        <f t="shared" si="3"/>
        <v>7</v>
      </c>
      <c r="F24" s="13">
        <f t="shared" si="3"/>
        <v>4.5</v>
      </c>
      <c r="G24" s="13">
        <f t="shared" si="3"/>
        <v>268.39999999999998</v>
      </c>
      <c r="H24" s="13">
        <f t="shared" si="3"/>
        <v>115.6</v>
      </c>
      <c r="I24" s="13">
        <f t="shared" si="3"/>
        <v>85.8</v>
      </c>
      <c r="J24" s="13">
        <f t="shared" si="3"/>
        <v>85.8</v>
      </c>
      <c r="K24" s="13">
        <f t="shared" si="3"/>
        <v>0</v>
      </c>
      <c r="L24" s="13">
        <f t="shared" si="3"/>
        <v>29.8</v>
      </c>
      <c r="M24" s="13">
        <f t="shared" si="3"/>
        <v>395.5</v>
      </c>
    </row>
    <row r="25" spans="1:13" ht="30" customHeight="1" x14ac:dyDescent="0.4">
      <c r="A25" s="18"/>
      <c r="B25" s="11" t="s">
        <v>19</v>
      </c>
      <c r="C25" s="13">
        <f t="shared" si="3"/>
        <v>445.2</v>
      </c>
      <c r="D25" s="13">
        <f t="shared" si="3"/>
        <v>12.350999999999999</v>
      </c>
      <c r="E25" s="13">
        <f t="shared" si="3"/>
        <v>7.2279999999999998</v>
      </c>
      <c r="F25" s="13">
        <f t="shared" si="3"/>
        <v>5.1229999999999993</v>
      </c>
      <c r="G25" s="13">
        <f t="shared" si="3"/>
        <v>432.9</v>
      </c>
      <c r="H25" s="13">
        <f t="shared" si="3"/>
        <v>135</v>
      </c>
      <c r="I25" s="13">
        <f t="shared" si="3"/>
        <v>87.6</v>
      </c>
      <c r="J25" s="13">
        <f t="shared" si="3"/>
        <v>87.5</v>
      </c>
      <c r="K25" s="13">
        <f t="shared" si="3"/>
        <v>0.1</v>
      </c>
      <c r="L25" s="13">
        <f t="shared" si="3"/>
        <v>47.4</v>
      </c>
      <c r="M25" s="13">
        <f t="shared" si="3"/>
        <v>580.20000000000005</v>
      </c>
    </row>
    <row r="26" spans="1:13" ht="30" customHeight="1" x14ac:dyDescent="0.4">
      <c r="A26" s="18"/>
      <c r="B26" s="11" t="s">
        <v>20</v>
      </c>
      <c r="C26" s="13">
        <f t="shared" si="3"/>
        <v>603.20000000000005</v>
      </c>
      <c r="D26" s="13">
        <f t="shared" si="3"/>
        <v>11.856</v>
      </c>
      <c r="E26" s="13">
        <f t="shared" si="3"/>
        <v>6.7260000000000009</v>
      </c>
      <c r="F26" s="13">
        <f t="shared" si="3"/>
        <v>5.13</v>
      </c>
      <c r="G26" s="13">
        <f t="shared" si="3"/>
        <v>591.29999999999995</v>
      </c>
      <c r="H26" s="13">
        <f t="shared" si="3"/>
        <v>176.4</v>
      </c>
      <c r="I26" s="13">
        <f t="shared" si="3"/>
        <v>86.6</v>
      </c>
      <c r="J26" s="13">
        <f t="shared" si="3"/>
        <v>86.6</v>
      </c>
      <c r="K26" s="13">
        <f t="shared" si="3"/>
        <v>0</v>
      </c>
      <c r="L26" s="13">
        <f t="shared" si="3"/>
        <v>89.7</v>
      </c>
      <c r="M26" s="13">
        <f t="shared" si="3"/>
        <v>779.5</v>
      </c>
    </row>
    <row r="27" spans="1:13" ht="30" customHeight="1" x14ac:dyDescent="0.4">
      <c r="A27" s="18"/>
      <c r="B27" s="11" t="s">
        <v>21</v>
      </c>
      <c r="C27" s="13">
        <f t="shared" si="3"/>
        <v>624.4</v>
      </c>
      <c r="D27" s="13">
        <f t="shared" si="3"/>
        <v>10.887</v>
      </c>
      <c r="E27" s="13">
        <f t="shared" si="3"/>
        <v>6.1479999999999997</v>
      </c>
      <c r="F27" s="13">
        <f t="shared" si="3"/>
        <v>4.7389999999999999</v>
      </c>
      <c r="G27" s="13">
        <f t="shared" si="3"/>
        <v>613.5</v>
      </c>
      <c r="H27" s="13">
        <f t="shared" si="3"/>
        <v>277.2</v>
      </c>
      <c r="I27" s="13">
        <f t="shared" si="3"/>
        <v>82</v>
      </c>
      <c r="J27" s="13">
        <f t="shared" si="3"/>
        <v>82</v>
      </c>
      <c r="K27" s="13">
        <f t="shared" si="3"/>
        <v>0</v>
      </c>
      <c r="L27" s="13">
        <f t="shared" si="3"/>
        <v>195.2</v>
      </c>
      <c r="M27" s="13">
        <f t="shared" si="3"/>
        <v>901.6</v>
      </c>
    </row>
    <row r="28" spans="1:13" ht="30" customHeight="1" x14ac:dyDescent="0.4">
      <c r="A28" s="18"/>
      <c r="B28" s="8" t="s">
        <v>27</v>
      </c>
      <c r="C28" s="13">
        <f t="shared" si="3"/>
        <v>692.8</v>
      </c>
      <c r="D28" s="13">
        <f t="shared" si="3"/>
        <v>10.431999999999999</v>
      </c>
      <c r="E28" s="13">
        <f t="shared" si="3"/>
        <v>5.8729999999999993</v>
      </c>
      <c r="F28" s="13">
        <f t="shared" si="3"/>
        <v>4.5590000000000002</v>
      </c>
      <c r="G28" s="13">
        <f t="shared" si="3"/>
        <v>682.4</v>
      </c>
      <c r="H28" s="13">
        <f t="shared" si="3"/>
        <v>345.4</v>
      </c>
      <c r="I28" s="13">
        <f t="shared" si="3"/>
        <v>84.4</v>
      </c>
      <c r="J28" s="13">
        <f t="shared" si="3"/>
        <v>84.3</v>
      </c>
      <c r="K28" s="13">
        <f t="shared" si="3"/>
        <v>0.1</v>
      </c>
      <c r="L28" s="13">
        <f t="shared" si="3"/>
        <v>260.89999999999998</v>
      </c>
      <c r="M28" s="13">
        <f t="shared" si="3"/>
        <v>1038.2</v>
      </c>
    </row>
    <row r="29" spans="1:13" ht="30" customHeight="1" x14ac:dyDescent="0.4">
      <c r="A29" s="18"/>
      <c r="B29" s="8" t="s">
        <v>23</v>
      </c>
      <c r="C29" s="13">
        <f t="shared" si="3"/>
        <v>886.3</v>
      </c>
      <c r="D29" s="13">
        <f t="shared" si="3"/>
        <v>10.7</v>
      </c>
      <c r="E29" s="13">
        <f t="shared" si="3"/>
        <v>5.5</v>
      </c>
      <c r="F29" s="13">
        <f t="shared" si="3"/>
        <v>5.2</v>
      </c>
      <c r="G29" s="13">
        <f t="shared" si="3"/>
        <v>875.6</v>
      </c>
      <c r="H29" s="13">
        <f t="shared" si="3"/>
        <v>387.8</v>
      </c>
      <c r="I29" s="13">
        <f t="shared" si="3"/>
        <v>73.900000000000006</v>
      </c>
      <c r="J29" s="13">
        <f t="shared" si="3"/>
        <v>73.8</v>
      </c>
      <c r="K29" s="13">
        <f t="shared" si="3"/>
        <v>0.1</v>
      </c>
      <c r="L29" s="13">
        <f t="shared" si="3"/>
        <v>313.89999999999998</v>
      </c>
      <c r="M29" s="13">
        <f>M13/10</f>
        <v>1274.0999999999999</v>
      </c>
    </row>
    <row r="30" spans="1:13" ht="30" customHeight="1" x14ac:dyDescent="0.4">
      <c r="A30" s="18"/>
      <c r="B30" s="8" t="s">
        <v>24</v>
      </c>
      <c r="C30" s="13">
        <f t="shared" si="3"/>
        <v>929.7</v>
      </c>
      <c r="D30" s="13">
        <f t="shared" si="3"/>
        <v>10.7</v>
      </c>
      <c r="E30" s="13">
        <f t="shared" si="3"/>
        <v>5</v>
      </c>
      <c r="F30" s="13">
        <f t="shared" si="3"/>
        <v>5.7</v>
      </c>
      <c r="G30" s="13">
        <f t="shared" si="3"/>
        <v>919.1</v>
      </c>
      <c r="H30" s="13">
        <f t="shared" si="3"/>
        <v>539.4</v>
      </c>
      <c r="I30" s="13">
        <f t="shared" si="3"/>
        <v>68</v>
      </c>
      <c r="J30" s="13">
        <f t="shared" si="3"/>
        <v>67.599999999999994</v>
      </c>
      <c r="K30" s="13">
        <f t="shared" si="3"/>
        <v>0.4</v>
      </c>
      <c r="L30" s="13">
        <f t="shared" si="3"/>
        <v>471.4</v>
      </c>
      <c r="M30" s="13">
        <f t="shared" si="3"/>
        <v>1469.1</v>
      </c>
    </row>
    <row r="31" spans="1:13" ht="30" customHeight="1" x14ac:dyDescent="0.4">
      <c r="A31" s="10"/>
      <c r="B31" s="8" t="s">
        <v>25</v>
      </c>
      <c r="C31" s="13">
        <f t="shared" ref="C31:M33" si="4">C15/10</f>
        <v>1019.7</v>
      </c>
      <c r="D31" s="13">
        <f t="shared" si="4"/>
        <v>10.523</v>
      </c>
      <c r="E31" s="13">
        <f t="shared" si="4"/>
        <v>4.8719999999999999</v>
      </c>
      <c r="F31" s="13">
        <f t="shared" si="4"/>
        <v>5.6509999999999998</v>
      </c>
      <c r="G31" s="13">
        <f t="shared" si="4"/>
        <v>1009.1</v>
      </c>
      <c r="H31" s="13">
        <f t="shared" si="4"/>
        <v>712.6</v>
      </c>
      <c r="I31" s="13">
        <f t="shared" si="4"/>
        <v>70.2</v>
      </c>
      <c r="J31" s="13">
        <f t="shared" si="4"/>
        <v>69.599999999999994</v>
      </c>
      <c r="K31" s="13">
        <f t="shared" si="4"/>
        <v>0.6</v>
      </c>
      <c r="L31" s="13">
        <f t="shared" si="4"/>
        <v>642.4</v>
      </c>
      <c r="M31" s="13">
        <f t="shared" si="4"/>
        <v>1732.3</v>
      </c>
    </row>
    <row r="32" spans="1:13" ht="30" customHeight="1" x14ac:dyDescent="0.4">
      <c r="A32" s="10"/>
      <c r="B32" s="8" t="s">
        <v>26</v>
      </c>
      <c r="C32" s="13">
        <f>C16/10</f>
        <v>1119.2</v>
      </c>
      <c r="D32" s="13">
        <f t="shared" si="4"/>
        <v>10.7</v>
      </c>
      <c r="E32" s="13">
        <f t="shared" si="4"/>
        <v>4.5</v>
      </c>
      <c r="F32" s="13">
        <f t="shared" si="4"/>
        <v>6.2</v>
      </c>
      <c r="G32" s="13">
        <f t="shared" si="4"/>
        <v>1108.5</v>
      </c>
      <c r="H32" s="13">
        <f t="shared" si="4"/>
        <v>915.6</v>
      </c>
      <c r="I32" s="13">
        <f t="shared" si="4"/>
        <v>74.5</v>
      </c>
      <c r="J32" s="13">
        <f t="shared" si="4"/>
        <v>74</v>
      </c>
      <c r="K32" s="13">
        <f t="shared" si="4"/>
        <v>0.5</v>
      </c>
      <c r="L32" s="13">
        <f t="shared" si="4"/>
        <v>841.1</v>
      </c>
      <c r="M32" s="13">
        <f>M16/10</f>
        <v>2034.8</v>
      </c>
    </row>
    <row r="33" spans="1:13" ht="30" customHeight="1" x14ac:dyDescent="0.4">
      <c r="A33" s="10"/>
      <c r="B33" s="8" t="s">
        <v>32</v>
      </c>
      <c r="C33" s="13">
        <f t="shared" ref="C33" si="5">C17/10</f>
        <v>1227.3</v>
      </c>
      <c r="D33" s="13">
        <f t="shared" si="4"/>
        <v>10.5</v>
      </c>
      <c r="E33" s="13">
        <f t="shared" si="4"/>
        <v>4.3</v>
      </c>
      <c r="F33" s="13">
        <f t="shared" si="4"/>
        <v>6.2</v>
      </c>
      <c r="G33" s="13">
        <f t="shared" si="4"/>
        <v>1216.9000000000001</v>
      </c>
      <c r="H33" s="13">
        <f t="shared" si="4"/>
        <v>1030.5999999999999</v>
      </c>
      <c r="I33" s="13">
        <f t="shared" si="4"/>
        <v>71.2</v>
      </c>
      <c r="J33" s="13">
        <f t="shared" si="4"/>
        <v>70.8</v>
      </c>
      <c r="K33" s="13">
        <f t="shared" si="4"/>
        <v>0.4</v>
      </c>
      <c r="L33" s="13">
        <f t="shared" si="4"/>
        <v>959.4</v>
      </c>
      <c r="M33" s="13">
        <f t="shared" si="4"/>
        <v>2258</v>
      </c>
    </row>
    <row r="34" spans="1:13" x14ac:dyDescent="0.4">
      <c r="A34" s="3"/>
      <c r="B34" s="3"/>
      <c r="C34" s="14">
        <f>(C33-C32)/C32</f>
        <v>9.658684774839163E-2</v>
      </c>
      <c r="D34" s="14"/>
      <c r="E34" s="14"/>
      <c r="F34" s="14"/>
      <c r="G34" s="15"/>
      <c r="H34" s="14">
        <f>(H33-H32)/H32</f>
        <v>0.12560069899519427</v>
      </c>
      <c r="I34" s="14"/>
      <c r="J34" s="14"/>
      <c r="K34" s="14"/>
      <c r="L34" s="15"/>
      <c r="M34" s="14">
        <f>(M33-M32)/M32</f>
        <v>0.10969137015922943</v>
      </c>
    </row>
    <row r="35" spans="1:13" x14ac:dyDescent="0.4">
      <c r="A35" s="2" t="s">
        <v>28</v>
      </c>
    </row>
    <row r="36" spans="1:13" x14ac:dyDescent="0.4">
      <c r="A36" s="2" t="s">
        <v>29</v>
      </c>
    </row>
    <row r="37" spans="1:13" x14ac:dyDescent="0.4">
      <c r="A37" s="2" t="s">
        <v>30</v>
      </c>
    </row>
    <row r="38" spans="1:13" x14ac:dyDescent="0.4">
      <c r="A38" s="2" t="s">
        <v>31</v>
      </c>
    </row>
  </sheetData>
  <mergeCells count="26">
    <mergeCell ref="C4:G4"/>
    <mergeCell ref="H4:L4"/>
    <mergeCell ref="C5:C6"/>
    <mergeCell ref="D5:D6"/>
    <mergeCell ref="E5:E6"/>
    <mergeCell ref="F5:F6"/>
    <mergeCell ref="G5:G6"/>
    <mergeCell ref="H5:H6"/>
    <mergeCell ref="I5:I6"/>
    <mergeCell ref="J5:J6"/>
    <mergeCell ref="A23:A30"/>
    <mergeCell ref="K5:K6"/>
    <mergeCell ref="L5:L6"/>
    <mergeCell ref="A7:A14"/>
    <mergeCell ref="C20:G20"/>
    <mergeCell ref="H20:L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</mergeCells>
  <phoneticPr fontId="1"/>
  <pageMargins left="0.38" right="0.4" top="1.9" bottom="0.41" header="0.31496062992125984" footer="0.31496062992125984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資料Ⅲ-22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2026-06-30T12:12:51Z</dcterms:created>
  <dcterms:modified xsi:type="dcterms:W3CDTF">2026-06-30T12:12:54Z</dcterms:modified>
  <cp:category/>
  <cp:contentStatus/>
</cp:coreProperties>
</file>