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FFEF763-F574-4C7A-BC37-52BFF93664E5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ー6" sheetId="2" r:id="rId1"/>
    <sheet name="白書掲載用" sheetId="5" r:id="rId2"/>
  </sheets>
  <externalReferences>
    <externalReference r:id="rId3"/>
  </externalReferences>
  <definedNames>
    <definedName name="ピポット用データ">[1]!テーブル3[#All]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2" l="1"/>
  <c r="K66" i="2"/>
  <c r="L58" i="2"/>
  <c r="L29" i="2"/>
  <c r="L28" i="2"/>
  <c r="L42" i="2"/>
  <c r="K44" i="2"/>
  <c r="I44" i="2"/>
  <c r="J44" i="2"/>
  <c r="K64" i="2"/>
  <c r="L51" i="2"/>
  <c r="L43" i="2"/>
  <c r="L45" i="2"/>
  <c r="L41" i="2"/>
  <c r="L40" i="2"/>
  <c r="K46" i="2"/>
  <c r="K34" i="2"/>
  <c r="K23" i="2"/>
  <c r="K11" i="2"/>
  <c r="L6" i="2"/>
  <c r="K59" i="2" l="1"/>
  <c r="J70" i="2"/>
  <c r="I70" i="2"/>
  <c r="K69" i="2"/>
  <c r="K65" i="2"/>
  <c r="L56" i="2"/>
  <c r="L52" i="2"/>
  <c r="L53" i="2"/>
  <c r="L54" i="2"/>
  <c r="L55" i="2"/>
  <c r="L30" i="2"/>
  <c r="L31" i="2"/>
  <c r="L33" i="2"/>
  <c r="L22" i="2"/>
  <c r="L21" i="2"/>
  <c r="L20" i="2"/>
  <c r="L19" i="2"/>
  <c r="L18" i="2"/>
  <c r="L10" i="2"/>
  <c r="L9" i="2"/>
  <c r="L8" i="2"/>
  <c r="L7" i="2"/>
  <c r="I57" i="2"/>
  <c r="J57" i="2"/>
  <c r="L57" i="2" s="1"/>
  <c r="H57" i="2"/>
  <c r="J11" i="2" l="1"/>
  <c r="I68" i="2" l="1"/>
  <c r="K68" i="2" s="1"/>
  <c r="L44" i="2"/>
  <c r="J32" i="2"/>
  <c r="L32" i="2" s="1"/>
  <c r="J59" i="2" l="1"/>
  <c r="J46" i="2"/>
  <c r="J34" i="2"/>
  <c r="J23" i="2"/>
  <c r="H70" i="2"/>
  <c r="G70" i="2"/>
  <c r="F70" i="2"/>
  <c r="E70" i="2"/>
  <c r="D70" i="2"/>
  <c r="H68" i="2"/>
  <c r="G68" i="2"/>
  <c r="F68" i="2"/>
  <c r="E68" i="2"/>
  <c r="D68" i="2"/>
  <c r="C68" i="2"/>
  <c r="I59" i="2"/>
  <c r="H59" i="2"/>
  <c r="I46" i="2"/>
  <c r="G36" i="2"/>
  <c r="F36" i="2"/>
  <c r="I34" i="2"/>
  <c r="H34" i="2"/>
  <c r="G34" i="2"/>
  <c r="F34" i="2"/>
  <c r="E34" i="2"/>
  <c r="D34" i="2"/>
  <c r="I32" i="2"/>
  <c r="H32" i="2"/>
  <c r="G32" i="2"/>
  <c r="E32" i="2"/>
  <c r="D32" i="2"/>
  <c r="C32" i="2"/>
  <c r="I23" i="2"/>
  <c r="I11" i="2"/>
  <c r="C9" i="2"/>
  <c r="D9" i="2"/>
  <c r="E9" i="2"/>
  <c r="D11" i="2"/>
  <c r="E11" i="2"/>
  <c r="F11" i="2"/>
  <c r="G11" i="2"/>
  <c r="E13" i="2"/>
  <c r="F13" i="2"/>
  <c r="G13" i="2"/>
  <c r="C21" i="2"/>
  <c r="D21" i="2"/>
  <c r="G21" i="2"/>
  <c r="D23" i="2"/>
  <c r="E23" i="2"/>
  <c r="F23" i="2"/>
  <c r="G23" i="2"/>
  <c r="D46" i="2"/>
  <c r="E46" i="2"/>
  <c r="F46" i="2"/>
  <c r="G46" i="2"/>
  <c r="C57" i="2"/>
  <c r="D57" i="2"/>
  <c r="E57" i="2"/>
  <c r="F57" i="2"/>
  <c r="G57" i="2"/>
  <c r="D59" i="2"/>
  <c r="E59" i="2"/>
  <c r="F59" i="2"/>
  <c r="G59" i="2"/>
</calcChain>
</file>

<file path=xl/sharedStrings.xml><?xml version="1.0" encoding="utf-8"?>
<sst xmlns="http://schemas.openxmlformats.org/spreadsheetml/2006/main" count="108" uniqueCount="46">
  <si>
    <t>○品目別の木材輸入量の推移</t>
    <rPh sb="1" eb="3">
      <t>ヒンモク</t>
    </rPh>
    <rPh sb="3" eb="4">
      <t>ベツ</t>
    </rPh>
    <rPh sb="5" eb="7">
      <t>モクザイ</t>
    </rPh>
    <rPh sb="7" eb="9">
      <t>ユニュウ</t>
    </rPh>
    <rPh sb="9" eb="10">
      <t>リョウ</t>
    </rPh>
    <rPh sb="11" eb="13">
      <t>スイイ</t>
    </rPh>
    <phoneticPr fontId="3"/>
  </si>
  <si>
    <t>丸太</t>
    <rPh sb="0" eb="2">
      <t>マルタ</t>
    </rPh>
    <phoneticPr fontId="3"/>
  </si>
  <si>
    <t>合計</t>
    <rPh sb="0" eb="2">
      <t>ゴウケイ</t>
    </rPh>
    <phoneticPr fontId="3"/>
  </si>
  <si>
    <t>H28
(2016)</t>
    <phoneticPr fontId="3"/>
  </si>
  <si>
    <t>29
(2017)</t>
    <phoneticPr fontId="3"/>
  </si>
  <si>
    <t>H30
(2018)</t>
    <phoneticPr fontId="3"/>
  </si>
  <si>
    <t>R1
(2019)</t>
    <phoneticPr fontId="3"/>
  </si>
  <si>
    <t>R2
(2020)</t>
    <phoneticPr fontId="3"/>
  </si>
  <si>
    <t>R3
(2021)</t>
    <phoneticPr fontId="1"/>
  </si>
  <si>
    <t>R4
(2022)</t>
    <phoneticPr fontId="1"/>
  </si>
  <si>
    <t>5
(23)</t>
    <phoneticPr fontId="1"/>
  </si>
  <si>
    <t>6
(24)</t>
    <phoneticPr fontId="1"/>
  </si>
  <si>
    <t>米国</t>
    <phoneticPr fontId="3"/>
  </si>
  <si>
    <t>カナダ</t>
  </si>
  <si>
    <t>ニュージーランド</t>
  </si>
  <si>
    <t>その他</t>
    <rPh sb="2" eb="3">
      <t>タ</t>
    </rPh>
    <phoneticPr fontId="3"/>
  </si>
  <si>
    <t>合計</t>
    <phoneticPr fontId="3"/>
  </si>
  <si>
    <t>EU</t>
    <phoneticPr fontId="3"/>
  </si>
  <si>
    <t>カナダ</t>
    <phoneticPr fontId="3"/>
  </si>
  <si>
    <t>ロシア</t>
    <phoneticPr fontId="3"/>
  </si>
  <si>
    <t>合板</t>
    <rPh sb="0" eb="2">
      <t>ゴウハン</t>
    </rPh>
    <phoneticPr fontId="3"/>
  </si>
  <si>
    <t>インドネシア</t>
  </si>
  <si>
    <t>マレーシア</t>
  </si>
  <si>
    <t>ベトナム</t>
  </si>
  <si>
    <t>中国</t>
    <rPh sb="0" eb="2">
      <t>チュウゴク</t>
    </rPh>
    <phoneticPr fontId="1"/>
  </si>
  <si>
    <t>集成材</t>
    <rPh sb="0" eb="3">
      <t>シュウセイザイ</t>
    </rPh>
    <phoneticPr fontId="3"/>
  </si>
  <si>
    <t>EU</t>
  </si>
  <si>
    <t>中国</t>
  </si>
  <si>
    <t>インドネシア</t>
    <phoneticPr fontId="1"/>
  </si>
  <si>
    <t>ロシア</t>
  </si>
  <si>
    <t>その他</t>
  </si>
  <si>
    <t>合計</t>
  </si>
  <si>
    <t>木材チップ</t>
    <rPh sb="0" eb="2">
      <t>モクザイ</t>
    </rPh>
    <phoneticPr fontId="3"/>
  </si>
  <si>
    <t>(トン)</t>
    <phoneticPr fontId="3"/>
  </si>
  <si>
    <t>ベトナム</t>
    <phoneticPr fontId="3"/>
  </si>
  <si>
    <t>オーストラリア</t>
    <phoneticPr fontId="3"/>
  </si>
  <si>
    <t>南アフリカ</t>
    <rPh sb="0" eb="1">
      <t>ミナミ</t>
    </rPh>
    <phoneticPr fontId="3"/>
  </si>
  <si>
    <t>チリ</t>
    <phoneticPr fontId="3"/>
  </si>
  <si>
    <t>タイ</t>
    <phoneticPr fontId="3"/>
  </si>
  <si>
    <t>米国</t>
    <rPh sb="0" eb="2">
      <t>ベイコク</t>
    </rPh>
    <phoneticPr fontId="3"/>
  </si>
  <si>
    <t>木質ペレット</t>
    <rPh sb="0" eb="2">
      <t>モクシツ</t>
    </rPh>
    <phoneticPr fontId="3"/>
  </si>
  <si>
    <t>米国</t>
    <rPh sb="0" eb="2">
      <t>ベイコク</t>
    </rPh>
    <phoneticPr fontId="1"/>
  </si>
  <si>
    <t>マレーシア</t>
    <phoneticPr fontId="3"/>
  </si>
  <si>
    <t>資料：財務省「貿易統計」</t>
  </si>
  <si>
    <t>製材品</t>
    <rPh sb="0" eb="2">
      <t>セイザイ</t>
    </rPh>
    <rPh sb="2" eb="3">
      <t>ヒン</t>
    </rPh>
    <phoneticPr fontId="3"/>
  </si>
  <si>
    <r>
      <t>(m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r>
      <rPr>
        <sz val="11"/>
        <color theme="1"/>
        <rFont val="游ゴシック"/>
        <family val="3"/>
        <charset val="128"/>
        <scheme val="minor"/>
      </rPr>
      <t>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</si>
</sst>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;&quot;▲ &quot;0"/>
    <numFmt numFmtId="178" formatCode="0.0_);[Red]\(0.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1"/>
    <xf numFmtId="38" fontId="4" fillId="0" borderId="1" xfId="3" applyFont="1" applyFill="1" applyBorder="1" applyAlignment="1">
      <alignment horizontal="right" vertical="center"/>
    </xf>
    <xf numFmtId="0" fontId="6" fillId="0" borderId="0" xfId="1" applyFont="1"/>
    <xf numFmtId="0" fontId="4" fillId="0" borderId="0" xfId="1" applyFont="1"/>
    <xf numFmtId="38" fontId="4" fillId="0" borderId="1" xfId="3" applyFont="1" applyFill="1" applyBorder="1" applyAlignment="1">
      <alignment horizontal="right"/>
    </xf>
    <xf numFmtId="38" fontId="4" fillId="0" borderId="1" xfId="4" applyFont="1" applyFill="1" applyBorder="1" applyAlignment="1">
      <alignment horizontal="right" vertical="center"/>
    </xf>
    <xf numFmtId="0" fontId="8" fillId="0" borderId="0" xfId="1" applyFont="1"/>
    <xf numFmtId="0" fontId="4" fillId="0" borderId="0" xfId="1" applyFont="1" applyAlignment="1">
      <alignment horizontal="right"/>
    </xf>
    <xf numFmtId="0" fontId="4" fillId="0" borderId="1" xfId="1" applyFont="1" applyBorder="1"/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left" vertical="center"/>
    </xf>
    <xf numFmtId="176" fontId="4" fillId="0" borderId="0" xfId="2" applyNumberFormat="1" applyFont="1" applyFill="1" applyAlignment="1"/>
    <xf numFmtId="177" fontId="4" fillId="0" borderId="0" xfId="1" applyNumberFormat="1" applyFont="1"/>
    <xf numFmtId="38" fontId="4" fillId="0" borderId="0" xfId="1" applyNumberFormat="1" applyFont="1"/>
    <xf numFmtId="0" fontId="4" fillId="0" borderId="1" xfId="1" applyFont="1" applyBorder="1" applyAlignment="1">
      <alignment horizontal="left"/>
    </xf>
    <xf numFmtId="38" fontId="4" fillId="0" borderId="1" xfId="4" applyFont="1" applyFill="1" applyBorder="1" applyAlignment="1"/>
    <xf numFmtId="0" fontId="8" fillId="0" borderId="0" xfId="1" applyFont="1" applyAlignment="1">
      <alignment horizontal="right"/>
    </xf>
    <xf numFmtId="38" fontId="4" fillId="0" borderId="1" xfId="1" applyNumberFormat="1" applyFont="1" applyBorder="1"/>
    <xf numFmtId="38" fontId="4" fillId="0" borderId="1" xfId="4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38" fontId="4" fillId="0" borderId="1" xfId="1" applyNumberFormat="1" applyFont="1" applyBorder="1" applyAlignment="1">
      <alignment horizontal="center" vertical="center"/>
    </xf>
    <xf numFmtId="178" fontId="4" fillId="0" borderId="0" xfId="2" applyNumberFormat="1" applyFont="1" applyFill="1" applyAlignment="1"/>
    <xf numFmtId="9" fontId="4" fillId="0" borderId="0" xfId="2" applyFont="1" applyFill="1" applyAlignment="1"/>
  </cellXfs>
  <cellStyles count="5">
    <cellStyle name="パーセント 2" xfId="2" xr:uid="{68BFACDA-2E6D-48D5-93A3-2AD50DB387E9}"/>
    <cellStyle name="桁区切り" xfId="4" builtinId="6"/>
    <cellStyle name="桁区切り 2" xfId="3" xr:uid="{7AA12EF2-7572-4074-9A7F-1D61ED409D7C}"/>
    <cellStyle name="標準" xfId="0" builtinId="0"/>
    <cellStyle name="標準 10" xfId="1" xr:uid="{A94334B6-03E1-4E9F-8797-357B7B4CB211}"/>
  </cellStyles>
  <dxfs count="0"/>
  <tableStyles count="0" defaultTableStyle="TableStyleMedium2" defaultPivotStyle="PivotStyleLight16"/>
  <colors>
    <mruColors>
      <color rgb="FFFF9900"/>
      <color rgb="FFDBDBDB"/>
      <color rgb="FFCC0066"/>
      <color rgb="FFCCECFF"/>
      <color rgb="FF9933FF"/>
      <color rgb="FFCC0000"/>
      <color rgb="FFFF66CC"/>
      <color rgb="FF5B9BD5"/>
      <color rgb="FF33CC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34488141063798"/>
          <c:y val="5.8430604719094413E-2"/>
          <c:w val="0.77231900736801729"/>
          <c:h val="0.802461044966424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資料Ⅲー6!$B$6</c:f>
              <c:strCache>
                <c:ptCount val="1"/>
                <c:pt idx="0">
                  <c:v>米国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資料Ⅲー6!$I$5:$K$5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資料Ⅲー6!$I$6:$K$6</c:f>
              <c:numCache>
                <c:formatCode>#,##0_);[Red]\(#,##0\)</c:formatCode>
                <c:ptCount val="3"/>
                <c:pt idx="0">
                  <c:v>1489782</c:v>
                </c:pt>
                <c:pt idx="1">
                  <c:v>1145692</c:v>
                </c:pt>
                <c:pt idx="2">
                  <c:v>1063462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7-4427-B74B-4EAECED2AB71}"/>
            </c:ext>
          </c:extLst>
        </c:ser>
        <c:ser>
          <c:idx val="1"/>
          <c:order val="1"/>
          <c:tx>
            <c:strRef>
              <c:f>資料Ⅲー6!$B$7</c:f>
              <c:strCache>
                <c:ptCount val="1"/>
                <c:pt idx="0">
                  <c:v>カナダ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資料Ⅲー6!$I$5:$K$5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資料Ⅲー6!$I$7:$K$7</c:f>
              <c:numCache>
                <c:formatCode>#,##0_);[Red]\(#,##0\)</c:formatCode>
                <c:ptCount val="3"/>
                <c:pt idx="0">
                  <c:v>692100</c:v>
                </c:pt>
                <c:pt idx="1">
                  <c:v>575874</c:v>
                </c:pt>
                <c:pt idx="2">
                  <c:v>429821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37-4427-B74B-4EAECED2AB71}"/>
            </c:ext>
          </c:extLst>
        </c:ser>
        <c:ser>
          <c:idx val="2"/>
          <c:order val="2"/>
          <c:tx>
            <c:strRef>
              <c:f>資料Ⅲー6!$B$8</c:f>
              <c:strCache>
                <c:ptCount val="1"/>
                <c:pt idx="0">
                  <c:v>ニュージーランド</c:v>
                </c:pt>
              </c:strCache>
            </c:strRef>
          </c:tx>
          <c:spPr>
            <a:solidFill>
              <a:srgbClr val="CCCC00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資料Ⅲー6!$I$5:$K$5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資料Ⅲー6!$I$8:$K$8</c:f>
              <c:numCache>
                <c:formatCode>#,##0_);[Red]\(#,##0\)</c:formatCode>
                <c:ptCount val="3"/>
                <c:pt idx="0">
                  <c:v>260325</c:v>
                </c:pt>
                <c:pt idx="1">
                  <c:v>241511</c:v>
                </c:pt>
                <c:pt idx="2">
                  <c:v>236778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37-4427-B74B-4EAECED2AB71}"/>
            </c:ext>
          </c:extLst>
        </c:ser>
        <c:ser>
          <c:idx val="3"/>
          <c:order val="3"/>
          <c:tx>
            <c:strRef>
              <c:f>資料Ⅲー6!$B$9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DBDBD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資料Ⅲー6!$I$5:$K$5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資料Ⅲー6!$I$9:$K$9</c:f>
              <c:numCache>
                <c:formatCode>#,##0_);[Red]\(#,##0\)</c:formatCode>
                <c:ptCount val="3"/>
                <c:pt idx="0">
                  <c:v>58676</c:v>
                </c:pt>
                <c:pt idx="1">
                  <c:v>52584</c:v>
                </c:pt>
                <c:pt idx="2">
                  <c:v>44348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37-4427-B74B-4EAECED2A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serLines>
        <c:axId val="555351776"/>
        <c:axId val="555350792"/>
      </c:barChart>
      <c:lineChart>
        <c:grouping val="standard"/>
        <c:varyColors val="0"/>
        <c:ser>
          <c:idx val="4"/>
          <c:order val="4"/>
          <c:tx>
            <c:strRef>
              <c:f>資料Ⅲー6!$B$10</c:f>
              <c:strCache>
                <c:ptCount val="1"/>
                <c:pt idx="0">
                  <c:v>合計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9129871180708642E-2"/>
                  <c:y val="-3.1084271653549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6E-47F3-913C-B59F9C623F19}"/>
                </c:ext>
              </c:extLst>
            </c:dLbl>
            <c:dLbl>
              <c:idx val="1"/>
              <c:layout>
                <c:manualLayout>
                  <c:x val="-8.9129871180708642E-2"/>
                  <c:y val="-3.1084271653549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37-4427-B74B-4EAECED2AB71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資料Ⅲー6!$I$5:$K$5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資料Ⅲー6!$I$10:$K$10</c:f>
              <c:numCache>
                <c:formatCode>#,##0_);[Red]\(#,##0\)</c:formatCode>
                <c:ptCount val="3"/>
                <c:pt idx="0">
                  <c:v>2500883</c:v>
                </c:pt>
                <c:pt idx="1">
                  <c:v>2015661</c:v>
                </c:pt>
                <c:pt idx="2">
                  <c:v>1774409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37-4427-B74B-4EAECED2A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351776"/>
        <c:axId val="555350792"/>
      </c:lineChart>
      <c:catAx>
        <c:axId val="555351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5350792"/>
        <c:crosses val="autoZero"/>
        <c:auto val="1"/>
        <c:lblAlgn val="ctr"/>
        <c:lblOffset val="100"/>
        <c:noMultiLvlLbl val="0"/>
      </c:catAx>
      <c:valAx>
        <c:axId val="555350792"/>
        <c:scaling>
          <c:orientation val="minMax"/>
          <c:max val="3500000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5351776"/>
        <c:crosses val="autoZero"/>
        <c:crossBetween val="between"/>
        <c:dispUnits>
          <c:builtInUnit val="ten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41672703584525278"/>
          <c:y val="3.7638329884467102E-2"/>
          <c:w val="0.45522134158128741"/>
          <c:h val="0.16475620247727923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74713954043877"/>
          <c:y val="7.1018732140699495E-2"/>
          <c:w val="0.70972379384015649"/>
          <c:h val="0.798424364498320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資料Ⅲー6!$B$18</c:f>
              <c:strCache>
                <c:ptCount val="1"/>
                <c:pt idx="0">
                  <c:v>EU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資料Ⅲー6!$I$17:$K$17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資料Ⅲー6!$I$18:$K$18</c:f>
              <c:numCache>
                <c:formatCode>#,##0_);[Red]\(#,##0\)</c:formatCode>
                <c:ptCount val="3"/>
                <c:pt idx="0">
                  <c:v>2566173</c:v>
                </c:pt>
                <c:pt idx="1">
                  <c:v>1640155</c:v>
                </c:pt>
                <c:pt idx="2">
                  <c:v>2182941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D-49A4-BAF1-351A560F7CFD}"/>
            </c:ext>
          </c:extLst>
        </c:ser>
        <c:ser>
          <c:idx val="3"/>
          <c:order val="1"/>
          <c:tx>
            <c:strRef>
              <c:f>資料Ⅲー6!$B$19</c:f>
              <c:strCache>
                <c:ptCount val="1"/>
                <c:pt idx="0">
                  <c:v>カナダ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資料Ⅲー6!$I$17:$K$17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資料Ⅲー6!$I$19:$K$19</c:f>
              <c:numCache>
                <c:formatCode>#,##0_);[Red]\(#,##0\)</c:formatCode>
                <c:ptCount val="3"/>
                <c:pt idx="0">
                  <c:v>938232</c:v>
                </c:pt>
                <c:pt idx="1">
                  <c:v>762776</c:v>
                </c:pt>
                <c:pt idx="2">
                  <c:v>830090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5D-49A4-BAF1-351A560F7CFD}"/>
            </c:ext>
          </c:extLst>
        </c:ser>
        <c:ser>
          <c:idx val="0"/>
          <c:order val="2"/>
          <c:tx>
            <c:strRef>
              <c:f>資料Ⅲー6!$B$20</c:f>
              <c:strCache>
                <c:ptCount val="1"/>
                <c:pt idx="0">
                  <c:v>ロシア</c:v>
                </c:pt>
              </c:strCache>
            </c:strRef>
          </c:tx>
          <c:spPr>
            <a:solidFill>
              <a:srgbClr val="CC0066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資料Ⅲー6!$I$17:$K$17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資料Ⅲー6!$I$20:$K$20</c:f>
              <c:numCache>
                <c:formatCode>#,##0_);[Red]\(#,##0\)</c:formatCode>
                <c:ptCount val="3"/>
                <c:pt idx="0">
                  <c:v>777580</c:v>
                </c:pt>
                <c:pt idx="1">
                  <c:v>470390</c:v>
                </c:pt>
                <c:pt idx="2">
                  <c:v>534209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5D-49A4-BAF1-351A560F7CFD}"/>
            </c:ext>
          </c:extLst>
        </c:ser>
        <c:ser>
          <c:idx val="1"/>
          <c:order val="3"/>
          <c:tx>
            <c:strRef>
              <c:f>資料Ⅲー6!$B$21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DBDBD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資料Ⅲー6!$I$17:$K$17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資料Ⅲー6!$I$21:$K$21</c:f>
              <c:numCache>
                <c:formatCode>#,##0_);[Red]\(#,##0\)</c:formatCode>
                <c:ptCount val="3"/>
                <c:pt idx="0">
                  <c:v>613138</c:v>
                </c:pt>
                <c:pt idx="1">
                  <c:v>460709</c:v>
                </c:pt>
                <c:pt idx="2">
                  <c:v>430659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5D-49A4-BAF1-351A560F7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serLines>
        <c:axId val="555351776"/>
        <c:axId val="555350792"/>
      </c:barChart>
      <c:lineChart>
        <c:grouping val="standard"/>
        <c:varyColors val="0"/>
        <c:ser>
          <c:idx val="4"/>
          <c:order val="4"/>
          <c:tx>
            <c:strRef>
              <c:f>資料Ⅲー6!$B$22</c:f>
              <c:strCache>
                <c:ptCount val="1"/>
                <c:pt idx="0">
                  <c:v>合計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2646629705281591E-2"/>
                  <c:y val="-2.2641527616496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5B-40CA-8076-FA126A406443}"/>
                </c:ext>
              </c:extLst>
            </c:dLbl>
            <c:dLbl>
              <c:idx val="3"/>
              <c:layout>
                <c:manualLayout>
                  <c:x val="-9.2646629705281591E-2"/>
                  <c:y val="-2.2641527616496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99-4B13-8DB0-D13189901129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資料Ⅲー6!$I$17:$K$17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資料Ⅲー6!$I$22:$K$22</c:f>
              <c:numCache>
                <c:formatCode>#,##0_);[Red]\(#,##0\)</c:formatCode>
                <c:ptCount val="3"/>
                <c:pt idx="0">
                  <c:v>4895123</c:v>
                </c:pt>
                <c:pt idx="1">
                  <c:v>3334030</c:v>
                </c:pt>
                <c:pt idx="2">
                  <c:v>3977899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5D-49A4-BAF1-351A560F7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351776"/>
        <c:axId val="555350792"/>
      </c:lineChart>
      <c:catAx>
        <c:axId val="555351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5350792"/>
        <c:crosses val="autoZero"/>
        <c:auto val="1"/>
        <c:lblAlgn val="ctr"/>
        <c:lblOffset val="100"/>
        <c:noMultiLvlLbl val="0"/>
      </c:catAx>
      <c:valAx>
        <c:axId val="555350792"/>
        <c:scaling>
          <c:orientation val="minMax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5351776"/>
        <c:crosses val="autoZero"/>
        <c:crossBetween val="between"/>
        <c:dispUnits>
          <c:builtInUnit val="ten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317562835926594"/>
          <c:y val="2.4321298006945768E-2"/>
          <c:w val="0.23599986468990924"/>
          <c:h val="0.14709180786591877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04514678943586"/>
          <c:y val="2.3950971812204878E-2"/>
          <c:w val="0.75956995006982575"/>
          <c:h val="0.85723270593569678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資料Ⅲー6!$B$29</c:f>
              <c:strCache>
                <c:ptCount val="1"/>
                <c:pt idx="0">
                  <c:v>マレーシア</c:v>
                </c:pt>
              </c:strCache>
            </c:strRef>
          </c:tx>
          <c:spPr>
            <a:solidFill>
              <a:srgbClr val="FF66CC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資料Ⅲー6!$I$27:$K$27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資料Ⅲー6!$I$29:$K$29</c:f>
              <c:numCache>
                <c:formatCode>#,##0_);[Red]\(#,##0\)</c:formatCode>
                <c:ptCount val="3"/>
                <c:pt idx="0">
                  <c:v>744397</c:v>
                </c:pt>
                <c:pt idx="1">
                  <c:v>526160</c:v>
                </c:pt>
                <c:pt idx="2">
                  <c:v>587721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39-4943-90ED-F027CF3CE705}"/>
            </c:ext>
          </c:extLst>
        </c:ser>
        <c:ser>
          <c:idx val="2"/>
          <c:order val="1"/>
          <c:tx>
            <c:strRef>
              <c:f>資料Ⅲー6!$B$28</c:f>
              <c:strCache>
                <c:ptCount val="1"/>
                <c:pt idx="0">
                  <c:v>インドネシア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資料Ⅲー6!$I$27:$K$27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資料Ⅲー6!$I$28:$K$28</c:f>
              <c:numCache>
                <c:formatCode>#,##0_);[Red]\(#,##0\)</c:formatCode>
                <c:ptCount val="3"/>
                <c:pt idx="0">
                  <c:v>761739</c:v>
                </c:pt>
                <c:pt idx="1">
                  <c:v>543853</c:v>
                </c:pt>
                <c:pt idx="2">
                  <c:v>587516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39-4943-90ED-F027CF3CE705}"/>
            </c:ext>
          </c:extLst>
        </c:ser>
        <c:ser>
          <c:idx val="0"/>
          <c:order val="2"/>
          <c:tx>
            <c:strRef>
              <c:f>資料Ⅲー6!$B$30</c:f>
              <c:strCache>
                <c:ptCount val="1"/>
                <c:pt idx="0">
                  <c:v>ベトナム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資料Ⅲー6!$I$27:$K$27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資料Ⅲー6!$I$30:$K$30</c:f>
              <c:numCache>
                <c:formatCode>#,##0_);[Red]\(#,##0\)</c:formatCode>
                <c:ptCount val="3"/>
                <c:pt idx="0">
                  <c:v>185811</c:v>
                </c:pt>
                <c:pt idx="1">
                  <c:v>178731</c:v>
                </c:pt>
                <c:pt idx="2">
                  <c:v>189967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39-4943-90ED-F027CF3CE705}"/>
            </c:ext>
          </c:extLst>
        </c:ser>
        <c:ser>
          <c:idx val="1"/>
          <c:order val="3"/>
          <c:tx>
            <c:strRef>
              <c:f>資料Ⅲー6!$B$31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資料Ⅲー6!$I$27:$K$27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資料Ⅲー6!$I$31:$K$31</c:f>
              <c:numCache>
                <c:formatCode>#,##0_);[Red]\(#,##0\)</c:formatCode>
                <c:ptCount val="3"/>
                <c:pt idx="0">
                  <c:v>239726</c:v>
                </c:pt>
                <c:pt idx="1">
                  <c:v>138980</c:v>
                </c:pt>
                <c:pt idx="2">
                  <c:v>116481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39-4943-90ED-F027CF3CE705}"/>
            </c:ext>
          </c:extLst>
        </c:ser>
        <c:ser>
          <c:idx val="4"/>
          <c:order val="4"/>
          <c:tx>
            <c:strRef>
              <c:f>資料Ⅲー6!$B$32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DBDBD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資料Ⅲー6!$I$27:$K$27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資料Ⅲー6!$I$32:$K$32</c:f>
              <c:numCache>
                <c:formatCode>#,##0_);[Red]\(#,##0\)</c:formatCode>
                <c:ptCount val="3"/>
                <c:pt idx="0">
                  <c:v>16620</c:v>
                </c:pt>
                <c:pt idx="1">
                  <c:v>13880</c:v>
                </c:pt>
                <c:pt idx="2">
                  <c:v>12922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C39-4943-90ED-F027CF3CE705}"/>
            </c:ext>
          </c:extLst>
        </c:ser>
        <c:ser>
          <c:idx val="5"/>
          <c:order val="5"/>
          <c:tx>
            <c:strRef>
              <c:f>資料Ⅲー6!$B$33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1.8335685691119638E-3"/>
                  <c:y val="0.1905048426347852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E1-4018-83D3-A088D6FD8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資料Ⅲー6!$I$27:$K$27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資料Ⅲー6!$I$33:$K$33</c:f>
              <c:numCache>
                <c:formatCode>#,##0_);[Red]\(#,##0\)</c:formatCode>
                <c:ptCount val="3"/>
                <c:pt idx="0">
                  <c:v>1948293</c:v>
                </c:pt>
                <c:pt idx="1">
                  <c:v>1401604</c:v>
                </c:pt>
                <c:pt idx="2">
                  <c:v>1494607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62-4B5B-AF7B-D2C797214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serLines>
        <c:axId val="555351776"/>
        <c:axId val="555350792"/>
      </c:barChart>
      <c:catAx>
        <c:axId val="555351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5350792"/>
        <c:crosses val="autoZero"/>
        <c:auto val="1"/>
        <c:lblAlgn val="ctr"/>
        <c:lblOffset val="100"/>
        <c:noMultiLvlLbl val="0"/>
      </c:catAx>
      <c:valAx>
        <c:axId val="555350792"/>
        <c:scaling>
          <c:orientation val="minMax"/>
          <c:max val="2500000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5351776"/>
        <c:crosses val="autoZero"/>
        <c:crossBetween val="between"/>
        <c:dispUnits>
          <c:builtInUnit val="ten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55940807846762164"/>
          <c:y val="1.57096018007826E-2"/>
          <c:w val="0.34391762816354471"/>
          <c:h val="0.1701379585632187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945171698373592"/>
          <c:y val="0.10538410313370973"/>
          <c:w val="0.78631350871666295"/>
          <c:h val="0.764881778819948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資料Ⅲー6!$B$40</c:f>
              <c:strCache>
                <c:ptCount val="1"/>
                <c:pt idx="0">
                  <c:v>EU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資料Ⅲー6!$I$39:$K$39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資料Ⅲー6!$I$40:$K$40</c:f>
              <c:numCache>
                <c:formatCode>General</c:formatCode>
                <c:ptCount val="3"/>
                <c:pt idx="0">
                  <c:v>819125</c:v>
                </c:pt>
                <c:pt idx="1">
                  <c:v>502293</c:v>
                </c:pt>
                <c:pt idx="2">
                  <c:v>606399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2-438F-8115-2C1A1434D33D}"/>
            </c:ext>
          </c:extLst>
        </c:ser>
        <c:ser>
          <c:idx val="1"/>
          <c:order val="1"/>
          <c:tx>
            <c:strRef>
              <c:f>資料Ⅲー6!$B$41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資料Ⅲー6!$I$39:$K$39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資料Ⅲー6!$I$41:$K$41</c:f>
              <c:numCache>
                <c:formatCode>General</c:formatCode>
                <c:ptCount val="3"/>
                <c:pt idx="0">
                  <c:v>77315</c:v>
                </c:pt>
                <c:pt idx="1">
                  <c:v>47372</c:v>
                </c:pt>
                <c:pt idx="2">
                  <c:v>64659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D2-438F-8115-2C1A1434D33D}"/>
            </c:ext>
          </c:extLst>
        </c:ser>
        <c:ser>
          <c:idx val="5"/>
          <c:order val="2"/>
          <c:tx>
            <c:strRef>
              <c:f>資料Ⅲー6!$B$42</c:f>
              <c:strCache>
                <c:ptCount val="1"/>
                <c:pt idx="0">
                  <c:v>インドネシア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資料Ⅲー6!$I$39:$K$39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資料Ⅲー6!$I$42:$K$42</c:f>
              <c:numCache>
                <c:formatCode>General</c:formatCode>
                <c:ptCount val="3"/>
                <c:pt idx="0">
                  <c:v>51723</c:v>
                </c:pt>
                <c:pt idx="1">
                  <c:v>42461</c:v>
                </c:pt>
                <c:pt idx="2">
                  <c:v>51360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10-446D-B32E-E70DE3EA66B2}"/>
            </c:ext>
          </c:extLst>
        </c:ser>
        <c:ser>
          <c:idx val="2"/>
          <c:order val="3"/>
          <c:tx>
            <c:strRef>
              <c:f>資料Ⅲー6!$B$43</c:f>
              <c:strCache>
                <c:ptCount val="1"/>
                <c:pt idx="0">
                  <c:v>ロシア</c:v>
                </c:pt>
              </c:strCache>
            </c:strRef>
          </c:tx>
          <c:spPr>
            <a:solidFill>
              <a:srgbClr val="CC0066"/>
            </a:solidFill>
            <a:ln w="25400"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資料Ⅲー6!$I$39:$K$39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資料Ⅲー6!$I$43:$K$43</c:f>
              <c:numCache>
                <c:formatCode>General</c:formatCode>
                <c:ptCount val="3"/>
                <c:pt idx="0">
                  <c:v>74709</c:v>
                </c:pt>
                <c:pt idx="1">
                  <c:v>46431</c:v>
                </c:pt>
                <c:pt idx="2">
                  <c:v>36552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D2-438F-8115-2C1A1434D33D}"/>
            </c:ext>
          </c:extLst>
        </c:ser>
        <c:ser>
          <c:idx val="3"/>
          <c:order val="4"/>
          <c:tx>
            <c:strRef>
              <c:f>資料Ⅲー6!$B$44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DBDBDB"/>
            </a:solidFill>
            <a:ln w="25400"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資料Ⅲー6!$I$39:$K$39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資料Ⅲー6!$I$44:$K$44</c:f>
              <c:numCache>
                <c:formatCode>General</c:formatCode>
                <c:ptCount val="3"/>
                <c:pt idx="0">
                  <c:v>16694</c:v>
                </c:pt>
                <c:pt idx="1">
                  <c:v>11374</c:v>
                </c:pt>
                <c:pt idx="2">
                  <c:v>9738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D2-438F-8115-2C1A1434D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serLines>
        <c:axId val="581780048"/>
        <c:axId val="581776112"/>
      </c:barChart>
      <c:lineChart>
        <c:grouping val="standard"/>
        <c:varyColors val="0"/>
        <c:ser>
          <c:idx val="4"/>
          <c:order val="5"/>
          <c:tx>
            <c:strRef>
              <c:f>資料Ⅲー6!$B$45</c:f>
              <c:strCache>
                <c:ptCount val="1"/>
                <c:pt idx="0">
                  <c:v>合計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588271824438605E-2"/>
                  <c:y val="-2.69963191410506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1E-4153-BC03-90F9CA9EEC57}"/>
                </c:ext>
              </c:extLst>
            </c:dLbl>
            <c:dLbl>
              <c:idx val="3"/>
              <c:layout>
                <c:manualLayout>
                  <c:x val="-8.588271824438605E-2"/>
                  <c:y val="-2.69963191410506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E8-463A-B2C5-18681ED61AEA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資料Ⅲー6!$I$39:$K$39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資料Ⅲー6!$I$45:$K$45</c:f>
              <c:numCache>
                <c:formatCode>General</c:formatCode>
                <c:ptCount val="3"/>
                <c:pt idx="0">
                  <c:v>1039566</c:v>
                </c:pt>
                <c:pt idx="1">
                  <c:v>649931</c:v>
                </c:pt>
                <c:pt idx="2">
                  <c:v>768708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D2-438F-8115-2C1A1434D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780048"/>
        <c:axId val="581776112"/>
      </c:lineChart>
      <c:catAx>
        <c:axId val="581780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81776112"/>
        <c:crosses val="autoZero"/>
        <c:auto val="1"/>
        <c:lblAlgn val="ctr"/>
        <c:lblOffset val="100"/>
        <c:noMultiLvlLbl val="0"/>
      </c:catAx>
      <c:valAx>
        <c:axId val="58177611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81780048"/>
        <c:crosses val="autoZero"/>
        <c:crossBetween val="between"/>
        <c:dispUnits>
          <c:builtInUnit val="ten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55166989759129503"/>
          <c:y val="2.7568623997682725E-2"/>
          <c:w val="0.34344148507222971"/>
          <c:h val="0.2648401340433541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8117996536859904"/>
          <c:y val="0.11223878919578889"/>
          <c:w val="0.75063750364537762"/>
          <c:h val="0.7714023718383231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資料Ⅲー6!$B$51</c:f>
              <c:strCache>
                <c:ptCount val="1"/>
                <c:pt idx="0">
                  <c:v>ベトナム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資料Ⅲー6!$I$50:$K$50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資料Ⅲー6!$I$51:$K$51</c:f>
              <c:numCache>
                <c:formatCode>#,##0_);[Red]\(#,##0\)</c:formatCode>
                <c:ptCount val="3"/>
                <c:pt idx="0">
                  <c:v>4299597</c:v>
                </c:pt>
                <c:pt idx="1">
                  <c:v>4071488</c:v>
                </c:pt>
                <c:pt idx="2">
                  <c:v>4063880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6-43E7-87A0-406AD93346F4}"/>
            </c:ext>
          </c:extLst>
        </c:ser>
        <c:ser>
          <c:idx val="3"/>
          <c:order val="1"/>
          <c:tx>
            <c:strRef>
              <c:f>資料Ⅲー6!$B$52</c:f>
              <c:strCache>
                <c:ptCount val="1"/>
                <c:pt idx="0">
                  <c:v>オーストラリア</c:v>
                </c:pt>
              </c:strCache>
            </c:strRef>
          </c:tx>
          <c:spPr>
            <a:solidFill>
              <a:srgbClr val="CCECFF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資料Ⅲー6!$I$50:$K$50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資料Ⅲー6!$I$52:$K$52</c:f>
              <c:numCache>
                <c:formatCode>#,##0_);[Red]\(#,##0\)</c:formatCode>
                <c:ptCount val="3"/>
                <c:pt idx="0">
                  <c:v>1943234</c:v>
                </c:pt>
                <c:pt idx="1">
                  <c:v>2022485</c:v>
                </c:pt>
                <c:pt idx="2">
                  <c:v>1657779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F6-43E7-87A0-406AD93346F4}"/>
            </c:ext>
          </c:extLst>
        </c:ser>
        <c:ser>
          <c:idx val="4"/>
          <c:order val="2"/>
          <c:tx>
            <c:strRef>
              <c:f>資料Ⅲー6!$B$55</c:f>
              <c:strCache>
                <c:ptCount val="1"/>
                <c:pt idx="0">
                  <c:v>タイ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資料Ⅲー6!$I$50:$K$50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資料Ⅲー6!$I$55:$K$55</c:f>
              <c:numCache>
                <c:formatCode>#,##0_);[Red]\(#,##0\)</c:formatCode>
                <c:ptCount val="3"/>
                <c:pt idx="0">
                  <c:v>838182</c:v>
                </c:pt>
                <c:pt idx="1">
                  <c:v>1109213</c:v>
                </c:pt>
                <c:pt idx="2">
                  <c:v>1241941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6-43E7-87A0-406AD93346F4}"/>
            </c:ext>
          </c:extLst>
        </c:ser>
        <c:ser>
          <c:idx val="7"/>
          <c:order val="3"/>
          <c:tx>
            <c:strRef>
              <c:f>資料Ⅲー6!$B$56</c:f>
              <c:strCache>
                <c:ptCount val="1"/>
                <c:pt idx="0">
                  <c:v>米国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資料Ⅲー6!$I$50:$K$50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資料Ⅲー6!$I$56:$K$56</c:f>
              <c:numCache>
                <c:formatCode>#,##0_);[Red]\(#,##0\)</c:formatCode>
                <c:ptCount val="3"/>
                <c:pt idx="0">
                  <c:v>960042</c:v>
                </c:pt>
                <c:pt idx="1">
                  <c:v>940078</c:v>
                </c:pt>
                <c:pt idx="2">
                  <c:v>1055579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C-4A94-B50D-3F7F486D528D}"/>
            </c:ext>
          </c:extLst>
        </c:ser>
        <c:ser>
          <c:idx val="0"/>
          <c:order val="4"/>
          <c:tx>
            <c:strRef>
              <c:f>資料Ⅲー6!$B$53</c:f>
              <c:strCache>
                <c:ptCount val="1"/>
                <c:pt idx="0">
                  <c:v>南アフリカ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資料Ⅲー6!$I$50:$K$50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資料Ⅲー6!$I$53:$K$53</c:f>
              <c:numCache>
                <c:formatCode>#,##0_);[Red]\(#,##0\)</c:formatCode>
                <c:ptCount val="3"/>
                <c:pt idx="0">
                  <c:v>1098867</c:v>
                </c:pt>
                <c:pt idx="1">
                  <c:v>1035501</c:v>
                </c:pt>
                <c:pt idx="2">
                  <c:v>969604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F6-43E7-87A0-406AD93346F4}"/>
            </c:ext>
          </c:extLst>
        </c:ser>
        <c:ser>
          <c:idx val="1"/>
          <c:order val="5"/>
          <c:tx>
            <c:strRef>
              <c:f>資料Ⅲー6!$B$54</c:f>
              <c:strCache>
                <c:ptCount val="1"/>
                <c:pt idx="0">
                  <c:v>チリ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資料Ⅲー6!$I$50:$K$50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資料Ⅲー6!$I$54:$K$54</c:f>
              <c:numCache>
                <c:formatCode>#,##0_);[Red]\(#,##0\)</c:formatCode>
                <c:ptCount val="3"/>
                <c:pt idx="0">
                  <c:v>867895</c:v>
                </c:pt>
                <c:pt idx="1">
                  <c:v>760643</c:v>
                </c:pt>
                <c:pt idx="2">
                  <c:v>790445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F6-43E7-87A0-406AD93346F4}"/>
            </c:ext>
          </c:extLst>
        </c:ser>
        <c:ser>
          <c:idx val="5"/>
          <c:order val="6"/>
          <c:tx>
            <c:strRef>
              <c:f>資料Ⅲー6!$B$57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DBDBDB"/>
            </a:solidFill>
            <a:ln>
              <a:noFill/>
            </a:ln>
            <a:effectLst/>
          </c:spPr>
          <c:invertIfNegative val="0"/>
          <c:dLbls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資料Ⅲー6!$I$50:$K$50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資料Ⅲー6!$I$57:$K$57</c:f>
              <c:numCache>
                <c:formatCode>#,##0_);[Red]\(#,##0\)</c:formatCode>
                <c:ptCount val="3"/>
                <c:pt idx="0">
                  <c:v>1303783</c:v>
                </c:pt>
                <c:pt idx="1">
                  <c:v>1175631</c:v>
                </c:pt>
                <c:pt idx="2">
                  <c:v>1270777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F6-43E7-87A0-406AD93346F4}"/>
            </c:ext>
          </c:extLst>
        </c:ser>
        <c:ser>
          <c:idx val="6"/>
          <c:order val="7"/>
          <c:tx>
            <c:strRef>
              <c:f>資料Ⅲー6!$B$58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1079019554190024E-3"/>
                  <c:y val="0.2338648135725098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1C-41CE-B591-F803C4CF8E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資料Ⅲー6!$I$50:$K$50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資料Ⅲー6!$I$58:$K$58</c:f>
              <c:numCache>
                <c:formatCode>#,##0_);[Red]\(#,##0\)</c:formatCode>
                <c:ptCount val="3"/>
                <c:pt idx="0">
                  <c:v>11311600</c:v>
                </c:pt>
                <c:pt idx="1">
                  <c:v>11115039</c:v>
                </c:pt>
                <c:pt idx="2">
                  <c:v>11050005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2A-48CD-BCBB-3BE098E9E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serLines>
        <c:axId val="555351776"/>
        <c:axId val="555350792"/>
      </c:barChart>
      <c:catAx>
        <c:axId val="555351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5350792"/>
        <c:crosses val="autoZero"/>
        <c:auto val="1"/>
        <c:lblAlgn val="ctr"/>
        <c:lblOffset val="100"/>
        <c:noMultiLvlLbl val="0"/>
      </c:catAx>
      <c:valAx>
        <c:axId val="555350792"/>
        <c:scaling>
          <c:orientation val="minMax"/>
          <c:max val="15000000"/>
          <c:min val="0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5351776"/>
        <c:crosses val="autoZero"/>
        <c:crossBetween val="between"/>
        <c:majorUnit val="3000000"/>
        <c:dispUnits>
          <c:builtInUnit val="ten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842638522071828"/>
          <c:y val="1.1279653845498696E-2"/>
          <c:w val="0.36879302421710647"/>
          <c:h val="0.22921626303232343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498225730593964"/>
          <c:y val="5.1246248539276555E-2"/>
          <c:w val="0.79770070481133815"/>
          <c:h val="0.841875763707734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資料Ⅲー6!$B$64</c:f>
              <c:strCache>
                <c:ptCount val="1"/>
                <c:pt idx="0">
                  <c:v>ベトナム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資料Ⅲー6!$H$63:$J$63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資料Ⅲー6!$H$64:$J$64</c:f>
              <c:numCache>
                <c:formatCode>#,##0_);[Red]\(#,##0\)</c:formatCode>
                <c:ptCount val="3"/>
                <c:pt idx="0">
                  <c:v>2393713</c:v>
                </c:pt>
                <c:pt idx="1">
                  <c:v>2601809</c:v>
                </c:pt>
                <c:pt idx="2">
                  <c:v>3315356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F-4AEE-A701-1CE0FA7AEE46}"/>
            </c:ext>
          </c:extLst>
        </c:ser>
        <c:ser>
          <c:idx val="2"/>
          <c:order val="1"/>
          <c:tx>
            <c:strRef>
              <c:f>資料Ⅲー6!$B$65</c:f>
              <c:strCache>
                <c:ptCount val="1"/>
                <c:pt idx="0">
                  <c:v>カナダ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資料Ⅲー6!$H$63:$J$63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資料Ⅲー6!$H$65:$J$65</c:f>
              <c:numCache>
                <c:formatCode>#,##0_);[Red]\(#,##0\)</c:formatCode>
                <c:ptCount val="3"/>
                <c:pt idx="0">
                  <c:v>1359405</c:v>
                </c:pt>
                <c:pt idx="1">
                  <c:v>1583125</c:v>
                </c:pt>
                <c:pt idx="2">
                  <c:v>1166602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F-4AEE-A701-1CE0FA7AEE46}"/>
            </c:ext>
          </c:extLst>
        </c:ser>
        <c:ser>
          <c:idx val="3"/>
          <c:order val="2"/>
          <c:tx>
            <c:strRef>
              <c:f>資料Ⅲー6!$B$66</c:f>
              <c:strCache>
                <c:ptCount val="1"/>
                <c:pt idx="0">
                  <c:v>米国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資料Ⅲー6!$H$63:$J$63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資料Ⅲー6!$H$66:$J$66</c:f>
              <c:numCache>
                <c:formatCode>#,##0_);[Red]\(#,##0\)</c:formatCode>
                <c:ptCount val="3"/>
                <c:pt idx="0">
                  <c:v>302973</c:v>
                </c:pt>
                <c:pt idx="1">
                  <c:v>1262781</c:v>
                </c:pt>
                <c:pt idx="2">
                  <c:v>1118215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DF-4AEE-A701-1CE0FA7AEE46}"/>
            </c:ext>
          </c:extLst>
        </c:ser>
        <c:ser>
          <c:idx val="4"/>
          <c:order val="3"/>
          <c:tx>
            <c:strRef>
              <c:f>資料Ⅲー6!$B$68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DBDBD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資料Ⅲー6!$H$63:$J$63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資料Ⅲー6!$H$68:$J$68</c:f>
              <c:numCache>
                <c:formatCode>#,##0_);[Red]\(#,##0\)</c:formatCode>
                <c:ptCount val="3"/>
                <c:pt idx="0">
                  <c:v>351317</c:v>
                </c:pt>
                <c:pt idx="1">
                  <c:v>355659</c:v>
                </c:pt>
                <c:pt idx="2">
                  <c:v>780854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2DF-4AEE-A701-1CE0FA7AEE46}"/>
            </c:ext>
          </c:extLst>
        </c:ser>
        <c:ser>
          <c:idx val="0"/>
          <c:order val="4"/>
          <c:tx>
            <c:strRef>
              <c:f>資料Ⅲー6!$B$69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資料Ⅲー6!$H$63:$J$63</c:f>
              <c:strCache>
                <c:ptCount val="3"/>
                <c:pt idx="0">
                  <c:v>R4
(2022)</c:v>
                </c:pt>
                <c:pt idx="1">
                  <c:v>5
(23)</c:v>
                </c:pt>
                <c:pt idx="2">
                  <c:v>6
(24)</c:v>
                </c:pt>
              </c:strCache>
            </c:strRef>
          </c:cat>
          <c:val>
            <c:numRef>
              <c:f>資料Ⅲー6!$H$69:$J$69</c:f>
              <c:numCache>
                <c:formatCode>#,##0_);[Red]\(#,##0\)</c:formatCode>
                <c:ptCount val="3"/>
                <c:pt idx="0">
                  <c:v>4407408</c:v>
                </c:pt>
                <c:pt idx="1">
                  <c:v>5803374</c:v>
                </c:pt>
                <c:pt idx="2">
                  <c:v>6381027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5-4DE2-B7CE-B5F8F3AFE1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serLines>
        <c:axId val="608867776"/>
        <c:axId val="608862856"/>
      </c:barChart>
      <c:catAx>
        <c:axId val="608867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08862856"/>
        <c:crosses val="autoZero"/>
        <c:auto val="1"/>
        <c:lblAlgn val="ctr"/>
        <c:lblOffset val="100"/>
        <c:noMultiLvlLbl val="0"/>
      </c:catAx>
      <c:valAx>
        <c:axId val="608862856"/>
        <c:scaling>
          <c:orientation val="minMax"/>
          <c:max val="70000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08867776"/>
        <c:crosses val="autoZero"/>
        <c:crossBetween val="between"/>
        <c:dispUnits>
          <c:builtInUnit val="tenThousands"/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9431120864027895"/>
          <c:y val="1.5905448787964047E-2"/>
          <c:w val="0.26082675849902215"/>
          <c:h val="0.18811736236102619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72556</xdr:colOff>
      <xdr:row>2</xdr:row>
      <xdr:rowOff>98313</xdr:rowOff>
    </xdr:from>
    <xdr:to>
      <xdr:col>9</xdr:col>
      <xdr:colOff>662729</xdr:colOff>
      <xdr:row>29</xdr:row>
      <xdr:rowOff>221667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AD32A8E-8C5D-E3C8-4C45-286674704B13}"/>
            </a:ext>
          </a:extLst>
        </xdr:cNvPr>
        <xdr:cNvGrpSpPr>
          <a:grpSpLocks noChangeAspect="1"/>
        </xdr:cNvGrpSpPr>
      </xdr:nvGrpSpPr>
      <xdr:grpSpPr>
        <a:xfrm>
          <a:off x="757165" y="574563"/>
          <a:ext cx="6067048" cy="6552729"/>
          <a:chOff x="599710" y="573436"/>
          <a:chExt cx="6077528" cy="6625402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744A81D2-3673-4745-B99D-E86586934DF6}"/>
              </a:ext>
            </a:extLst>
          </xdr:cNvPr>
          <xdr:cNvGrpSpPr/>
        </xdr:nvGrpSpPr>
        <xdr:grpSpPr>
          <a:xfrm>
            <a:off x="599710" y="776119"/>
            <a:ext cx="1966656" cy="3125247"/>
            <a:chOff x="6722257" y="982629"/>
            <a:chExt cx="4486915" cy="5965596"/>
          </a:xfrm>
        </xdr:grpSpPr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E627CF7B-FE16-3DD8-3086-C85E2E93520D}"/>
                </a:ext>
              </a:extLst>
            </xdr:cNvPr>
            <xdr:cNvSpPr txBox="1"/>
          </xdr:nvSpPr>
          <xdr:spPr>
            <a:xfrm>
              <a:off x="6722257" y="982629"/>
              <a:ext cx="1059698" cy="405331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（万</a:t>
              </a:r>
              <a:r>
                <a:rPr kumimoji="1" lang="en-US" altLang="ja-JP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m</a:t>
              </a:r>
              <a:r>
                <a:rPr kumimoji="1" lang="en-US" altLang="ja-JP" sz="700" b="0" i="0" u="none" strike="noStrike" kern="0" cap="none" spc="0" normalizeH="0" baseline="3000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3</a:t>
              </a:r>
              <a:r>
                <a:rPr kumimoji="1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）</a:t>
              </a:r>
            </a:p>
          </xdr:txBody>
        </xdr:sp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6C6281F3-BBDC-0DDC-D692-91A9B1F2AF29}"/>
                </a:ext>
              </a:extLst>
            </xdr:cNvPr>
            <xdr:cNvGrpSpPr/>
          </xdr:nvGrpSpPr>
          <xdr:grpSpPr>
            <a:xfrm>
              <a:off x="7007282" y="1097535"/>
              <a:ext cx="4201890" cy="5850690"/>
              <a:chOff x="7007282" y="1097535"/>
              <a:chExt cx="4201890" cy="5850690"/>
            </a:xfrm>
          </xdr:grpSpPr>
          <xdr:graphicFrame macro="">
            <xdr:nvGraphicFramePr>
              <xdr:cNvPr id="14" name="グラフ 13">
                <a:extLst>
                  <a:ext uri="{FF2B5EF4-FFF2-40B4-BE49-F238E27FC236}">
                    <a16:creationId xmlns:a16="http://schemas.microsoft.com/office/drawing/2014/main" id="{53F123AE-DAD0-584E-6BE0-3AC26B9146A3}"/>
                  </a:ext>
                </a:extLst>
              </xdr:cNvPr>
              <xdr:cNvGraphicFramePr>
                <a:graphicFrameLocks noChangeAspect="1"/>
              </xdr:cNvGraphicFramePr>
            </xdr:nvGraphicFramePr>
            <xdr:xfrm>
              <a:off x="7007282" y="1097535"/>
              <a:ext cx="4080373" cy="585069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">
            <xdr:nvSpPr>
              <xdr:cNvPr id="13" name="テキスト ボックス 12">
                <a:extLst>
                  <a:ext uri="{FF2B5EF4-FFF2-40B4-BE49-F238E27FC236}">
                    <a16:creationId xmlns:a16="http://schemas.microsoft.com/office/drawing/2014/main" id="{4FEE442F-D60D-779D-FC15-1DB12784356D}"/>
                  </a:ext>
                </a:extLst>
              </xdr:cNvPr>
              <xdr:cNvSpPr txBox="1"/>
            </xdr:nvSpPr>
            <xdr:spPr>
              <a:xfrm>
                <a:off x="10370274" y="6135596"/>
                <a:ext cx="838898" cy="405329"/>
              </a:xfrm>
              <a:prstGeom prst="rect">
                <a:avLst/>
              </a:prstGeom>
              <a:noFill/>
              <a:ln>
                <a:noFill/>
              </a:ln>
              <a:effectLst/>
            </xdr:spPr>
            <xdr:txBody>
              <a:bodyPr vertOverflow="clip" horzOverflow="clip" wrap="none" rtlCol="0" anchor="t">
                <a:spAutoFit/>
              </a:bodyPr>
              <a:lstStyle/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1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（年）</a:t>
                </a:r>
              </a:p>
            </xdr:txBody>
          </xdr:sp>
        </xdr:grpSp>
      </xdr:grpSp>
      <xdr:grpSp>
        <xdr:nvGrpSpPr>
          <xdr:cNvPr id="26" name="グループ化 25">
            <a:extLst>
              <a:ext uri="{FF2B5EF4-FFF2-40B4-BE49-F238E27FC236}">
                <a16:creationId xmlns:a16="http://schemas.microsoft.com/office/drawing/2014/main" id="{234A1AA2-0211-4B39-8135-AC240847CF64}"/>
              </a:ext>
            </a:extLst>
          </xdr:cNvPr>
          <xdr:cNvGrpSpPr/>
        </xdr:nvGrpSpPr>
        <xdr:grpSpPr>
          <a:xfrm>
            <a:off x="2671237" y="756189"/>
            <a:ext cx="1909450" cy="3119002"/>
            <a:chOff x="6738068" y="7741636"/>
            <a:chExt cx="3639527" cy="5407338"/>
          </a:xfrm>
        </xdr:grpSpPr>
        <xdr:graphicFrame macro="">
          <xdr:nvGraphicFramePr>
            <xdr:cNvPr id="29" name="グラフ 28">
              <a:extLst>
                <a:ext uri="{FF2B5EF4-FFF2-40B4-BE49-F238E27FC236}">
                  <a16:creationId xmlns:a16="http://schemas.microsoft.com/office/drawing/2014/main" id="{A1090F8E-2CBD-30F2-C1E2-BA64DEEAC4F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6968673" y="7782581"/>
            <a:ext cx="3408922" cy="536639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28" name="テキスト ボックス 27">
              <a:extLst>
                <a:ext uri="{FF2B5EF4-FFF2-40B4-BE49-F238E27FC236}">
                  <a16:creationId xmlns:a16="http://schemas.microsoft.com/office/drawing/2014/main" id="{26F63858-E649-7AAE-CF55-A14EEABC158E}"/>
                </a:ext>
              </a:extLst>
            </xdr:cNvPr>
            <xdr:cNvSpPr txBox="1"/>
          </xdr:nvSpPr>
          <xdr:spPr>
            <a:xfrm>
              <a:off x="6738068" y="7741636"/>
              <a:ext cx="885141" cy="368115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（万</a:t>
              </a:r>
              <a:r>
                <a:rPr kumimoji="1" lang="en-US" altLang="ja-JP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m</a:t>
              </a:r>
              <a:r>
                <a:rPr kumimoji="1" lang="en-US" altLang="ja-JP" sz="700" b="0" i="0" u="none" strike="noStrike" kern="0" cap="none" spc="0" normalizeH="0" baseline="3000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3</a:t>
              </a:r>
              <a:r>
                <a:rPr kumimoji="1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）</a:t>
              </a:r>
            </a:p>
          </xdr:txBody>
        </xdr:sp>
      </xdr:grpSp>
      <xdr:grpSp>
        <xdr:nvGrpSpPr>
          <xdr:cNvPr id="36" name="グループ化 35">
            <a:extLst>
              <a:ext uri="{FF2B5EF4-FFF2-40B4-BE49-F238E27FC236}">
                <a16:creationId xmlns:a16="http://schemas.microsoft.com/office/drawing/2014/main" id="{C5286DED-45D1-4421-8BF7-8CC66CFF5D9B}"/>
              </a:ext>
            </a:extLst>
          </xdr:cNvPr>
          <xdr:cNvGrpSpPr/>
        </xdr:nvGrpSpPr>
        <xdr:grpSpPr>
          <a:xfrm>
            <a:off x="4741479" y="573436"/>
            <a:ext cx="1885280" cy="3285107"/>
            <a:chOff x="6700704" y="12897669"/>
            <a:chExt cx="3738785" cy="5705918"/>
          </a:xfrm>
        </xdr:grpSpPr>
        <xdr:graphicFrame macro="">
          <xdr:nvGraphicFramePr>
            <xdr:cNvPr id="39" name="グラフ 38">
              <a:extLst>
                <a:ext uri="{FF2B5EF4-FFF2-40B4-BE49-F238E27FC236}">
                  <a16:creationId xmlns:a16="http://schemas.microsoft.com/office/drawing/2014/main" id="{76EC0F50-D080-78A7-5972-DBBAF780AD8F}"/>
                </a:ext>
              </a:extLst>
            </xdr:cNvPr>
            <xdr:cNvGraphicFramePr>
              <a:graphicFrameLocks/>
            </xdr:cNvGraphicFramePr>
          </xdr:nvGraphicFramePr>
          <xdr:xfrm>
            <a:off x="6892703" y="13176656"/>
            <a:ext cx="3546786" cy="542693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sp macro="" textlink="">
          <xdr:nvSpPr>
            <xdr:cNvPr id="38" name="テキスト ボックス 37">
              <a:extLst>
                <a:ext uri="{FF2B5EF4-FFF2-40B4-BE49-F238E27FC236}">
                  <a16:creationId xmlns:a16="http://schemas.microsoft.com/office/drawing/2014/main" id="{D4135E01-5B1D-D627-7F70-62F092762EC0}"/>
                </a:ext>
              </a:extLst>
            </xdr:cNvPr>
            <xdr:cNvSpPr txBox="1"/>
          </xdr:nvSpPr>
          <xdr:spPr>
            <a:xfrm>
              <a:off x="6700704" y="12897669"/>
              <a:ext cx="921496" cy="368880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（万</a:t>
              </a:r>
              <a:r>
                <a:rPr kumimoji="1" lang="en-US" altLang="ja-JP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m</a:t>
              </a:r>
              <a:r>
                <a:rPr kumimoji="1" lang="en-US" altLang="ja-JP" sz="700" b="0" i="0" u="none" strike="noStrike" kern="0" cap="none" spc="0" normalizeH="0" baseline="3000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3</a:t>
              </a:r>
              <a:r>
                <a:rPr kumimoji="1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）</a:t>
              </a:r>
            </a:p>
          </xdr:txBody>
        </xdr:sp>
      </xdr:grpSp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2C513449-A262-4ED2-9F74-EF1665EBFB2D}"/>
              </a:ext>
            </a:extLst>
          </xdr:cNvPr>
          <xdr:cNvGrpSpPr/>
        </xdr:nvGrpSpPr>
        <xdr:grpSpPr>
          <a:xfrm>
            <a:off x="659380" y="4064264"/>
            <a:ext cx="1892508" cy="3134574"/>
            <a:chOff x="6840389" y="18858211"/>
            <a:chExt cx="3542620" cy="5451221"/>
          </a:xfrm>
        </xdr:grpSpPr>
        <xdr:graphicFrame macro="">
          <xdr:nvGraphicFramePr>
            <xdr:cNvPr id="49" name="グラフ 48">
              <a:extLst>
                <a:ext uri="{FF2B5EF4-FFF2-40B4-BE49-F238E27FC236}">
                  <a16:creationId xmlns:a16="http://schemas.microsoft.com/office/drawing/2014/main" id="{B17BA05E-CBA2-3E9E-AB04-39D5734ABEB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7035151" y="18858211"/>
            <a:ext cx="3347858" cy="545122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sp macro="" textlink="">
          <xdr:nvSpPr>
            <xdr:cNvPr id="48" name="テキスト ボックス 47">
              <a:extLst>
                <a:ext uri="{FF2B5EF4-FFF2-40B4-BE49-F238E27FC236}">
                  <a16:creationId xmlns:a16="http://schemas.microsoft.com/office/drawing/2014/main" id="{09111B00-6CFB-BBB4-6DB2-D41AC864806B}"/>
                </a:ext>
              </a:extLst>
            </xdr:cNvPr>
            <xdr:cNvSpPr txBox="1"/>
          </xdr:nvSpPr>
          <xdr:spPr>
            <a:xfrm>
              <a:off x="6840389" y="19071927"/>
              <a:ext cx="869851" cy="368879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（万</a:t>
              </a:r>
              <a:r>
                <a:rPr kumimoji="1" lang="en-US" altLang="ja-JP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m</a:t>
              </a:r>
              <a:r>
                <a:rPr kumimoji="1" lang="en-US" altLang="ja-JP" sz="700" b="0" i="0" u="none" strike="noStrike" kern="0" cap="none" spc="0" normalizeH="0" baseline="3000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3</a:t>
              </a:r>
              <a:r>
                <a:rPr kumimoji="1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）</a:t>
              </a:r>
            </a:p>
          </xdr:txBody>
        </xdr:sp>
      </xdr:grpSp>
      <xdr:grpSp>
        <xdr:nvGrpSpPr>
          <xdr:cNvPr id="56" name="グループ化 55">
            <a:extLst>
              <a:ext uri="{FF2B5EF4-FFF2-40B4-BE49-F238E27FC236}">
                <a16:creationId xmlns:a16="http://schemas.microsoft.com/office/drawing/2014/main" id="{C37C0ADC-781E-4890-B673-A7415E30F0DF}"/>
              </a:ext>
            </a:extLst>
          </xdr:cNvPr>
          <xdr:cNvGrpSpPr/>
        </xdr:nvGrpSpPr>
        <xdr:grpSpPr>
          <a:xfrm>
            <a:off x="2659325" y="4000666"/>
            <a:ext cx="1868009" cy="3145950"/>
            <a:chOff x="6497683" y="25156600"/>
            <a:chExt cx="4699125" cy="5479761"/>
          </a:xfrm>
        </xdr:grpSpPr>
        <xdr:graphicFrame macro="">
          <xdr:nvGraphicFramePr>
            <xdr:cNvPr id="59" name="グラフ 58">
              <a:extLst>
                <a:ext uri="{FF2B5EF4-FFF2-40B4-BE49-F238E27FC236}">
                  <a16:creationId xmlns:a16="http://schemas.microsoft.com/office/drawing/2014/main" id="{0BE7D845-8035-3D97-6B16-E22693F0C289}"/>
                </a:ext>
              </a:extLst>
            </xdr:cNvPr>
            <xdr:cNvGraphicFramePr>
              <a:graphicFrameLocks/>
            </xdr:cNvGraphicFramePr>
          </xdr:nvGraphicFramePr>
          <xdr:xfrm>
            <a:off x="6697783" y="25156600"/>
            <a:ext cx="4499025" cy="547976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  <xdr:sp macro="" textlink="">
          <xdr:nvSpPr>
            <xdr:cNvPr id="58" name="テキスト ボックス 57">
              <a:extLst>
                <a:ext uri="{FF2B5EF4-FFF2-40B4-BE49-F238E27FC236}">
                  <a16:creationId xmlns:a16="http://schemas.microsoft.com/office/drawing/2014/main" id="{B286801C-9AA2-DB60-6297-1867F82B93D6}"/>
                </a:ext>
              </a:extLst>
            </xdr:cNvPr>
            <xdr:cNvSpPr txBox="1"/>
          </xdr:nvSpPr>
          <xdr:spPr>
            <a:xfrm>
              <a:off x="6497683" y="25341168"/>
              <a:ext cx="1270607" cy="369732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（万トン）</a:t>
              </a:r>
            </a:p>
          </xdr:txBody>
        </xdr:sp>
      </xdr:grpSp>
      <xdr:grpSp>
        <xdr:nvGrpSpPr>
          <xdr:cNvPr id="61" name="グループ化 60">
            <a:extLst>
              <a:ext uri="{FF2B5EF4-FFF2-40B4-BE49-F238E27FC236}">
                <a16:creationId xmlns:a16="http://schemas.microsoft.com/office/drawing/2014/main" id="{DE332880-006C-4002-9BEB-D4322A99A508}"/>
              </a:ext>
            </a:extLst>
          </xdr:cNvPr>
          <xdr:cNvGrpSpPr/>
        </xdr:nvGrpSpPr>
        <xdr:grpSpPr>
          <a:xfrm>
            <a:off x="4734345" y="4054103"/>
            <a:ext cx="1942893" cy="3030732"/>
            <a:chOff x="6706894" y="31800396"/>
            <a:chExt cx="3817881" cy="5170591"/>
          </a:xfrm>
        </xdr:grpSpPr>
        <xdr:grpSp>
          <xdr:nvGrpSpPr>
            <xdr:cNvPr id="64" name="グループ化 63">
              <a:extLst>
                <a:ext uri="{FF2B5EF4-FFF2-40B4-BE49-F238E27FC236}">
                  <a16:creationId xmlns:a16="http://schemas.microsoft.com/office/drawing/2014/main" id="{BDBE096A-4025-7A04-DF63-A4D776E2993B}"/>
                </a:ext>
              </a:extLst>
            </xdr:cNvPr>
            <xdr:cNvGrpSpPr/>
          </xdr:nvGrpSpPr>
          <xdr:grpSpPr>
            <a:xfrm>
              <a:off x="6828363" y="32035682"/>
              <a:ext cx="3696412" cy="4935305"/>
              <a:chOff x="19446259" y="30558825"/>
              <a:chExt cx="4047201" cy="4933203"/>
            </a:xfrm>
          </xdr:grpSpPr>
          <xdr:graphicFrame macro="">
            <xdr:nvGraphicFramePr>
              <xdr:cNvPr id="66" name="グラフ 65">
                <a:extLst>
                  <a:ext uri="{FF2B5EF4-FFF2-40B4-BE49-F238E27FC236}">
                    <a16:creationId xmlns:a16="http://schemas.microsoft.com/office/drawing/2014/main" id="{BCD47610-E179-9EF6-6D3A-1DB98BB8D131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9446259" y="30558825"/>
              <a:ext cx="3847938" cy="493320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6"/>
              </a:graphicData>
            </a:graphic>
          </xdr:graphicFrame>
          <xdr:sp macro="" textlink="">
            <xdr:nvSpPr>
              <xdr:cNvPr id="67" name="テキスト ボックス 1">
                <a:extLst>
                  <a:ext uri="{FF2B5EF4-FFF2-40B4-BE49-F238E27FC236}">
                    <a16:creationId xmlns:a16="http://schemas.microsoft.com/office/drawing/2014/main" id="{9CA73353-7878-D332-4F47-7A105D7D3D13}"/>
                  </a:ext>
                </a:extLst>
              </xdr:cNvPr>
              <xdr:cNvSpPr txBox="1"/>
            </xdr:nvSpPr>
            <xdr:spPr>
              <a:xfrm>
                <a:off x="22984502" y="34999452"/>
                <a:ext cx="508958" cy="398143"/>
              </a:xfrm>
              <a:prstGeom prst="rect">
                <a:avLst/>
              </a:prstGeom>
            </xdr:spPr>
            <xdr:txBody>
              <a:bodyPr wrap="square" lIns="0" rIns="0" rtlCol="0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（年）</a:t>
                </a:r>
              </a:p>
            </xdr:txBody>
          </xdr:sp>
        </xdr:grpSp>
        <xdr:sp macro="" textlink="">
          <xdr:nvSpPr>
            <xdr:cNvPr id="63" name="テキスト ボックス 62">
              <a:extLst>
                <a:ext uri="{FF2B5EF4-FFF2-40B4-BE49-F238E27FC236}">
                  <a16:creationId xmlns:a16="http://schemas.microsoft.com/office/drawing/2014/main" id="{D34DD826-B05D-AFEE-1DE7-FDA8799E832F}"/>
                </a:ext>
              </a:extLst>
            </xdr:cNvPr>
            <xdr:cNvSpPr txBox="1"/>
          </xdr:nvSpPr>
          <xdr:spPr>
            <a:xfrm>
              <a:off x="6706894" y="31800396"/>
              <a:ext cx="991863" cy="362029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vertOverflow="clip" horzOverflow="clip" wrap="none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7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（万トン）</a:t>
              </a:r>
            </a:p>
          </xdr:txBody>
        </xdr:sp>
      </xdr:grpSp>
    </xdr:grpSp>
    <xdr:clientData/>
  </xdr:twoCellAnchor>
  <xdr:twoCellAnchor>
    <xdr:from>
      <xdr:col>1</xdr:col>
      <xdr:colOff>158281</xdr:colOff>
      <xdr:row>1</xdr:row>
      <xdr:rowOff>212387</xdr:rowOff>
    </xdr:from>
    <xdr:to>
      <xdr:col>3</xdr:col>
      <xdr:colOff>526618</xdr:colOff>
      <xdr:row>2</xdr:row>
      <xdr:rowOff>174146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F13E300D-4F0D-4430-A60A-DB0A0185C106}"/>
            </a:ext>
          </a:extLst>
        </xdr:cNvPr>
        <xdr:cNvSpPr txBox="1"/>
      </xdr:nvSpPr>
      <xdr:spPr>
        <a:xfrm>
          <a:off x="844081" y="450512"/>
          <a:ext cx="1739937" cy="19988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［丸太］</a:t>
          </a:r>
        </a:p>
      </xdr:txBody>
    </xdr:sp>
    <xdr:clientData/>
  </xdr:twoCellAnchor>
  <xdr:twoCellAnchor>
    <xdr:from>
      <xdr:col>4</xdr:col>
      <xdr:colOff>146357</xdr:colOff>
      <xdr:row>1</xdr:row>
      <xdr:rowOff>212387</xdr:rowOff>
    </xdr:from>
    <xdr:to>
      <xdr:col>6</xdr:col>
      <xdr:colOff>520800</xdr:colOff>
      <xdr:row>2</xdr:row>
      <xdr:rowOff>174146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5C409B0-A016-4103-903E-20CFBD57C0AF}"/>
            </a:ext>
          </a:extLst>
        </xdr:cNvPr>
        <xdr:cNvSpPr txBox="1"/>
      </xdr:nvSpPr>
      <xdr:spPr>
        <a:xfrm>
          <a:off x="2889557" y="450512"/>
          <a:ext cx="1746043" cy="19988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［製材品］</a:t>
          </a:r>
        </a:p>
      </xdr:txBody>
    </xdr:sp>
    <xdr:clientData/>
  </xdr:twoCellAnchor>
  <xdr:twoCellAnchor>
    <xdr:from>
      <xdr:col>7</xdr:col>
      <xdr:colOff>186325</xdr:colOff>
      <xdr:row>1</xdr:row>
      <xdr:rowOff>174287</xdr:rowOff>
    </xdr:from>
    <xdr:to>
      <xdr:col>9</xdr:col>
      <xdr:colOff>554663</xdr:colOff>
      <xdr:row>2</xdr:row>
      <xdr:rowOff>136046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291310AE-A0A8-427F-A06F-BA8447C9B420}"/>
            </a:ext>
          </a:extLst>
        </xdr:cNvPr>
        <xdr:cNvSpPr txBox="1"/>
      </xdr:nvSpPr>
      <xdr:spPr>
        <a:xfrm>
          <a:off x="4986925" y="412412"/>
          <a:ext cx="1739938" cy="19988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［合板］</a:t>
          </a:r>
        </a:p>
      </xdr:txBody>
    </xdr:sp>
    <xdr:clientData/>
  </xdr:twoCellAnchor>
  <xdr:twoCellAnchor>
    <xdr:from>
      <xdr:col>1</xdr:col>
      <xdr:colOff>282104</xdr:colOff>
      <xdr:row>15</xdr:row>
      <xdr:rowOff>185092</xdr:rowOff>
    </xdr:from>
    <xdr:to>
      <xdr:col>3</xdr:col>
      <xdr:colOff>650441</xdr:colOff>
      <xdr:row>16</xdr:row>
      <xdr:rowOff>146851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F0B321B3-EF3B-467C-A96C-6630B3A65666}"/>
            </a:ext>
          </a:extLst>
        </xdr:cNvPr>
        <xdr:cNvSpPr txBox="1"/>
      </xdr:nvSpPr>
      <xdr:spPr>
        <a:xfrm>
          <a:off x="967904" y="3756967"/>
          <a:ext cx="1739937" cy="19988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［集成材］</a:t>
          </a:r>
        </a:p>
      </xdr:txBody>
    </xdr:sp>
    <xdr:clientData/>
  </xdr:twoCellAnchor>
  <xdr:twoCellAnchor>
    <xdr:from>
      <xdr:col>4</xdr:col>
      <xdr:colOff>276286</xdr:colOff>
      <xdr:row>15</xdr:row>
      <xdr:rowOff>204142</xdr:rowOff>
    </xdr:from>
    <xdr:to>
      <xdr:col>6</xdr:col>
      <xdr:colOff>644624</xdr:colOff>
      <xdr:row>16</xdr:row>
      <xdr:rowOff>165901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D8438E6C-FD72-4CF7-B55C-346267E35301}"/>
            </a:ext>
          </a:extLst>
        </xdr:cNvPr>
        <xdr:cNvSpPr txBox="1"/>
      </xdr:nvSpPr>
      <xdr:spPr>
        <a:xfrm>
          <a:off x="3019486" y="3776017"/>
          <a:ext cx="1739938" cy="19988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［木材チップ］</a:t>
          </a:r>
        </a:p>
      </xdr:txBody>
    </xdr:sp>
    <xdr:clientData/>
  </xdr:twoCellAnchor>
  <xdr:twoCellAnchor>
    <xdr:from>
      <xdr:col>7</xdr:col>
      <xdr:colOff>181565</xdr:colOff>
      <xdr:row>15</xdr:row>
      <xdr:rowOff>194617</xdr:rowOff>
    </xdr:from>
    <xdr:to>
      <xdr:col>9</xdr:col>
      <xdr:colOff>549903</xdr:colOff>
      <xdr:row>16</xdr:row>
      <xdr:rowOff>156376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2217836A-207B-4878-96F1-C7EC369D30A3}"/>
            </a:ext>
          </a:extLst>
        </xdr:cNvPr>
        <xdr:cNvSpPr txBox="1"/>
      </xdr:nvSpPr>
      <xdr:spPr>
        <a:xfrm>
          <a:off x="4982165" y="3766492"/>
          <a:ext cx="1739938" cy="19988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［木質ペレット］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0.76402</cdr:x>
      <cdr:y>0.86949</cdr:y>
    </cdr:from>
    <cdr:to>
      <cdr:x>0.95768</cdr:x>
      <cdr:y>0.91898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E92F84A-E9A3-4FC0-9A35-526DD8B66BB7}"/>
            </a:ext>
          </a:extLst>
        </cdr:cNvPr>
        <cdr:cNvSpPr txBox="1"/>
      </cdr:nvSpPr>
      <cdr:spPr>
        <a:xfrm xmlns:a="http://schemas.openxmlformats.org/drawingml/2006/main">
          <a:off x="1371166" y="2671555"/>
          <a:ext cx="347558" cy="1520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0.78485</cdr:x>
      <cdr:y>0.87356</cdr:y>
    </cdr:from>
    <cdr:to>
      <cdr:x>1</cdr:x>
      <cdr:y>0.91602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E92F84A-E9A3-4FC0-9A35-526DD8B66BB7}"/>
            </a:ext>
          </a:extLst>
        </cdr:cNvPr>
        <cdr:cNvSpPr txBox="1"/>
      </cdr:nvSpPr>
      <cdr:spPr>
        <a:xfrm xmlns:a="http://schemas.openxmlformats.org/drawingml/2006/main">
          <a:off x="1408556" y="2508408"/>
          <a:ext cx="386126" cy="1219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0.80725</cdr:x>
      <cdr:y>0.86754</cdr:y>
    </cdr:from>
    <cdr:to>
      <cdr:x>0.94618</cdr:x>
      <cdr:y>0.93551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E92F84A-E9A3-4FC0-9A35-526DD8B66BB7}"/>
            </a:ext>
          </a:extLst>
        </cdr:cNvPr>
        <cdr:cNvSpPr txBox="1"/>
      </cdr:nvSpPr>
      <cdr:spPr>
        <a:xfrm xmlns:a="http://schemas.openxmlformats.org/drawingml/2006/main">
          <a:off x="1434730" y="2709213"/>
          <a:ext cx="246922" cy="212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0.87023</cdr:x>
      <cdr:y>0.88389</cdr:y>
    </cdr:from>
    <cdr:to>
      <cdr:x>1</cdr:x>
      <cdr:y>0.95652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B741C51-1F4F-4B78-9872-EA3F97DAC384}"/>
            </a:ext>
          </a:extLst>
        </cdr:cNvPr>
        <cdr:cNvSpPr txBox="1"/>
      </cdr:nvSpPr>
      <cdr:spPr>
        <a:xfrm xmlns:a="http://schemas.openxmlformats.org/drawingml/2006/main">
          <a:off x="1498151" y="2704433"/>
          <a:ext cx="223408" cy="2222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69012016a\&#9733;20180406&#12288;&#36031;&#23550;&#23460;hd&#12487;&#12540;&#12479;&#24453;&#36991;\1%20&#36031;&#26131;&#32113;&#35336;\&#9733;&#12467;&#12525;&#12490;&#38306;&#36899;_&#36664;&#20837;&#12487;&#12540;&#12479;\&#9632;&#9317;&#36664;&#20837;&#12487;&#12540;&#12479;(2017&#65374;2020.02T%20&#26376;&#21029;)&#12480;&#12511;&#12540;&#12487;&#12540;&#12479;&#28961;(&#12467;&#12525;&#12490;&#38306;&#3689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まとめ　詳細"/>
      <sheetName val="まとめ"/>
      <sheetName val="ピポット"/>
      <sheetName val="★月別データ(2016-)"/>
      <sheetName val="☆20190530国名"/>
      <sheetName val="Sheet6"/>
      <sheetName val="品目表20200324"/>
      <sheetName val="■⑥輸入データ(2017～2020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DD5BE-E4FE-4DB6-B739-B8B85861A7F6}">
  <sheetPr>
    <pageSetUpPr fitToPage="1"/>
  </sheetPr>
  <dimension ref="A1:N75"/>
  <sheetViews>
    <sheetView tabSelected="1" zoomScaleNormal="100" workbookViewId="0"/>
  </sheetViews>
  <sheetFormatPr defaultColWidth="9" defaultRowHeight="18.75" x14ac:dyDescent="0.4"/>
  <cols>
    <col min="1" max="1" width="9" style="1"/>
    <col min="2" max="2" width="14.875" style="1" customWidth="1"/>
    <col min="3" max="6" width="11.875" style="1" customWidth="1"/>
    <col min="7" max="7" width="9.875" style="1" customWidth="1"/>
    <col min="8" max="11" width="12.5" style="1" customWidth="1"/>
    <col min="12" max="16384" width="9" style="1"/>
  </cols>
  <sheetData>
    <row r="1" spans="1:13" ht="47.25" customHeight="1" x14ac:dyDescent="0.5">
      <c r="A1" s="3" t="s">
        <v>0</v>
      </c>
    </row>
    <row r="2" spans="1:13" ht="15" customHeight="1" x14ac:dyDescent="0.4"/>
    <row r="3" spans="1:13" ht="15" customHeight="1" x14ac:dyDescent="0.4"/>
    <row r="4" spans="1:13" ht="15" customHeight="1" x14ac:dyDescent="0.4">
      <c r="A4" s="4"/>
      <c r="B4" s="7" t="s">
        <v>1</v>
      </c>
      <c r="C4" s="4" t="s">
        <v>2</v>
      </c>
      <c r="D4" s="4"/>
      <c r="E4" s="4"/>
      <c r="F4" s="4"/>
      <c r="G4" s="8"/>
      <c r="H4" s="8"/>
      <c r="I4" s="8"/>
      <c r="J4" s="8"/>
      <c r="K4" s="8" t="s">
        <v>45</v>
      </c>
      <c r="L4" s="4"/>
      <c r="M4" s="4"/>
    </row>
    <row r="5" spans="1:13" ht="15" customHeight="1" x14ac:dyDescent="0.4">
      <c r="A5" s="4"/>
      <c r="B5" s="9"/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4"/>
      <c r="M5" s="4"/>
    </row>
    <row r="6" spans="1:13" ht="15" customHeight="1" x14ac:dyDescent="0.4">
      <c r="A6" s="4"/>
      <c r="B6" s="11" t="s">
        <v>12</v>
      </c>
      <c r="C6" s="2">
        <v>1829609</v>
      </c>
      <c r="D6" s="2">
        <v>1637950</v>
      </c>
      <c r="E6" s="2">
        <v>1680879</v>
      </c>
      <c r="F6" s="2">
        <v>1516853</v>
      </c>
      <c r="G6" s="2">
        <v>1579164</v>
      </c>
      <c r="H6" s="2">
        <v>1511047</v>
      </c>
      <c r="I6" s="2">
        <v>1489782</v>
      </c>
      <c r="J6" s="2">
        <v>1145692</v>
      </c>
      <c r="K6" s="2">
        <v>1063462</v>
      </c>
      <c r="L6" s="12">
        <f>K6/J6-1</f>
        <v>-7.1773216536381468E-2</v>
      </c>
      <c r="M6" s="4"/>
    </row>
    <row r="7" spans="1:13" ht="15" customHeight="1" x14ac:dyDescent="0.4">
      <c r="A7" s="4"/>
      <c r="B7" s="11" t="s">
        <v>13</v>
      </c>
      <c r="C7" s="2">
        <v>1002144</v>
      </c>
      <c r="D7" s="2">
        <v>947746</v>
      </c>
      <c r="E7" s="2">
        <v>893518</v>
      </c>
      <c r="F7" s="2">
        <v>855450</v>
      </c>
      <c r="G7" s="2">
        <v>272420</v>
      </c>
      <c r="H7" s="2">
        <v>746286</v>
      </c>
      <c r="I7" s="2">
        <v>692100</v>
      </c>
      <c r="J7" s="2">
        <v>575874</v>
      </c>
      <c r="K7" s="2">
        <v>429821</v>
      </c>
      <c r="L7" s="12">
        <f>K7/J7-1</f>
        <v>-0.25361971542386008</v>
      </c>
      <c r="M7" s="4"/>
    </row>
    <row r="8" spans="1:13" ht="15" customHeight="1" x14ac:dyDescent="0.4">
      <c r="A8" s="4"/>
      <c r="B8" s="11" t="s">
        <v>14</v>
      </c>
      <c r="C8" s="2">
        <v>431661</v>
      </c>
      <c r="D8" s="2">
        <v>378330</v>
      </c>
      <c r="E8" s="2">
        <v>382293</v>
      </c>
      <c r="F8" s="2">
        <v>354867</v>
      </c>
      <c r="G8" s="2">
        <v>283955</v>
      </c>
      <c r="H8" s="2">
        <v>305659</v>
      </c>
      <c r="I8" s="2">
        <v>260325</v>
      </c>
      <c r="J8" s="2">
        <v>241511</v>
      </c>
      <c r="K8" s="2">
        <v>236778</v>
      </c>
      <c r="L8" s="12">
        <f>K8/J8-1</f>
        <v>-1.9597451047778325E-2</v>
      </c>
      <c r="M8" s="4"/>
    </row>
    <row r="9" spans="1:13" ht="15" customHeight="1" x14ac:dyDescent="0.4">
      <c r="A9" s="4"/>
      <c r="B9" s="11" t="s">
        <v>15</v>
      </c>
      <c r="C9" s="2">
        <f>C10-SUM(C6:C8)</f>
        <v>388253</v>
      </c>
      <c r="D9" s="2">
        <f>D10-SUM(D6:D8)</f>
        <v>301676</v>
      </c>
      <c r="E9" s="2">
        <f>E10-SUM(E6:E8)</f>
        <v>321404</v>
      </c>
      <c r="F9" s="2">
        <v>291337</v>
      </c>
      <c r="G9" s="2">
        <v>165081</v>
      </c>
      <c r="H9" s="2">
        <v>76288</v>
      </c>
      <c r="I9" s="2">
        <v>58676</v>
      </c>
      <c r="J9" s="2">
        <v>52584</v>
      </c>
      <c r="K9" s="2">
        <v>44348</v>
      </c>
      <c r="L9" s="12">
        <f>K9/J9-1</f>
        <v>-0.15662558953293781</v>
      </c>
      <c r="M9" s="4"/>
    </row>
    <row r="10" spans="1:13" ht="15" customHeight="1" x14ac:dyDescent="0.4">
      <c r="A10" s="4"/>
      <c r="B10" s="11" t="s">
        <v>16</v>
      </c>
      <c r="C10" s="2">
        <v>3651667</v>
      </c>
      <c r="D10" s="2">
        <v>3265702</v>
      </c>
      <c r="E10" s="2">
        <v>3278094</v>
      </c>
      <c r="F10" s="2">
        <v>3018507</v>
      </c>
      <c r="G10" s="2">
        <v>2300620</v>
      </c>
      <c r="H10" s="2">
        <v>2639280</v>
      </c>
      <c r="I10" s="2">
        <v>2500883</v>
      </c>
      <c r="J10" s="2">
        <v>2015661</v>
      </c>
      <c r="K10" s="2">
        <v>1774409</v>
      </c>
      <c r="L10" s="12">
        <f>K10/J10-1</f>
        <v>-0.1196887770314552</v>
      </c>
      <c r="M10" s="4"/>
    </row>
    <row r="11" spans="1:13" ht="15" customHeight="1" x14ac:dyDescent="0.4">
      <c r="A11" s="4"/>
      <c r="B11" s="4"/>
      <c r="C11" s="13"/>
      <c r="D11" s="12">
        <f>D10/C10-1</f>
        <v>-0.10569556314965189</v>
      </c>
      <c r="E11" s="12">
        <f>E10/D10-1</f>
        <v>3.794589953400429E-3</v>
      </c>
      <c r="F11" s="12">
        <f>F10/E10-1</f>
        <v>-7.9188394231526016E-2</v>
      </c>
      <c r="G11" s="12">
        <f>G10/F10-1</f>
        <v>-0.23782850263391797</v>
      </c>
      <c r="H11" s="12">
        <v>0.1472037972372664</v>
      </c>
      <c r="I11" s="12">
        <f>I10/H10-1</f>
        <v>-5.2437407171652906E-2</v>
      </c>
      <c r="J11" s="12">
        <f>J10/I10-1</f>
        <v>-0.19402027203991545</v>
      </c>
      <c r="K11" s="12">
        <f>K10/J10-1</f>
        <v>-0.1196887770314552</v>
      </c>
      <c r="L11" s="4"/>
      <c r="M11" s="4"/>
    </row>
    <row r="12" spans="1:13" ht="15" customHeight="1" x14ac:dyDescent="0.4">
      <c r="A12" s="4"/>
      <c r="B12" s="4"/>
      <c r="C12" s="4"/>
      <c r="D12" s="4"/>
      <c r="E12" s="4"/>
      <c r="F12" s="4"/>
      <c r="G12" s="4"/>
      <c r="H12" s="4"/>
      <c r="I12" s="14"/>
      <c r="J12" s="14"/>
      <c r="K12" s="14"/>
      <c r="L12" s="4"/>
      <c r="M12" s="4"/>
    </row>
    <row r="13" spans="1:13" ht="15" customHeight="1" x14ac:dyDescent="0.4">
      <c r="A13" s="4"/>
      <c r="B13" s="4"/>
      <c r="C13" s="4"/>
      <c r="D13" s="4"/>
      <c r="E13" s="14">
        <f>E10-SUM(E6:E8)</f>
        <v>321404</v>
      </c>
      <c r="F13" s="14">
        <f>F10-SUM(F6:F8)</f>
        <v>291337</v>
      </c>
      <c r="G13" s="14">
        <f>G10-SUM(G6:G8)</f>
        <v>165081</v>
      </c>
      <c r="H13" s="14"/>
      <c r="I13" s="4"/>
      <c r="J13" s="4"/>
      <c r="K13" s="4"/>
      <c r="L13" s="14"/>
      <c r="M13" s="4"/>
    </row>
    <row r="14" spans="1:13" ht="15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4">
      <c r="A16" s="4"/>
      <c r="B16" s="7" t="s">
        <v>44</v>
      </c>
      <c r="C16" s="4" t="s">
        <v>2</v>
      </c>
      <c r="D16" s="4"/>
      <c r="E16" s="4"/>
      <c r="F16" s="4"/>
      <c r="G16" s="8"/>
      <c r="H16" s="8"/>
      <c r="I16" s="8"/>
      <c r="J16" s="8"/>
      <c r="K16" s="8" t="s">
        <v>45</v>
      </c>
      <c r="L16" s="4"/>
      <c r="M16" s="4"/>
    </row>
    <row r="17" spans="1:13" ht="15" customHeight="1" x14ac:dyDescent="0.4">
      <c r="A17" s="4"/>
      <c r="B17" s="9"/>
      <c r="C17" s="10" t="s">
        <v>3</v>
      </c>
      <c r="D17" s="10" t="s">
        <v>4</v>
      </c>
      <c r="E17" s="10" t="s">
        <v>5</v>
      </c>
      <c r="F17" s="10" t="s">
        <v>6</v>
      </c>
      <c r="G17" s="10" t="s">
        <v>7</v>
      </c>
      <c r="H17" s="10" t="s">
        <v>8</v>
      </c>
      <c r="I17" s="10" t="s">
        <v>9</v>
      </c>
      <c r="J17" s="10" t="s">
        <v>10</v>
      </c>
      <c r="K17" s="10" t="s">
        <v>11</v>
      </c>
      <c r="L17" s="4"/>
      <c r="M17" s="4"/>
    </row>
    <row r="18" spans="1:13" ht="15" customHeight="1" x14ac:dyDescent="0.4">
      <c r="A18" s="4"/>
      <c r="B18" s="11" t="s">
        <v>17</v>
      </c>
      <c r="C18" s="2">
        <v>2722599</v>
      </c>
      <c r="D18" s="2">
        <v>2812038</v>
      </c>
      <c r="E18" s="2">
        <v>2538646</v>
      </c>
      <c r="F18" s="2">
        <v>2531703</v>
      </c>
      <c r="G18" s="2">
        <v>2338677</v>
      </c>
      <c r="H18" s="2">
        <v>2147582</v>
      </c>
      <c r="I18" s="2">
        <v>2566173</v>
      </c>
      <c r="J18" s="2">
        <v>1640155</v>
      </c>
      <c r="K18" s="2">
        <v>2182941</v>
      </c>
      <c r="L18" s="12">
        <f>K18/J18-1</f>
        <v>0.33093579570223541</v>
      </c>
      <c r="M18" s="4"/>
    </row>
    <row r="19" spans="1:13" ht="15" customHeight="1" x14ac:dyDescent="0.4">
      <c r="A19" s="4"/>
      <c r="B19" s="11" t="s">
        <v>18</v>
      </c>
      <c r="C19" s="2">
        <v>1938450</v>
      </c>
      <c r="D19" s="2">
        <v>1914501</v>
      </c>
      <c r="E19" s="2">
        <v>1791185</v>
      </c>
      <c r="F19" s="2">
        <v>1483257</v>
      </c>
      <c r="G19" s="2">
        <v>1180011</v>
      </c>
      <c r="H19" s="2">
        <v>1226214</v>
      </c>
      <c r="I19" s="2">
        <v>938232</v>
      </c>
      <c r="J19" s="2">
        <v>762776</v>
      </c>
      <c r="K19" s="2">
        <v>830090</v>
      </c>
      <c r="L19" s="12">
        <f>K19/J19-1</f>
        <v>8.8248712597145174E-2</v>
      </c>
      <c r="M19" s="4"/>
    </row>
    <row r="20" spans="1:13" ht="15" customHeight="1" x14ac:dyDescent="0.4">
      <c r="A20" s="4"/>
      <c r="B20" s="11" t="s">
        <v>19</v>
      </c>
      <c r="C20" s="2">
        <v>886927</v>
      </c>
      <c r="D20" s="2">
        <v>849540</v>
      </c>
      <c r="E20" s="2">
        <v>851725</v>
      </c>
      <c r="F20" s="2">
        <v>915543</v>
      </c>
      <c r="G20" s="2">
        <v>811773</v>
      </c>
      <c r="H20" s="2">
        <v>846215</v>
      </c>
      <c r="I20" s="2">
        <v>777580</v>
      </c>
      <c r="J20" s="2">
        <v>470390</v>
      </c>
      <c r="K20" s="2">
        <v>534209</v>
      </c>
      <c r="L20" s="12">
        <f>K20/J20-1</f>
        <v>0.13567252705202071</v>
      </c>
      <c r="M20" s="4"/>
    </row>
    <row r="21" spans="1:13" ht="15" customHeight="1" x14ac:dyDescent="0.4">
      <c r="A21" s="4"/>
      <c r="B21" s="11" t="s">
        <v>15</v>
      </c>
      <c r="C21" s="2">
        <f>C22-SUM(C18:C20)</f>
        <v>766690</v>
      </c>
      <c r="D21" s="2">
        <f>D22-SUM(D18:D20)</f>
        <v>747263</v>
      </c>
      <c r="E21" s="2">
        <v>786318</v>
      </c>
      <c r="F21" s="2">
        <v>769043</v>
      </c>
      <c r="G21" s="2">
        <f>G22-SUM(G18:G20)</f>
        <v>602438</v>
      </c>
      <c r="H21" s="2">
        <v>610279</v>
      </c>
      <c r="I21" s="2">
        <v>613138</v>
      </c>
      <c r="J21" s="2">
        <v>460709</v>
      </c>
      <c r="K21" s="2">
        <v>430659</v>
      </c>
      <c r="L21" s="12">
        <f>K21/J21-1</f>
        <v>-6.5225554525741858E-2</v>
      </c>
      <c r="M21" s="14"/>
    </row>
    <row r="22" spans="1:13" ht="15" customHeight="1" x14ac:dyDescent="0.4">
      <c r="A22" s="4"/>
      <c r="B22" s="11" t="s">
        <v>2</v>
      </c>
      <c r="C22" s="2">
        <v>6314666</v>
      </c>
      <c r="D22" s="2">
        <v>6323342</v>
      </c>
      <c r="E22" s="2">
        <v>5967874</v>
      </c>
      <c r="F22" s="2">
        <v>5699546</v>
      </c>
      <c r="G22" s="2">
        <v>4932899</v>
      </c>
      <c r="H22" s="2">
        <v>4830290</v>
      </c>
      <c r="I22" s="2">
        <v>4895123</v>
      </c>
      <c r="J22" s="2">
        <v>3334030</v>
      </c>
      <c r="K22" s="2">
        <v>3977899</v>
      </c>
      <c r="L22" s="12">
        <f>K22/J22-1</f>
        <v>0.19312033784938953</v>
      </c>
      <c r="M22" s="12"/>
    </row>
    <row r="23" spans="1:13" ht="15" customHeight="1" x14ac:dyDescent="0.4">
      <c r="A23" s="4"/>
      <c r="B23" s="4"/>
      <c r="C23" s="4"/>
      <c r="D23" s="12">
        <f>D22/C22-1</f>
        <v>1.3739444018099345E-3</v>
      </c>
      <c r="E23" s="12">
        <f>E22/D22-1</f>
        <v>-5.6215210247998582E-2</v>
      </c>
      <c r="F23" s="12">
        <f>F22/E22-1</f>
        <v>-4.4962075271696378E-2</v>
      </c>
      <c r="G23" s="12">
        <f>G22/F22-1</f>
        <v>-0.13451018730263775</v>
      </c>
      <c r="H23" s="12">
        <v>-2.0800952948762941E-2</v>
      </c>
      <c r="I23" s="12">
        <f>I22/H22-1</f>
        <v>1.3422175480147125E-2</v>
      </c>
      <c r="J23" s="12">
        <f>J22/I22-1</f>
        <v>-0.31890781906808063</v>
      </c>
      <c r="K23" s="12">
        <f>K22/J22-1</f>
        <v>0.19312033784938953</v>
      </c>
      <c r="L23" s="4"/>
      <c r="M23" s="4"/>
    </row>
    <row r="24" spans="1:13" ht="15" customHeight="1" x14ac:dyDescent="0.4">
      <c r="A24" s="4"/>
      <c r="B24" s="4"/>
      <c r="C24" s="4"/>
      <c r="D24" s="4"/>
      <c r="E24" s="4"/>
      <c r="F24" s="4"/>
      <c r="G24" s="4"/>
      <c r="H24" s="4"/>
      <c r="I24" s="4"/>
      <c r="J24" s="14"/>
      <c r="K24" s="14"/>
      <c r="L24" s="4"/>
      <c r="M24" s="4"/>
    </row>
    <row r="25" spans="1:13" ht="15" customHeight="1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5" customHeight="1" x14ac:dyDescent="0.4">
      <c r="A26" s="4"/>
      <c r="B26" s="7" t="s">
        <v>20</v>
      </c>
      <c r="C26" s="4" t="s">
        <v>2</v>
      </c>
      <c r="D26" s="4"/>
      <c r="E26" s="4"/>
      <c r="F26" s="4"/>
      <c r="G26" s="8"/>
      <c r="H26" s="4"/>
      <c r="I26" s="8"/>
      <c r="J26" s="8"/>
      <c r="K26" s="8" t="s">
        <v>45</v>
      </c>
      <c r="L26" s="4"/>
      <c r="M26" s="4"/>
    </row>
    <row r="27" spans="1:13" ht="15" customHeight="1" x14ac:dyDescent="0.4">
      <c r="A27" s="4"/>
      <c r="B27" s="9"/>
      <c r="C27" s="10" t="s">
        <v>3</v>
      </c>
      <c r="D27" s="10" t="s">
        <v>4</v>
      </c>
      <c r="E27" s="10" t="s">
        <v>5</v>
      </c>
      <c r="F27" s="10" t="s">
        <v>6</v>
      </c>
      <c r="G27" s="10" t="s">
        <v>7</v>
      </c>
      <c r="H27" s="10" t="s">
        <v>8</v>
      </c>
      <c r="I27" s="10" t="s">
        <v>9</v>
      </c>
      <c r="J27" s="10" t="s">
        <v>10</v>
      </c>
      <c r="K27" s="10" t="s">
        <v>11</v>
      </c>
      <c r="L27" s="4"/>
      <c r="M27" s="4"/>
    </row>
    <row r="28" spans="1:13" ht="15" customHeight="1" x14ac:dyDescent="0.4">
      <c r="A28" s="4"/>
      <c r="B28" s="15" t="s">
        <v>21</v>
      </c>
      <c r="C28" s="5">
        <v>822000</v>
      </c>
      <c r="D28" s="5">
        <v>783436</v>
      </c>
      <c r="E28" s="5">
        <v>883408</v>
      </c>
      <c r="F28" s="5">
        <v>769600</v>
      </c>
      <c r="G28" s="5">
        <v>701786</v>
      </c>
      <c r="H28" s="5">
        <v>715172</v>
      </c>
      <c r="I28" s="16">
        <v>761739</v>
      </c>
      <c r="J28" s="16">
        <v>543853</v>
      </c>
      <c r="K28" s="16">
        <v>587516</v>
      </c>
      <c r="L28" s="12">
        <f>K28/J28-1</f>
        <v>8.0284562188679631E-2</v>
      </c>
      <c r="M28" s="4"/>
    </row>
    <row r="29" spans="1:13" ht="15" customHeight="1" x14ac:dyDescent="0.4">
      <c r="A29" s="4"/>
      <c r="B29" s="15" t="s">
        <v>22</v>
      </c>
      <c r="C29" s="5">
        <v>1040000</v>
      </c>
      <c r="D29" s="5">
        <v>1161416</v>
      </c>
      <c r="E29" s="5">
        <v>1034481</v>
      </c>
      <c r="F29" s="5">
        <v>855494</v>
      </c>
      <c r="G29" s="5">
        <v>704075</v>
      </c>
      <c r="H29" s="5">
        <v>794658</v>
      </c>
      <c r="I29" s="16">
        <v>744397</v>
      </c>
      <c r="J29" s="16">
        <v>526160</v>
      </c>
      <c r="K29" s="16">
        <v>587721</v>
      </c>
      <c r="L29" s="12">
        <f>K29/J29-1</f>
        <v>0.11700053215751871</v>
      </c>
      <c r="M29" s="4"/>
    </row>
    <row r="30" spans="1:13" ht="15" customHeight="1" x14ac:dyDescent="0.4">
      <c r="A30" s="4"/>
      <c r="B30" s="15" t="s">
        <v>23</v>
      </c>
      <c r="C30" s="5">
        <v>121000</v>
      </c>
      <c r="D30" s="5">
        <v>139810</v>
      </c>
      <c r="E30" s="5">
        <v>190122</v>
      </c>
      <c r="F30" s="5">
        <v>137224</v>
      </c>
      <c r="G30" s="5">
        <v>133876</v>
      </c>
      <c r="H30" s="5">
        <v>206837</v>
      </c>
      <c r="I30" s="16">
        <v>185811</v>
      </c>
      <c r="J30" s="16">
        <v>178731</v>
      </c>
      <c r="K30" s="16">
        <v>189967</v>
      </c>
      <c r="L30" s="12">
        <f t="shared" ref="L30:L33" si="0">K30/J30-1</f>
        <v>6.2865423457598268E-2</v>
      </c>
      <c r="M30" s="4"/>
    </row>
    <row r="31" spans="1:13" ht="15" customHeight="1" x14ac:dyDescent="0.4">
      <c r="A31" s="4"/>
      <c r="B31" s="9" t="s">
        <v>24</v>
      </c>
      <c r="C31" s="9"/>
      <c r="D31" s="9"/>
      <c r="E31" s="9"/>
      <c r="F31" s="9"/>
      <c r="G31" s="16">
        <v>105579</v>
      </c>
      <c r="H31" s="16">
        <v>132524</v>
      </c>
      <c r="I31" s="16">
        <v>239726</v>
      </c>
      <c r="J31" s="16">
        <v>138980</v>
      </c>
      <c r="K31" s="16">
        <v>116481</v>
      </c>
      <c r="L31" s="12">
        <f t="shared" si="0"/>
        <v>-0.1618866023888329</v>
      </c>
      <c r="M31" s="4"/>
    </row>
    <row r="32" spans="1:13" ht="15" customHeight="1" x14ac:dyDescent="0.4">
      <c r="A32" s="4"/>
      <c r="B32" s="9" t="s">
        <v>15</v>
      </c>
      <c r="C32" s="5">
        <f>C33-SUM(C28:C30)</f>
        <v>173000</v>
      </c>
      <c r="D32" s="5">
        <f>D33-SUM(D28:D30)</f>
        <v>157597</v>
      </c>
      <c r="E32" s="5">
        <f>E33-SUM(E28:E30)</f>
        <v>167139</v>
      </c>
      <c r="F32" s="5">
        <v>153346</v>
      </c>
      <c r="G32" s="5">
        <f>G33-SUM(G28:G31)</f>
        <v>15075</v>
      </c>
      <c r="H32" s="5">
        <f>H33-SUM(H28:H31)</f>
        <v>15316</v>
      </c>
      <c r="I32" s="5">
        <f>I33-SUM(I28:I31)</f>
        <v>16620</v>
      </c>
      <c r="J32" s="5">
        <f>J33-SUM(J28:J31)</f>
        <v>13880</v>
      </c>
      <c r="K32" s="5">
        <v>12922</v>
      </c>
      <c r="L32" s="12">
        <f t="shared" si="0"/>
        <v>-6.9020172910662869E-2</v>
      </c>
      <c r="M32" s="4"/>
    </row>
    <row r="33" spans="1:13" ht="15" customHeight="1" x14ac:dyDescent="0.4">
      <c r="A33" s="4"/>
      <c r="B33" s="9" t="s">
        <v>16</v>
      </c>
      <c r="C33" s="5">
        <v>2156000</v>
      </c>
      <c r="D33" s="5">
        <v>2242259</v>
      </c>
      <c r="E33" s="5">
        <v>2275150</v>
      </c>
      <c r="F33" s="5">
        <v>1915664</v>
      </c>
      <c r="G33" s="5">
        <v>1660391</v>
      </c>
      <c r="H33" s="5">
        <v>1864507</v>
      </c>
      <c r="I33" s="16">
        <v>1948293</v>
      </c>
      <c r="J33" s="16">
        <v>1401604</v>
      </c>
      <c r="K33" s="16">
        <v>1494607</v>
      </c>
      <c r="L33" s="12">
        <f t="shared" si="0"/>
        <v>6.6354690768576585E-2</v>
      </c>
      <c r="M33" s="4"/>
    </row>
    <row r="34" spans="1:13" ht="15" customHeight="1" x14ac:dyDescent="0.4">
      <c r="A34" s="4"/>
      <c r="B34" s="4"/>
      <c r="C34" s="4"/>
      <c r="D34" s="12">
        <f t="shared" ref="D34:K34" si="1">D33/C33-1</f>
        <v>4.0008812615955458E-2</v>
      </c>
      <c r="E34" s="12">
        <f t="shared" si="1"/>
        <v>1.4668689031909432E-2</v>
      </c>
      <c r="F34" s="12">
        <f t="shared" si="1"/>
        <v>-0.15800540623695136</v>
      </c>
      <c r="G34" s="12">
        <f t="shared" si="1"/>
        <v>-0.13325562311553596</v>
      </c>
      <c r="H34" s="12">
        <f t="shared" si="1"/>
        <v>0.1229324899978379</v>
      </c>
      <c r="I34" s="12">
        <f t="shared" si="1"/>
        <v>4.4937348049645331E-2</v>
      </c>
      <c r="J34" s="12">
        <f t="shared" si="1"/>
        <v>-0.28059896535069417</v>
      </c>
      <c r="K34" s="12">
        <f t="shared" si="1"/>
        <v>6.6354690768576585E-2</v>
      </c>
      <c r="L34" s="4"/>
      <c r="M34" s="4"/>
    </row>
    <row r="35" spans="1:13" ht="15" customHeight="1" x14ac:dyDescent="0.4">
      <c r="A35" s="4"/>
      <c r="B35" s="4"/>
      <c r="C35" s="4"/>
      <c r="D35" s="12"/>
      <c r="E35" s="12"/>
      <c r="F35" s="12"/>
      <c r="G35" s="12"/>
      <c r="H35" s="12"/>
      <c r="I35" s="14"/>
      <c r="J35" s="14"/>
      <c r="K35" s="14"/>
      <c r="L35" s="4"/>
      <c r="M35" s="4"/>
    </row>
    <row r="36" spans="1:13" ht="15" customHeight="1" x14ac:dyDescent="0.4">
      <c r="A36" s="4"/>
      <c r="B36" s="4"/>
      <c r="C36" s="4"/>
      <c r="D36" s="4"/>
      <c r="E36" s="14"/>
      <c r="F36" s="14">
        <f>F33-SUM(F28:F30)</f>
        <v>153346</v>
      </c>
      <c r="G36" s="14">
        <f>G33-SUM(G28:G30)</f>
        <v>120654</v>
      </c>
      <c r="H36" s="4"/>
      <c r="I36" s="4"/>
      <c r="J36" s="4"/>
      <c r="K36" s="4"/>
      <c r="L36" s="4"/>
      <c r="M36" s="4"/>
    </row>
    <row r="37" spans="1:13" ht="15" customHeight="1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4">
      <c r="A38" s="4"/>
      <c r="B38" s="7" t="s">
        <v>25</v>
      </c>
      <c r="C38" s="4"/>
      <c r="D38" s="4"/>
      <c r="E38" s="4"/>
      <c r="F38" s="4"/>
      <c r="G38" s="8"/>
      <c r="H38" s="8"/>
      <c r="I38" s="8"/>
      <c r="J38" s="8"/>
      <c r="K38" s="8" t="s">
        <v>45</v>
      </c>
      <c r="L38" s="4"/>
      <c r="M38" s="4"/>
    </row>
    <row r="39" spans="1:13" ht="15" customHeight="1" x14ac:dyDescent="0.4">
      <c r="A39" s="4"/>
      <c r="B39" s="9"/>
      <c r="C39" s="10" t="s">
        <v>3</v>
      </c>
      <c r="D39" s="10" t="s">
        <v>4</v>
      </c>
      <c r="E39" s="10" t="s">
        <v>5</v>
      </c>
      <c r="F39" s="10" t="s">
        <v>6</v>
      </c>
      <c r="G39" s="10" t="s">
        <v>7</v>
      </c>
      <c r="H39" s="10" t="s">
        <v>8</v>
      </c>
      <c r="I39" s="10" t="s">
        <v>9</v>
      </c>
      <c r="J39" s="10" t="s">
        <v>10</v>
      </c>
      <c r="K39" s="10" t="s">
        <v>11</v>
      </c>
      <c r="L39" s="4"/>
      <c r="M39" s="4"/>
    </row>
    <row r="40" spans="1:13" ht="15" customHeight="1" x14ac:dyDescent="0.4">
      <c r="A40" s="4"/>
      <c r="B40" s="9" t="s">
        <v>26</v>
      </c>
      <c r="C40" s="2">
        <v>718816</v>
      </c>
      <c r="D40" s="2">
        <v>798087</v>
      </c>
      <c r="E40" s="2">
        <v>748001</v>
      </c>
      <c r="F40" s="2">
        <v>766701</v>
      </c>
      <c r="G40" s="2">
        <v>835319</v>
      </c>
      <c r="H40" s="2">
        <v>733012</v>
      </c>
      <c r="I40" s="9">
        <v>819125</v>
      </c>
      <c r="J40" s="9">
        <v>502293</v>
      </c>
      <c r="K40" s="9">
        <v>606399</v>
      </c>
      <c r="L40" s="12">
        <f>K40/J40-1</f>
        <v>0.20726149876665612</v>
      </c>
      <c r="M40" s="4"/>
    </row>
    <row r="41" spans="1:13" ht="15" customHeight="1" x14ac:dyDescent="0.4">
      <c r="A41" s="4"/>
      <c r="B41" s="9" t="s">
        <v>27</v>
      </c>
      <c r="C41" s="2">
        <v>47294</v>
      </c>
      <c r="D41" s="2">
        <v>57219</v>
      </c>
      <c r="E41" s="2">
        <v>52205</v>
      </c>
      <c r="F41" s="2">
        <v>52440</v>
      </c>
      <c r="G41" s="2">
        <v>56288</v>
      </c>
      <c r="H41" s="2">
        <v>93090</v>
      </c>
      <c r="I41" s="9">
        <v>77315</v>
      </c>
      <c r="J41" s="9">
        <v>47372</v>
      </c>
      <c r="K41" s="9">
        <v>64659</v>
      </c>
      <c r="L41" s="12">
        <f>K41/J41-1</f>
        <v>0.36492020602887787</v>
      </c>
      <c r="M41" s="4"/>
    </row>
    <row r="42" spans="1:13" ht="15" customHeight="1" x14ac:dyDescent="0.4">
      <c r="A42" s="4"/>
      <c r="B42" s="9" t="s">
        <v>28</v>
      </c>
      <c r="C42" s="2"/>
      <c r="D42" s="2"/>
      <c r="E42" s="2"/>
      <c r="F42" s="2"/>
      <c r="G42" s="2"/>
      <c r="H42" s="2"/>
      <c r="I42" s="9">
        <v>51723</v>
      </c>
      <c r="J42" s="9">
        <v>42461</v>
      </c>
      <c r="K42" s="9">
        <v>51360</v>
      </c>
      <c r="L42" s="12">
        <f>K42/J42-1</f>
        <v>0.20958055627517025</v>
      </c>
      <c r="M42" s="4"/>
    </row>
    <row r="43" spans="1:13" ht="15" customHeight="1" x14ac:dyDescent="0.4">
      <c r="A43" s="4"/>
      <c r="B43" s="9" t="s">
        <v>29</v>
      </c>
      <c r="C43" s="2">
        <v>66624</v>
      </c>
      <c r="D43" s="2">
        <v>69213</v>
      </c>
      <c r="E43" s="2">
        <v>75569</v>
      </c>
      <c r="F43" s="2">
        <v>89706</v>
      </c>
      <c r="G43" s="2">
        <v>77975</v>
      </c>
      <c r="H43" s="2">
        <v>84319</v>
      </c>
      <c r="I43" s="9">
        <v>74709</v>
      </c>
      <c r="J43" s="9">
        <v>46431</v>
      </c>
      <c r="K43" s="9">
        <v>36552</v>
      </c>
      <c r="L43" s="12">
        <f t="shared" ref="L43:L45" si="2">K43/J43-1</f>
        <v>-0.21276733217031729</v>
      </c>
      <c r="M43" s="4"/>
    </row>
    <row r="44" spans="1:13" ht="15" customHeight="1" x14ac:dyDescent="0.4">
      <c r="A44" s="4"/>
      <c r="B44" s="9" t="s">
        <v>30</v>
      </c>
      <c r="C44" s="2">
        <v>52509</v>
      </c>
      <c r="D44" s="2">
        <v>58830</v>
      </c>
      <c r="E44" s="2">
        <v>60652</v>
      </c>
      <c r="F44" s="2">
        <v>63669</v>
      </c>
      <c r="G44" s="2">
        <v>52643</v>
      </c>
      <c r="H44" s="2">
        <v>56687</v>
      </c>
      <c r="I44" s="9">
        <f>I45-I40-I41-I42-I43</f>
        <v>16694</v>
      </c>
      <c r="J44" s="9">
        <f>J45-J40-J41-J42-J43</f>
        <v>11374</v>
      </c>
      <c r="K44" s="9">
        <f>K45-K40-K41-K42-K43</f>
        <v>9738</v>
      </c>
      <c r="L44" s="12">
        <f t="shared" si="2"/>
        <v>-0.14383682081941274</v>
      </c>
      <c r="M44" s="4"/>
    </row>
    <row r="45" spans="1:13" ht="15" customHeight="1" x14ac:dyDescent="0.4">
      <c r="A45" s="4"/>
      <c r="B45" s="9" t="s">
        <v>31</v>
      </c>
      <c r="C45" s="2">
        <v>885243</v>
      </c>
      <c r="D45" s="2">
        <v>983349</v>
      </c>
      <c r="E45" s="2">
        <v>936427</v>
      </c>
      <c r="F45" s="2">
        <v>972516</v>
      </c>
      <c r="G45" s="2">
        <v>1022225</v>
      </c>
      <c r="H45" s="2">
        <v>967108</v>
      </c>
      <c r="I45" s="9">
        <v>1039566</v>
      </c>
      <c r="J45" s="9">
        <v>649931</v>
      </c>
      <c r="K45" s="9">
        <v>768708</v>
      </c>
      <c r="L45" s="12">
        <f t="shared" si="2"/>
        <v>0.18275324611381816</v>
      </c>
      <c r="M45" s="4"/>
    </row>
    <row r="46" spans="1:13" ht="15" customHeight="1" x14ac:dyDescent="0.4">
      <c r="A46" s="4"/>
      <c r="B46" s="4"/>
      <c r="C46" s="4"/>
      <c r="D46" s="12">
        <f>D45/C45-1</f>
        <v>0.11082380770025857</v>
      </c>
      <c r="E46" s="12">
        <f>E45/D45-1</f>
        <v>-4.771652790616554E-2</v>
      </c>
      <c r="F46" s="12">
        <f>F45/E45-1</f>
        <v>3.8539042552169001E-2</v>
      </c>
      <c r="G46" s="12">
        <f>G45/F45-1</f>
        <v>5.1113812009262682E-2</v>
      </c>
      <c r="H46" s="12"/>
      <c r="I46" s="12">
        <f t="shared" ref="I46:K46" si="3">I45/H45-1</f>
        <v>7.4922345797987511E-2</v>
      </c>
      <c r="J46" s="12">
        <f t="shared" si="3"/>
        <v>-0.37480544765796497</v>
      </c>
      <c r="K46" s="12">
        <f t="shared" si="3"/>
        <v>0.18275324611381816</v>
      </c>
      <c r="L46" s="4"/>
      <c r="M46" s="4"/>
    </row>
    <row r="47" spans="1:13" ht="15" customHeight="1" x14ac:dyDescent="0.4">
      <c r="A47" s="4"/>
      <c r="B47" s="4"/>
      <c r="C47" s="4"/>
      <c r="D47" s="12"/>
      <c r="E47" s="12"/>
      <c r="F47" s="12"/>
      <c r="G47" s="12"/>
      <c r="H47" s="12"/>
      <c r="I47" s="12"/>
      <c r="J47" s="12"/>
      <c r="K47" s="12"/>
      <c r="L47" s="4"/>
      <c r="M47" s="4"/>
    </row>
    <row r="48" spans="1:13" ht="15" customHeight="1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4">
      <c r="A49" s="4"/>
      <c r="B49" s="7" t="s">
        <v>32</v>
      </c>
      <c r="C49" s="4" t="s">
        <v>2</v>
      </c>
      <c r="D49" s="4"/>
      <c r="E49" s="4"/>
      <c r="F49" s="4"/>
      <c r="G49" s="17"/>
      <c r="H49" s="17"/>
      <c r="I49" s="17"/>
      <c r="J49" s="17"/>
      <c r="K49" s="17" t="s">
        <v>33</v>
      </c>
      <c r="L49" s="4"/>
      <c r="M49" s="4"/>
    </row>
    <row r="50" spans="1:13" ht="15" customHeight="1" x14ac:dyDescent="0.4">
      <c r="A50" s="4"/>
      <c r="B50" s="9"/>
      <c r="C50" s="10" t="s">
        <v>3</v>
      </c>
      <c r="D50" s="10" t="s">
        <v>4</v>
      </c>
      <c r="E50" s="10" t="s">
        <v>5</v>
      </c>
      <c r="F50" s="10" t="s">
        <v>6</v>
      </c>
      <c r="G50" s="10" t="s">
        <v>7</v>
      </c>
      <c r="H50" s="10" t="s">
        <v>8</v>
      </c>
      <c r="I50" s="10" t="s">
        <v>9</v>
      </c>
      <c r="J50" s="10" t="s">
        <v>10</v>
      </c>
      <c r="K50" s="10" t="s">
        <v>11</v>
      </c>
      <c r="L50" s="4"/>
      <c r="M50" s="4"/>
    </row>
    <row r="51" spans="1:13" ht="15" customHeight="1" x14ac:dyDescent="0.4">
      <c r="A51" s="4"/>
      <c r="B51" s="9" t="s">
        <v>34</v>
      </c>
      <c r="C51" s="2">
        <v>2750305</v>
      </c>
      <c r="D51" s="2">
        <v>2734668</v>
      </c>
      <c r="E51" s="2">
        <v>3322899</v>
      </c>
      <c r="F51" s="2">
        <v>3655308</v>
      </c>
      <c r="G51" s="2">
        <v>3306037</v>
      </c>
      <c r="H51" s="2">
        <v>4132270</v>
      </c>
      <c r="I51" s="16">
        <v>4299597</v>
      </c>
      <c r="J51" s="16">
        <v>4071488</v>
      </c>
      <c r="K51" s="16">
        <v>4063880</v>
      </c>
      <c r="L51" s="12">
        <f>K51/J51-1</f>
        <v>-1.8686043038810274E-3</v>
      </c>
      <c r="M51" s="4"/>
    </row>
    <row r="52" spans="1:13" ht="15" customHeight="1" x14ac:dyDescent="0.4">
      <c r="A52" s="4"/>
      <c r="B52" s="15" t="s">
        <v>35</v>
      </c>
      <c r="C52" s="2">
        <v>2234854</v>
      </c>
      <c r="D52" s="2">
        <v>2632873</v>
      </c>
      <c r="E52" s="2">
        <v>2617866</v>
      </c>
      <c r="F52" s="2">
        <v>2430103</v>
      </c>
      <c r="G52" s="2">
        <v>1475795</v>
      </c>
      <c r="H52" s="2">
        <v>1946656</v>
      </c>
      <c r="I52" s="16">
        <v>1943234</v>
      </c>
      <c r="J52" s="16">
        <v>2022485</v>
      </c>
      <c r="K52" s="16">
        <v>1657779</v>
      </c>
      <c r="L52" s="12">
        <f t="shared" ref="L52:L57" si="4">K52/J52-1</f>
        <v>-0.18032568844762753</v>
      </c>
      <c r="M52" s="4"/>
    </row>
    <row r="53" spans="1:13" ht="15" customHeight="1" x14ac:dyDescent="0.4">
      <c r="A53" s="4"/>
      <c r="B53" s="15" t="s">
        <v>36</v>
      </c>
      <c r="C53" s="2"/>
      <c r="D53" s="2"/>
      <c r="E53" s="2">
        <v>1185280</v>
      </c>
      <c r="F53" s="2">
        <v>1203887</v>
      </c>
      <c r="G53" s="2">
        <v>738956</v>
      </c>
      <c r="H53" s="2">
        <v>1026094</v>
      </c>
      <c r="I53" s="16">
        <v>1098867</v>
      </c>
      <c r="J53" s="16">
        <v>1035501</v>
      </c>
      <c r="K53" s="16">
        <v>969604</v>
      </c>
      <c r="L53" s="12">
        <f t="shared" si="4"/>
        <v>-6.3637794652057322E-2</v>
      </c>
      <c r="M53" s="4"/>
    </row>
    <row r="54" spans="1:13" ht="15" customHeight="1" x14ac:dyDescent="0.4">
      <c r="A54" s="4"/>
      <c r="B54" s="15" t="s">
        <v>37</v>
      </c>
      <c r="C54" s="2">
        <v>2032671</v>
      </c>
      <c r="D54" s="2">
        <v>1979456</v>
      </c>
      <c r="E54" s="2">
        <v>1867210</v>
      </c>
      <c r="F54" s="2">
        <v>1570149</v>
      </c>
      <c r="G54" s="2">
        <v>1419142</v>
      </c>
      <c r="H54" s="2">
        <v>1059855</v>
      </c>
      <c r="I54" s="16">
        <v>867895</v>
      </c>
      <c r="J54" s="16">
        <v>760643</v>
      </c>
      <c r="K54" s="16">
        <v>790445</v>
      </c>
      <c r="L54" s="12">
        <f t="shared" si="4"/>
        <v>3.9180009544556471E-2</v>
      </c>
      <c r="M54" s="4"/>
    </row>
    <row r="55" spans="1:13" ht="15" customHeight="1" x14ac:dyDescent="0.4">
      <c r="A55" s="4"/>
      <c r="B55" s="15" t="s">
        <v>38</v>
      </c>
      <c r="C55" s="2"/>
      <c r="D55" s="2"/>
      <c r="E55" s="2"/>
      <c r="F55" s="2"/>
      <c r="G55" s="2"/>
      <c r="H55" s="2">
        <v>580248</v>
      </c>
      <c r="I55" s="16">
        <v>838182</v>
      </c>
      <c r="J55" s="16">
        <v>1109213</v>
      </c>
      <c r="K55" s="16">
        <v>1241941</v>
      </c>
      <c r="L55" s="12">
        <f t="shared" si="4"/>
        <v>0.1196596145194837</v>
      </c>
      <c r="M55" s="4"/>
    </row>
    <row r="56" spans="1:13" ht="15" customHeight="1" x14ac:dyDescent="0.4">
      <c r="A56" s="4"/>
      <c r="B56" s="15" t="s">
        <v>39</v>
      </c>
      <c r="C56" s="2"/>
      <c r="D56" s="2"/>
      <c r="E56" s="2"/>
      <c r="F56" s="2"/>
      <c r="G56" s="2"/>
      <c r="H56" s="2">
        <v>810522</v>
      </c>
      <c r="I56" s="16">
        <v>960042</v>
      </c>
      <c r="J56" s="16">
        <v>940078</v>
      </c>
      <c r="K56" s="16">
        <v>1055579</v>
      </c>
      <c r="L56" s="12">
        <f>K56/J56-1</f>
        <v>0.12286320922306437</v>
      </c>
      <c r="M56" s="4"/>
    </row>
    <row r="57" spans="1:13" ht="15" customHeight="1" x14ac:dyDescent="0.4">
      <c r="A57" s="4"/>
      <c r="B57" s="9" t="s">
        <v>15</v>
      </c>
      <c r="C57" s="2">
        <f>C58-SUM(C51:C54)</f>
        <v>4882432</v>
      </c>
      <c r="D57" s="2">
        <f>D58-SUM(D51:D54)</f>
        <v>4822842</v>
      </c>
      <c r="E57" s="2">
        <f>E58-SUM(E51:E54)</f>
        <v>3455316</v>
      </c>
      <c r="F57" s="2">
        <f>F58-SUM(F51:F54)</f>
        <v>3311154</v>
      </c>
      <c r="G57" s="2">
        <f>G58-SUM(G51:G54)</f>
        <v>2551121</v>
      </c>
      <c r="H57" s="18">
        <f>H58-H51-H52-H53-H54-H55-H56</f>
        <v>1439970</v>
      </c>
      <c r="I57" s="18">
        <f t="shared" ref="I57:J57" si="5">I58-I51-I52-I53-I54-I55-I56</f>
        <v>1303783</v>
      </c>
      <c r="J57" s="18">
        <f t="shared" si="5"/>
        <v>1175631</v>
      </c>
      <c r="K57" s="18">
        <v>1270777</v>
      </c>
      <c r="L57" s="12">
        <f t="shared" si="4"/>
        <v>8.0931857019762132E-2</v>
      </c>
      <c r="M57" s="4"/>
    </row>
    <row r="58" spans="1:13" ht="15" customHeight="1" x14ac:dyDescent="0.4">
      <c r="A58" s="4"/>
      <c r="B58" s="9" t="s">
        <v>2</v>
      </c>
      <c r="C58" s="2">
        <v>11900262</v>
      </c>
      <c r="D58" s="2">
        <v>12169839</v>
      </c>
      <c r="E58" s="2">
        <v>12448571</v>
      </c>
      <c r="F58" s="2">
        <v>12170601</v>
      </c>
      <c r="G58" s="2">
        <v>9491051</v>
      </c>
      <c r="H58" s="2">
        <v>10995615</v>
      </c>
      <c r="I58" s="16">
        <v>11311600</v>
      </c>
      <c r="J58" s="16">
        <v>11115039</v>
      </c>
      <c r="K58" s="16">
        <v>11050005</v>
      </c>
      <c r="L58" s="12">
        <f>K58/J58-1</f>
        <v>-5.8509916159538156E-3</v>
      </c>
      <c r="M58" s="4"/>
    </row>
    <row r="59" spans="1:13" ht="15" customHeight="1" x14ac:dyDescent="0.4">
      <c r="A59" s="4"/>
      <c r="B59" s="4"/>
      <c r="C59" s="4"/>
      <c r="D59" s="12">
        <f>D58/C58-1</f>
        <v>2.2653030664366858E-2</v>
      </c>
      <c r="E59" s="12">
        <f>E58/D58-1</f>
        <v>2.290350759775861E-2</v>
      </c>
      <c r="F59" s="12">
        <f>F58/E58-1</f>
        <v>-2.2329470587427291E-2</v>
      </c>
      <c r="G59" s="12">
        <f>G58/F58-1</f>
        <v>-0.22016579131959058</v>
      </c>
      <c r="H59" s="12">
        <f t="shared" ref="H59:J59" si="6">H58/G58-1</f>
        <v>0.15852448796239749</v>
      </c>
      <c r="I59" s="12">
        <f t="shared" si="6"/>
        <v>2.8737364849533265E-2</v>
      </c>
      <c r="J59" s="12">
        <f t="shared" si="6"/>
        <v>-1.7376940485872905E-2</v>
      </c>
      <c r="K59" s="12">
        <f>K58/J58-1</f>
        <v>-5.8509916159538156E-3</v>
      </c>
      <c r="L59" s="4"/>
      <c r="M59" s="4"/>
    </row>
    <row r="60" spans="1:13" ht="15" customHeight="1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4">
      <c r="A62" s="4"/>
      <c r="B62" s="7" t="s">
        <v>40</v>
      </c>
      <c r="C62" s="4" t="s">
        <v>2</v>
      </c>
      <c r="D62" s="4"/>
      <c r="E62" s="4"/>
      <c r="F62" s="4"/>
      <c r="G62" s="17"/>
      <c r="H62" s="17"/>
      <c r="I62" s="17"/>
      <c r="J62" s="17" t="s">
        <v>33</v>
      </c>
      <c r="K62" s="17"/>
      <c r="L62" s="4"/>
      <c r="M62" s="4"/>
    </row>
    <row r="63" spans="1:13" ht="15" customHeight="1" x14ac:dyDescent="0.4">
      <c r="A63" s="4"/>
      <c r="B63" s="9"/>
      <c r="C63" s="10" t="s">
        <v>4</v>
      </c>
      <c r="D63" s="10" t="s">
        <v>5</v>
      </c>
      <c r="E63" s="10" t="s">
        <v>6</v>
      </c>
      <c r="F63" s="10" t="s">
        <v>7</v>
      </c>
      <c r="G63" s="10" t="s">
        <v>8</v>
      </c>
      <c r="H63" s="19" t="s">
        <v>9</v>
      </c>
      <c r="I63" s="19" t="s">
        <v>10</v>
      </c>
      <c r="J63" s="20" t="s">
        <v>11</v>
      </c>
      <c r="K63" s="4"/>
      <c r="L63" s="4"/>
      <c r="M63" s="4"/>
    </row>
    <row r="64" spans="1:13" ht="15" customHeight="1" x14ac:dyDescent="0.4">
      <c r="A64" s="4"/>
      <c r="B64" s="9" t="s">
        <v>34</v>
      </c>
      <c r="C64" s="2">
        <v>131115</v>
      </c>
      <c r="D64" s="2">
        <v>373524</v>
      </c>
      <c r="E64" s="2">
        <v>886984</v>
      </c>
      <c r="F64" s="6">
        <v>1168998</v>
      </c>
      <c r="G64" s="6">
        <v>1646924</v>
      </c>
      <c r="H64" s="16">
        <v>2393713</v>
      </c>
      <c r="I64" s="16">
        <v>2601809</v>
      </c>
      <c r="J64" s="21">
        <v>3315356</v>
      </c>
      <c r="K64" s="12">
        <f>J64/I64-1</f>
        <v>0.27425033889882</v>
      </c>
      <c r="L64" s="12"/>
      <c r="M64" s="4"/>
    </row>
    <row r="65" spans="1:14" ht="15" customHeight="1" x14ac:dyDescent="0.4">
      <c r="A65" s="4"/>
      <c r="B65" s="15" t="s">
        <v>18</v>
      </c>
      <c r="C65" s="2">
        <v>360068</v>
      </c>
      <c r="D65" s="2">
        <v>632739</v>
      </c>
      <c r="E65" s="2">
        <v>589661</v>
      </c>
      <c r="F65" s="6">
        <v>592886</v>
      </c>
      <c r="G65" s="6">
        <v>1058490</v>
      </c>
      <c r="H65" s="16">
        <v>1359405</v>
      </c>
      <c r="I65" s="16">
        <v>1583125</v>
      </c>
      <c r="J65" s="21">
        <v>1166602</v>
      </c>
      <c r="K65" s="12">
        <f t="shared" ref="K65:K68" si="7">J65/I65-1</f>
        <v>-0.26310177654954603</v>
      </c>
      <c r="L65" s="12"/>
      <c r="M65" s="4"/>
    </row>
    <row r="66" spans="1:14" ht="15" customHeight="1" x14ac:dyDescent="0.4">
      <c r="A66" s="4"/>
      <c r="B66" s="9" t="s">
        <v>41</v>
      </c>
      <c r="C66" s="9"/>
      <c r="D66" s="9"/>
      <c r="E66" s="9"/>
      <c r="F66" s="16">
        <v>31</v>
      </c>
      <c r="G66" s="16">
        <v>27003</v>
      </c>
      <c r="H66" s="16">
        <v>302973</v>
      </c>
      <c r="I66" s="16">
        <v>1262781</v>
      </c>
      <c r="J66" s="21">
        <v>1118215</v>
      </c>
      <c r="K66" s="12">
        <f>J66/I66-1</f>
        <v>-0.11448224197228185</v>
      </c>
      <c r="L66" s="22">
        <f>J66/I66</f>
        <v>0.88551775802771815</v>
      </c>
      <c r="M66" s="4"/>
    </row>
    <row r="67" spans="1:14" ht="15" customHeight="1" x14ac:dyDescent="0.4">
      <c r="A67" s="4"/>
      <c r="B67" s="15" t="s">
        <v>42</v>
      </c>
      <c r="C67" s="2">
        <v>7604</v>
      </c>
      <c r="D67" s="2">
        <v>10410</v>
      </c>
      <c r="E67" s="2">
        <v>52154</v>
      </c>
      <c r="F67" s="6">
        <v>160011</v>
      </c>
      <c r="G67" s="6">
        <v>155646</v>
      </c>
      <c r="H67" s="16"/>
      <c r="I67" s="16"/>
      <c r="J67" s="21"/>
      <c r="K67" s="12"/>
      <c r="L67" s="12"/>
      <c r="M67" s="4"/>
    </row>
    <row r="68" spans="1:14" ht="15" customHeight="1" x14ac:dyDescent="0.4">
      <c r="A68" s="4"/>
      <c r="B68" s="9" t="s">
        <v>15</v>
      </c>
      <c r="C68" s="2">
        <f>C69-SUM(C64:C67)</f>
        <v>7566</v>
      </c>
      <c r="D68" s="2">
        <f>D69-SUM(D64:D67)</f>
        <v>42869</v>
      </c>
      <c r="E68" s="2">
        <f>E69-SUM(E64:E67)</f>
        <v>85201</v>
      </c>
      <c r="F68" s="6">
        <f>F69-F64-F65-F66</f>
        <v>266373</v>
      </c>
      <c r="G68" s="6">
        <f>G69-G64-G65-G66</f>
        <v>384350</v>
      </c>
      <c r="H68" s="6">
        <f>H69-H64-H65-H66</f>
        <v>351317</v>
      </c>
      <c r="I68" s="6">
        <f>I69-I64-I65-I66</f>
        <v>355659</v>
      </c>
      <c r="J68" s="21">
        <v>780854</v>
      </c>
      <c r="K68" s="12">
        <f t="shared" si="7"/>
        <v>1.1955131179022604</v>
      </c>
      <c r="L68" s="12"/>
      <c r="M68" s="4"/>
    </row>
    <row r="69" spans="1:14" ht="15" customHeight="1" x14ac:dyDescent="0.4">
      <c r="A69" s="4"/>
      <c r="B69" s="9" t="s">
        <v>2</v>
      </c>
      <c r="C69" s="2">
        <v>506353</v>
      </c>
      <c r="D69" s="2">
        <v>1059542</v>
      </c>
      <c r="E69" s="2">
        <v>1614000</v>
      </c>
      <c r="F69" s="6">
        <v>2028288</v>
      </c>
      <c r="G69" s="6">
        <v>3116767</v>
      </c>
      <c r="H69" s="16">
        <v>4407408</v>
      </c>
      <c r="I69" s="16">
        <v>5803374</v>
      </c>
      <c r="J69" s="21">
        <v>6381027</v>
      </c>
      <c r="K69" s="12">
        <f>J69/I69-1</f>
        <v>9.9537441495240575E-2</v>
      </c>
      <c r="L69" s="4"/>
      <c r="M69" s="4"/>
    </row>
    <row r="70" spans="1:14" ht="15" customHeight="1" x14ac:dyDescent="0.4">
      <c r="A70" s="4"/>
      <c r="B70" s="4"/>
      <c r="C70" s="23"/>
      <c r="D70" s="12">
        <f t="shared" ref="D70:H70" si="8">D69/C69-1</f>
        <v>1.0924967364664573</v>
      </c>
      <c r="E70" s="12">
        <f t="shared" si="8"/>
        <v>0.52329968986599873</v>
      </c>
      <c r="F70" s="12">
        <f t="shared" si="8"/>
        <v>0.25668401486988857</v>
      </c>
      <c r="G70" s="12">
        <f t="shared" si="8"/>
        <v>0.53664913463965669</v>
      </c>
      <c r="H70" s="12">
        <f t="shared" si="8"/>
        <v>0.41409608097108319</v>
      </c>
      <c r="I70" s="12">
        <f>I69/H69-1</f>
        <v>0.31673173892682494</v>
      </c>
      <c r="J70" s="12">
        <f>J69/I69-1</f>
        <v>9.9537441495240575E-2</v>
      </c>
      <c r="K70" s="4"/>
      <c r="L70" s="4"/>
      <c r="M70" s="4"/>
    </row>
    <row r="71" spans="1:14" ht="15" customHeight="1" x14ac:dyDescent="0.4"/>
    <row r="72" spans="1:14" x14ac:dyDescent="0.4">
      <c r="A72" s="4" t="s">
        <v>43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</sheetData>
  <phoneticPr fontId="1"/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A46ED-3A94-491C-A666-44851C550D22}">
  <dimension ref="A1"/>
  <sheetViews>
    <sheetView zoomScale="160" zoomScaleNormal="160" workbookViewId="0">
      <selection activeCell="K17" sqref="K17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資料Ⅲー6</vt:lpstr>
      <vt:lpstr>白書掲載用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2026-06-30T12:02:12Z</dcterms:created>
  <dcterms:modified xsi:type="dcterms:W3CDTF">2026-06-30T12:02:15Z</dcterms:modified>
  <cp:category/>
  <cp:contentStatus/>
</cp:coreProperties>
</file>