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F99BD691-D844-42B0-95E8-390880C0FF81}" xr6:coauthVersionLast="47" xr6:coauthVersionMax="47" xr10:uidLastSave="{00000000-0000-0000-0000-000000000000}"/>
  <bookViews>
    <workbookView xWindow="28680" yWindow="-60" windowWidth="29040" windowHeight="15720" tabRatio="787" xr2:uid="{00000000-000D-0000-FFFF-FFFF00000000}"/>
  </bookViews>
  <sheets>
    <sheet name="資料Ⅱ-30" sheetId="66" r:id="rId1"/>
  </sheets>
  <definedNames>
    <definedName name="_xlnm.Print_Area" localSheetId="0">'資料Ⅱ-30'!$A$1:$R$30</definedName>
    <definedName name="_xlnm.Print_Titles" localSheetId="0">'資料Ⅱ-30'!$4:$4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66" l="1"/>
  <c r="H33" i="66"/>
  <c r="G29" i="66"/>
  <c r="G26" i="66"/>
  <c r="L29" i="66"/>
  <c r="H27" i="66"/>
  <c r="K29" i="66"/>
  <c r="K28" i="66"/>
  <c r="H28" i="66"/>
  <c r="G28" i="66"/>
  <c r="L28" i="66" s="1"/>
  <c r="K27" i="66"/>
  <c r="G27" i="66"/>
  <c r="L27" i="66" s="1"/>
  <c r="K26" i="66"/>
  <c r="L26" i="66"/>
  <c r="K25" i="66"/>
  <c r="G25" i="66"/>
  <c r="L25" i="66" s="1"/>
  <c r="K24" i="66"/>
  <c r="G24" i="66"/>
  <c r="L24" i="66" s="1"/>
  <c r="K23" i="66"/>
  <c r="G23" i="66"/>
  <c r="L23" i="66" s="1"/>
  <c r="K22" i="66"/>
  <c r="G22" i="66"/>
  <c r="L22" i="66" s="1"/>
  <c r="K21" i="66"/>
  <c r="G21" i="66"/>
  <c r="L21" i="66" s="1"/>
  <c r="K20" i="66"/>
  <c r="G20" i="66"/>
  <c r="L20" i="66" s="1"/>
  <c r="K19" i="66"/>
  <c r="G19" i="66"/>
  <c r="L19" i="66" s="1"/>
  <c r="K18" i="66"/>
  <c r="G18" i="66"/>
  <c r="L18" i="66" s="1"/>
  <c r="K17" i="66"/>
  <c r="G17" i="66"/>
  <c r="L17" i="66" s="1"/>
  <c r="K16" i="66"/>
  <c r="G16" i="66"/>
  <c r="L16" i="66" s="1"/>
  <c r="K15" i="66"/>
  <c r="G15" i="66"/>
  <c r="L15" i="66" s="1"/>
  <c r="K14" i="66"/>
  <c r="G14" i="66"/>
  <c r="L14" i="66" s="1"/>
  <c r="K13" i="66"/>
  <c r="G13" i="66"/>
  <c r="L13" i="66" s="1"/>
  <c r="K12" i="66"/>
  <c r="G12" i="66"/>
  <c r="L12" i="66" s="1"/>
  <c r="K11" i="66"/>
  <c r="G11" i="66"/>
  <c r="L11" i="66" s="1"/>
  <c r="K10" i="66"/>
  <c r="G10" i="66"/>
  <c r="L10" i="66" s="1"/>
  <c r="K9" i="66"/>
  <c r="G9" i="66"/>
  <c r="L9" i="66" s="1"/>
  <c r="K8" i="66"/>
  <c r="G8" i="66"/>
  <c r="L8" i="66" s="1"/>
  <c r="K7" i="66"/>
  <c r="G7" i="66"/>
  <c r="L7" i="66" s="1"/>
  <c r="K6" i="66"/>
  <c r="G6" i="66"/>
  <c r="L6" i="66" s="1"/>
  <c r="K5" i="66"/>
  <c r="G5" i="66"/>
  <c r="L5" i="66" s="1"/>
</calcChain>
</file>

<file path=xl/sharedStrings.xml><?xml version="1.0" encoding="utf-8"?>
<sst xmlns="http://schemas.openxmlformats.org/spreadsheetml/2006/main" count="58" uniqueCount="32">
  <si>
    <t>（単位：ｋｇ）</t>
    <rPh sb="1" eb="3">
      <t>タンイ</t>
    </rPh>
    <phoneticPr fontId="1"/>
  </si>
  <si>
    <t>（単位：㌧）</t>
    <rPh sb="1" eb="3">
      <t>タンイ</t>
    </rPh>
    <phoneticPr fontId="1"/>
  </si>
  <si>
    <t>（単位：%）</t>
    <rPh sb="1" eb="3">
      <t>タンイ</t>
    </rPh>
    <phoneticPr fontId="1"/>
  </si>
  <si>
    <t>年</t>
    <rPh sb="0" eb="1">
      <t>ネン</t>
    </rPh>
    <phoneticPr fontId="1"/>
  </si>
  <si>
    <t>生産量</t>
    <rPh sb="0" eb="3">
      <t>セイサンリョウ</t>
    </rPh>
    <phoneticPr fontId="1"/>
  </si>
  <si>
    <t>輸入量</t>
    <rPh sb="0" eb="3">
      <t>ユニュウリョウ</t>
    </rPh>
    <phoneticPr fontId="1"/>
  </si>
  <si>
    <t>輸出量</t>
    <rPh sb="0" eb="3">
      <t>ユシュツリョウ</t>
    </rPh>
    <phoneticPr fontId="1"/>
  </si>
  <si>
    <t>消費量</t>
    <rPh sb="0" eb="3">
      <t>ショウヒリョウ</t>
    </rPh>
    <phoneticPr fontId="1"/>
  </si>
  <si>
    <t>国内自給率</t>
    <rPh sb="0" eb="2">
      <t>コクナイ</t>
    </rPh>
    <rPh sb="2" eb="4">
      <t>ジキュウ</t>
    </rPh>
    <rPh sb="4" eb="5">
      <t>リツ</t>
    </rPh>
    <phoneticPr fontId="1"/>
  </si>
  <si>
    <t>-</t>
  </si>
  <si>
    <t>S55
(1980)</t>
    <phoneticPr fontId="1"/>
  </si>
  <si>
    <t>H2
(90)</t>
    <phoneticPr fontId="1"/>
  </si>
  <si>
    <t>12
(2000)</t>
    <phoneticPr fontId="1"/>
  </si>
  <si>
    <t>17
(05)</t>
    <phoneticPr fontId="1"/>
  </si>
  <si>
    <t>22
(10)</t>
    <phoneticPr fontId="1"/>
  </si>
  <si>
    <t>27
(15)</t>
    <phoneticPr fontId="1"/>
  </si>
  <si>
    <t>R1</t>
    <phoneticPr fontId="1"/>
  </si>
  <si>
    <t>R2</t>
    <phoneticPr fontId="1"/>
  </si>
  <si>
    <t>-</t>
    <phoneticPr fontId="1"/>
  </si>
  <si>
    <t>R3</t>
    <phoneticPr fontId="1"/>
  </si>
  <si>
    <t>R4</t>
  </si>
  <si>
    <t>資料：農林水産省「特用林産基礎資料」</t>
    <rPh sb="0" eb="2">
      <t>シリョウ</t>
    </rPh>
    <rPh sb="3" eb="8">
      <t>ノウリンスイサンショウ</t>
    </rPh>
    <rPh sb="9" eb="11">
      <t>トクヨウ</t>
    </rPh>
    <rPh sb="11" eb="13">
      <t>リンサン</t>
    </rPh>
    <rPh sb="13" eb="15">
      <t>キソ</t>
    </rPh>
    <rPh sb="15" eb="17">
      <t>シリョウ</t>
    </rPh>
    <phoneticPr fontId="1"/>
  </si>
  <si>
    <t>R2
(20)</t>
    <phoneticPr fontId="1"/>
  </si>
  <si>
    <t xml:space="preserve">
</t>
    <phoneticPr fontId="1"/>
  </si>
  <si>
    <t>自給率（右軸）</t>
    <rPh sb="0" eb="2">
      <t>ジキュウ</t>
    </rPh>
    <rPh sb="2" eb="3">
      <t>リツ</t>
    </rPh>
    <rPh sb="4" eb="5">
      <t>ミギ</t>
    </rPh>
    <rPh sb="5" eb="6">
      <t>ジク</t>
    </rPh>
    <phoneticPr fontId="1"/>
  </si>
  <si>
    <t>〇漆の国内生産量の推移</t>
    <rPh sb="1" eb="2">
      <t>ウルシ</t>
    </rPh>
    <rPh sb="3" eb="5">
      <t>コクナイ</t>
    </rPh>
    <rPh sb="5" eb="8">
      <t>セイサンリョウ</t>
    </rPh>
    <rPh sb="9" eb="11">
      <t>スイイ</t>
    </rPh>
    <phoneticPr fontId="1"/>
  </si>
  <si>
    <t>R5</t>
    <phoneticPr fontId="1"/>
  </si>
  <si>
    <t>60
(85)</t>
    <phoneticPr fontId="1"/>
  </si>
  <si>
    <t>7
(95)</t>
    <phoneticPr fontId="1"/>
  </si>
  <si>
    <t>R6</t>
    <phoneticPr fontId="1"/>
  </si>
  <si>
    <t>6
(24)</t>
    <phoneticPr fontId="1"/>
  </si>
  <si>
    <t>S55年との比較</t>
    <rPh sb="3" eb="4">
      <t>ネン</t>
    </rPh>
    <rPh sb="6" eb="8">
      <t>ヒカク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</si>
</sst>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.0%"/>
    <numFmt numFmtId="178" formatCode="#,##0_);[Red]\(#,##0\)"/>
    <numFmt numFmtId="179" formatCode="#,##0.0_);[Red]\(#,##0.0\)"/>
    <numFmt numFmtId="180" formatCode="0.0_);[Red]\(0.0\)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4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38" fontId="3" fillId="0" borderId="0" applyFont="0" applyFill="0" applyBorder="0" applyAlignment="0" applyProtection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0" fontId="5" fillId="0" borderId="0"/>
    <xf numFmtId="0" fontId="3" fillId="0" borderId="0"/>
    <xf numFmtId="0" fontId="3" fillId="0" borderId="0"/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6" fillId="0" borderId="0" xfId="0" applyFont="1">
      <alignment vertical="center"/>
    </xf>
    <xf numFmtId="178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178" fontId="2" fillId="0" borderId="0" xfId="0" applyNumberFormat="1" applyFont="1">
      <alignment vertical="center"/>
    </xf>
    <xf numFmtId="178" fontId="0" fillId="0" borderId="0" xfId="0" applyNumberFormat="1" applyAlignment="1">
      <alignment horizontal="right" vertical="center"/>
    </xf>
    <xf numFmtId="178" fontId="0" fillId="0" borderId="0" xfId="0" applyNumberFormat="1" applyAlignment="1">
      <alignment vertical="center" shrinkToFit="1"/>
    </xf>
    <xf numFmtId="178" fontId="0" fillId="0" borderId="1" xfId="0" applyNumberFormat="1" applyBorder="1" applyAlignment="1">
      <alignment horizontal="center" vertical="center"/>
    </xf>
    <xf numFmtId="178" fontId="2" fillId="0" borderId="1" xfId="0" applyNumberFormat="1" applyFont="1" applyBorder="1">
      <alignment vertical="center"/>
    </xf>
    <xf numFmtId="178" fontId="0" fillId="0" borderId="1" xfId="0" applyNumberFormat="1" applyBorder="1">
      <alignment vertical="center"/>
    </xf>
    <xf numFmtId="176" fontId="9" fillId="0" borderId="1" xfId="0" applyNumberFormat="1" applyFont="1" applyBorder="1">
      <alignment vertical="center"/>
    </xf>
    <xf numFmtId="178" fontId="3" fillId="0" borderId="1" xfId="7" applyNumberFormat="1" applyBorder="1" applyAlignment="1">
      <alignment vertical="center"/>
    </xf>
    <xf numFmtId="178" fontId="3" fillId="0" borderId="1" xfId="7" applyNumberFormat="1" applyBorder="1" applyAlignment="1">
      <alignment horizontal="right" vertical="center"/>
    </xf>
    <xf numFmtId="178" fontId="9" fillId="0" borderId="1" xfId="8" applyNumberFormat="1" applyFont="1" applyBorder="1" applyAlignment="1">
      <alignment vertical="center"/>
    </xf>
    <xf numFmtId="178" fontId="3" fillId="0" borderId="1" xfId="8" applyNumberFormat="1" applyBorder="1" applyAlignment="1">
      <alignment horizontal="right" vertical="center"/>
    </xf>
    <xf numFmtId="178" fontId="3" fillId="0" borderId="1" xfId="8" applyNumberFormat="1" applyBorder="1" applyAlignment="1">
      <alignment vertical="center"/>
    </xf>
    <xf numFmtId="0" fontId="0" fillId="0" borderId="1" xfId="0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177" fontId="0" fillId="0" borderId="1" xfId="0" applyNumberFormat="1" applyBorder="1" applyAlignment="1">
      <alignment vertical="center" shrinkToFit="1"/>
    </xf>
    <xf numFmtId="179" fontId="2" fillId="0" borderId="1" xfId="0" applyNumberFormat="1" applyFont="1" applyBorder="1" applyAlignment="1">
      <alignment vertical="center" shrinkToFit="1"/>
    </xf>
    <xf numFmtId="180" fontId="0" fillId="0" borderId="1" xfId="0" applyNumberFormat="1" applyBorder="1" applyAlignment="1">
      <alignment vertical="center" shrinkToFit="1"/>
    </xf>
    <xf numFmtId="177" fontId="2" fillId="0" borderId="1" xfId="0" applyNumberFormat="1" applyFont="1" applyBorder="1" applyAlignment="1">
      <alignment vertical="center" shrinkToFit="1"/>
    </xf>
    <xf numFmtId="178" fontId="2" fillId="0" borderId="1" xfId="0" applyNumberFormat="1" applyFont="1" applyBorder="1" applyAlignment="1">
      <alignment horizontal="center" vertical="center"/>
    </xf>
    <xf numFmtId="178" fontId="2" fillId="0" borderId="1" xfId="8" applyNumberFormat="1" applyFont="1" applyBorder="1" applyAlignment="1">
      <alignment vertical="center"/>
    </xf>
    <xf numFmtId="178" fontId="10" fillId="0" borderId="1" xfId="8" applyNumberFormat="1" applyFont="1" applyBorder="1" applyAlignment="1">
      <alignment horizontal="right" vertical="center"/>
    </xf>
    <xf numFmtId="177" fontId="0" fillId="0" borderId="0" xfId="10" applyNumberFormat="1" applyFont="1">
      <alignment vertical="center"/>
    </xf>
    <xf numFmtId="178" fontId="9" fillId="0" borderId="1" xfId="0" applyNumberFormat="1" applyFont="1" applyBorder="1">
      <alignment vertical="center"/>
    </xf>
    <xf numFmtId="178" fontId="12" fillId="0" borderId="1" xfId="0" applyNumberFormat="1" applyFont="1" applyBorder="1" applyAlignment="1">
      <alignment horizontal="center" vertical="center" wrapText="1"/>
    </xf>
    <xf numFmtId="178" fontId="12" fillId="0" borderId="1" xfId="0" applyNumberFormat="1" applyFont="1" applyBorder="1" applyAlignment="1">
      <alignment horizontal="center" vertical="center"/>
    </xf>
    <xf numFmtId="178" fontId="9" fillId="0" borderId="1" xfId="0" applyNumberFormat="1" applyFont="1" applyBorder="1" applyAlignment="1">
      <alignment horizontal="center" vertical="center"/>
    </xf>
    <xf numFmtId="177" fontId="9" fillId="0" borderId="1" xfId="0" applyNumberFormat="1" applyFont="1" applyBorder="1" applyAlignment="1">
      <alignment vertical="center" shrinkToFit="1"/>
    </xf>
    <xf numFmtId="177" fontId="9" fillId="0" borderId="0" xfId="10" applyNumberFormat="1" applyFont="1">
      <alignment vertical="center"/>
    </xf>
    <xf numFmtId="178" fontId="13" fillId="0" borderId="1" xfId="0" applyNumberFormat="1" applyFont="1" applyBorder="1" applyAlignment="1">
      <alignment horizontal="center" vertical="center" wrapText="1"/>
    </xf>
    <xf numFmtId="179" fontId="9" fillId="0" borderId="1" xfId="0" applyNumberFormat="1" applyFont="1" applyBorder="1" applyAlignment="1">
      <alignment vertical="center" shrinkToFit="1"/>
    </xf>
    <xf numFmtId="180" fontId="9" fillId="0" borderId="1" xfId="0" applyNumberFormat="1" applyFont="1" applyBorder="1" applyAlignment="1">
      <alignment vertical="center" shrinkToFit="1"/>
    </xf>
    <xf numFmtId="178" fontId="7" fillId="0" borderId="0" xfId="0" applyNumberFormat="1" applyFont="1" applyAlignment="1">
      <alignment horizontal="center" vertical="center"/>
    </xf>
    <xf numFmtId="0" fontId="8" fillId="0" borderId="0" xfId="0" applyFont="1">
      <alignment vertical="center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178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11">
    <cellStyle name="パーセント" xfId="10" builtinId="5"/>
    <cellStyle name="パーセント 2" xfId="4" xr:uid="{00000000-0005-0000-0000-000000000000}"/>
    <cellStyle name="桁区切り 2" xfId="1" xr:uid="{00000000-0005-0000-0000-000001000000}"/>
    <cellStyle name="桁区切り 3" xfId="3" xr:uid="{00000000-0005-0000-0000-000002000000}"/>
    <cellStyle name="標準" xfId="0" builtinId="0"/>
    <cellStyle name="標準 2" xfId="2" xr:uid="{00000000-0005-0000-0000-000004000000}"/>
    <cellStyle name="標準 2 2" xfId="8" xr:uid="{00000000-0005-0000-0000-000005000000}"/>
    <cellStyle name="標準 3" xfId="5" xr:uid="{00000000-0005-0000-0000-000006000000}"/>
    <cellStyle name="標準 4" xfId="6" xr:uid="{00000000-0005-0000-0000-000007000000}"/>
    <cellStyle name="標準 5" xfId="9" xr:uid="{B6CA7543-FAF7-4B85-9B81-F868603E8543}"/>
    <cellStyle name="標準_Ｈ１6総括表（１～２、４～１１ｐ）" xfId="7" xr:uid="{00000000-0005-0000-0000-000008000000}"/>
  </cellStyles>
  <dxfs count="0"/>
  <tableStyles count="0" defaultTableStyle="TableStyleMedium2" defaultPivotStyle="PivotStyleLight16"/>
  <colors>
    <mruColors>
      <color rgb="FFFFFF66"/>
      <color rgb="FFFDE9D9"/>
      <color rgb="FF868686"/>
      <color rgb="FFCCFF33"/>
      <color rgb="FF66CCFF"/>
      <color rgb="FF99CCFF"/>
      <color rgb="FF3399FF"/>
      <color rgb="FFCCCC00"/>
      <color rgb="FFFFA74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074913436852347E-2"/>
          <c:y val="9.8610147310367269E-2"/>
          <c:w val="0.84840363794572549"/>
          <c:h val="0.699847569376265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'資料Ⅱ-30'!$K$4</c:f>
              <c:strCache>
                <c:ptCount val="1"/>
                <c:pt idx="0">
                  <c:v>生産量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8.942205864715308E-2"/>
                  <c:y val="3.754098777411198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6963855555973529E-2"/>
                      <c:h val="0.1027185197335762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1FB2-4B7A-964D-C59BEC1EF264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5.4340947705151292E-2"/>
                      <c:h val="6.018042813736970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6F0D-4439-AB94-04D8D002CB23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6.7261689347001122E-2"/>
                      <c:h val="5.725976261198567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6F0D-4439-AB94-04D8D002CB23}"/>
                </c:ext>
              </c:extLst>
            </c:dLbl>
            <c:dLbl>
              <c:idx val="24"/>
              <c:layout>
                <c:manualLayout>
                  <c:x val="-3.9596400780703839E-2"/>
                  <c:y val="-2.28676848488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8639033944820029E-2"/>
                      <c:h val="5.94559806069685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0847-4C11-8EDB-D20A8C6392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'資料Ⅱ-30'!$J$5:$J$29</c:f>
              <c:strCache>
                <c:ptCount val="25"/>
                <c:pt idx="0">
                  <c:v>S55
(1980)</c:v>
                </c:pt>
                <c:pt idx="1">
                  <c:v>60
(85)</c:v>
                </c:pt>
                <c:pt idx="2">
                  <c:v>H2
(90)</c:v>
                </c:pt>
                <c:pt idx="3">
                  <c:v>7
(95)</c:v>
                </c:pt>
                <c:pt idx="4">
                  <c:v>12
(2000)</c:v>
                </c:pt>
                <c:pt idx="5">
                  <c:v>17
(05)</c:v>
                </c:pt>
                <c:pt idx="10">
                  <c:v>22
(10)</c:v>
                </c:pt>
                <c:pt idx="15">
                  <c:v>27
(15)</c:v>
                </c:pt>
                <c:pt idx="20">
                  <c:v>R2
(20)</c:v>
                </c:pt>
                <c:pt idx="21">
                  <c:v>
</c:v>
                </c:pt>
                <c:pt idx="24">
                  <c:v>6
(24)</c:v>
                </c:pt>
              </c:strCache>
            </c:strRef>
          </c:cat>
          <c:val>
            <c:numRef>
              <c:f>'資料Ⅱ-30'!$K$5:$K$29</c:f>
              <c:numCache>
                <c:formatCode>#,##0.0_);[Red]\(#,##0.0\)</c:formatCode>
                <c:ptCount val="25"/>
                <c:pt idx="0">
                  <c:v>6.625</c:v>
                </c:pt>
                <c:pt idx="1">
                  <c:v>5.64</c:v>
                </c:pt>
                <c:pt idx="2">
                  <c:v>4.8019999999999996</c:v>
                </c:pt>
                <c:pt idx="3">
                  <c:v>3.427</c:v>
                </c:pt>
                <c:pt idx="4">
                  <c:v>1.8080000000000001</c:v>
                </c:pt>
                <c:pt idx="5">
                  <c:v>1.34</c:v>
                </c:pt>
                <c:pt idx="6">
                  <c:v>1.3260000000000001</c:v>
                </c:pt>
                <c:pt idx="7">
                  <c:v>1.3779999999999999</c:v>
                </c:pt>
                <c:pt idx="8">
                  <c:v>1.5860000000000001</c:v>
                </c:pt>
                <c:pt idx="9">
                  <c:v>1.9239999999999999</c:v>
                </c:pt>
                <c:pt idx="10">
                  <c:v>1.58</c:v>
                </c:pt>
                <c:pt idx="11">
                  <c:v>1.345</c:v>
                </c:pt>
                <c:pt idx="12">
                  <c:v>1.4379999999999999</c:v>
                </c:pt>
                <c:pt idx="13">
                  <c:v>1.0449999999999999</c:v>
                </c:pt>
                <c:pt idx="14">
                  <c:v>1.0029999999999999</c:v>
                </c:pt>
                <c:pt idx="15">
                  <c:v>1.1819999999999999</c:v>
                </c:pt>
                <c:pt idx="16">
                  <c:v>1.294</c:v>
                </c:pt>
                <c:pt idx="17">
                  <c:v>1.4339999999999999</c:v>
                </c:pt>
                <c:pt idx="18">
                  <c:v>1.845</c:v>
                </c:pt>
                <c:pt idx="19">
                  <c:v>1.9970000000000001</c:v>
                </c:pt>
                <c:pt idx="20">
                  <c:v>2.0510000000000002</c:v>
                </c:pt>
                <c:pt idx="21">
                  <c:v>2.036</c:v>
                </c:pt>
                <c:pt idx="22">
                  <c:v>1.766</c:v>
                </c:pt>
                <c:pt idx="23">
                  <c:v>1.651</c:v>
                </c:pt>
                <c:pt idx="24">
                  <c:v>1.792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FB2-4B7A-964D-C59BEC1EF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0"/>
        <c:axId val="118560048"/>
        <c:axId val="178956080"/>
      </c:barChart>
      <c:lineChart>
        <c:grouping val="standard"/>
        <c:varyColors val="0"/>
        <c:ser>
          <c:idx val="1"/>
          <c:order val="1"/>
          <c:tx>
            <c:strRef>
              <c:f>'資料Ⅱ-30'!$L$4</c:f>
              <c:strCache>
                <c:ptCount val="1"/>
                <c:pt idx="0">
                  <c:v>自給率（右軸）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Pt>
            <c:idx val="7"/>
            <c:marker>
              <c:symbol val="none"/>
            </c:marker>
            <c:bubble3D val="0"/>
            <c:spPr>
              <a:ln w="19050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1FB2-4B7A-964D-C59BEC1EF264}"/>
              </c:ext>
            </c:extLst>
          </c:dPt>
          <c:dLbls>
            <c:dLbl>
              <c:idx val="0"/>
              <c:layout>
                <c:manualLayout>
                  <c:x val="0.11533527302441905"/>
                  <c:y val="-0.325211781741249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2-4B7A-964D-C59BEC1EF26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B2-4B7A-964D-C59BEC1EF26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B2-4B7A-964D-C59BEC1EF26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B2-4B7A-964D-C59BEC1EF26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B2-4B7A-964D-C59BEC1EF26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B2-4B7A-964D-C59BEC1EF26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B2-4B7A-964D-C59BEC1EF26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B2-4B7A-964D-C59BEC1EF26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B2-4B7A-964D-C59BEC1EF26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B2-4B7A-964D-C59BEC1EF26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B2-4B7A-964D-C59BEC1EF26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B2-4B7A-964D-C59BEC1EF26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B2-4B7A-964D-C59BEC1EF264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B2-4B7A-964D-C59BEC1EF264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B2-4B7A-964D-C59BEC1EF264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B2-4B7A-964D-C59BEC1EF264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B2-4B7A-964D-C59BEC1EF264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B2-4B7A-964D-C59BEC1EF264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B2-4B7A-964D-C59BEC1EF264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B2-4B7A-964D-C59BEC1EF264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B2-4B7A-964D-C59BEC1EF264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FB2-4B7A-964D-C59BEC1EF2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B2-4B7A-964D-C59BEC1EF26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FB2-4B7A-964D-C59BEC1EF264}"/>
                </c:ext>
              </c:extLst>
            </c:dLbl>
            <c:dLbl>
              <c:idx val="24"/>
              <c:layout>
                <c:manualLayout>
                  <c:x val="-7.9091832710133189E-2"/>
                  <c:y val="-0.10040867664796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47-4C11-8EDB-D20A8C6392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'資料Ⅱ-30'!$J$5:$J$29</c:f>
              <c:strCache>
                <c:ptCount val="25"/>
                <c:pt idx="0">
                  <c:v>S55
(1980)</c:v>
                </c:pt>
                <c:pt idx="1">
                  <c:v>60
(85)</c:v>
                </c:pt>
                <c:pt idx="2">
                  <c:v>H2
(90)</c:v>
                </c:pt>
                <c:pt idx="3">
                  <c:v>7
(95)</c:v>
                </c:pt>
                <c:pt idx="4">
                  <c:v>12
(2000)</c:v>
                </c:pt>
                <c:pt idx="5">
                  <c:v>17
(05)</c:v>
                </c:pt>
                <c:pt idx="10">
                  <c:v>22
(10)</c:v>
                </c:pt>
                <c:pt idx="15">
                  <c:v>27
(15)</c:v>
                </c:pt>
                <c:pt idx="20">
                  <c:v>R2
(20)</c:v>
                </c:pt>
                <c:pt idx="21">
                  <c:v>
</c:v>
                </c:pt>
                <c:pt idx="24">
                  <c:v>6
(24)</c:v>
                </c:pt>
              </c:strCache>
            </c:strRef>
          </c:cat>
          <c:val>
            <c:numRef>
              <c:f>'資料Ⅱ-30'!$L$5:$L$29</c:f>
              <c:numCache>
                <c:formatCode>0.0_);[Red]\(0.0\)</c:formatCode>
                <c:ptCount val="25"/>
                <c:pt idx="0">
                  <c:v>1.4716172240301209</c:v>
                </c:pt>
                <c:pt idx="1">
                  <c:v>1.7136606708799222</c:v>
                </c:pt>
                <c:pt idx="2">
                  <c:v>1.51703744890029</c:v>
                </c:pt>
                <c:pt idx="3">
                  <c:v>2.000093380490481</c:v>
                </c:pt>
                <c:pt idx="4">
                  <c:v>1.5478391890966372</c:v>
                </c:pt>
                <c:pt idx="5">
                  <c:v>1.8018018018018018</c:v>
                </c:pt>
                <c:pt idx="6">
                  <c:v>1.3411821823036776</c:v>
                </c:pt>
                <c:pt idx="7">
                  <c:v>1.6642311083199479</c:v>
                </c:pt>
                <c:pt idx="8">
                  <c:v>2.2008825733396242</c:v>
                </c:pt>
                <c:pt idx="9">
                  <c:v>4.4771257039139947</c:v>
                </c:pt>
                <c:pt idx="10">
                  <c:v>2.8381024231646639</c:v>
                </c:pt>
                <c:pt idx="11">
                  <c:v>2.2636619149401684</c:v>
                </c:pt>
                <c:pt idx="12">
                  <c:v>2.7120817773754293</c:v>
                </c:pt>
                <c:pt idx="13">
                  <c:v>2.5775738740072023</c:v>
                </c:pt>
                <c:pt idx="14">
                  <c:v>2.3191823899371067</c:v>
                </c:pt>
                <c:pt idx="15">
                  <c:v>2.6152756881139925</c:v>
                </c:pt>
                <c:pt idx="16">
                  <c:v>2.9001748173382942</c:v>
                </c:pt>
                <c:pt idx="17">
                  <c:v>3.3853490403456172</c:v>
                </c:pt>
                <c:pt idx="18">
                  <c:v>4.8907857067119069</c:v>
                </c:pt>
                <c:pt idx="19">
                  <c:v>5.220778541737471</c:v>
                </c:pt>
                <c:pt idx="20">
                  <c:v>6.3664017879314621</c:v>
                </c:pt>
                <c:pt idx="21">
                  <c:v>8.5024638770567105</c:v>
                </c:pt>
                <c:pt idx="22">
                  <c:v>6.8860641035639087</c:v>
                </c:pt>
                <c:pt idx="23">
                  <c:v>5.5419421973079119</c:v>
                </c:pt>
                <c:pt idx="24">
                  <c:v>5.7413815199282325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B2-4B7A-964D-C59BEC1EF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969136"/>
        <c:axId val="178956464"/>
      </c:lineChart>
      <c:catAx>
        <c:axId val="1185600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178956080"/>
        <c:crosses val="autoZero"/>
        <c:auto val="1"/>
        <c:lblAlgn val="ctr"/>
        <c:lblOffset val="100"/>
        <c:tickMarkSkip val="1"/>
        <c:noMultiLvlLbl val="0"/>
      </c:catAx>
      <c:valAx>
        <c:axId val="17895608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dash"/>
              <a:round/>
            </a:ln>
            <a:effectLst/>
          </c:spPr>
        </c:majorGridlines>
        <c:numFmt formatCode="0.0;\-0.0;0;@" sourceLinked="0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118560048"/>
        <c:crosses val="autoZero"/>
        <c:crossBetween val="between"/>
      </c:valAx>
      <c:valAx>
        <c:axId val="178956464"/>
        <c:scaling>
          <c:orientation val="minMax"/>
          <c:max val="10"/>
          <c:min val="0"/>
        </c:scaling>
        <c:delete val="0"/>
        <c:axPos val="r"/>
        <c:numFmt formatCode="0.0;\-0.0;0;@" sourceLinked="0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178969136"/>
        <c:crosses val="max"/>
        <c:crossBetween val="between"/>
      </c:valAx>
      <c:catAx>
        <c:axId val="178969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8956464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</c:legendEntry>
      <c:layout>
        <c:manualLayout>
          <c:xMode val="edge"/>
          <c:yMode val="edge"/>
          <c:x val="0.39849839658942515"/>
          <c:y val="3.6448199961098278E-2"/>
          <c:w val="0.30497830761790745"/>
          <c:h val="0.1584384661875741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 paperSize="9" orientation="portrait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409673</xdr:colOff>
      <xdr:row>5</xdr:row>
      <xdr:rowOff>67328</xdr:rowOff>
    </xdr:from>
    <xdr:to>
      <xdr:col>16</xdr:col>
      <xdr:colOff>539847</xdr:colOff>
      <xdr:row>13</xdr:row>
      <xdr:rowOff>35396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E024D0E1-DD23-4B30-910D-ACE1080D165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0.91286</cdr:x>
      <cdr:y>0.82846</cdr:y>
    </cdr:from>
    <cdr:to>
      <cdr:x>0.98711</cdr:x>
      <cdr:y>0.89553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624697" y="1548436"/>
          <a:ext cx="213487" cy="1253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 anchor="ctr"/>
        <a:lstStyle xmlns:a="http://schemas.openxmlformats.org/drawingml/2006/main"/>
        <a:p xmlns:a="http://schemas.openxmlformats.org/drawingml/2006/main">
          <a:pPr algn="r"/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（年）</a:t>
          </a:r>
        </a:p>
      </cdr:txBody>
    </cdr:sp>
  </cdr:relSizeAnchor>
  <cdr:relSizeAnchor xmlns:cdr="http://schemas.openxmlformats.org/drawingml/2006/chartDrawing">
    <cdr:from>
      <cdr:x>1.25207E-5</cdr:x>
      <cdr:y>0.00249</cdr:y>
    </cdr:from>
    <cdr:to>
      <cdr:x>0.0983</cdr:x>
      <cdr:y>0.08836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36" y="4655"/>
          <a:ext cx="282604" cy="1604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（トン）</a:t>
          </a:r>
        </a:p>
      </cdr:txBody>
    </cdr:sp>
  </cdr:relSizeAnchor>
  <cdr:relSizeAnchor xmlns:cdr="http://schemas.openxmlformats.org/drawingml/2006/chartDrawing">
    <cdr:from>
      <cdr:x>0.93047</cdr:x>
      <cdr:y>0.00881</cdr:y>
    </cdr:from>
    <cdr:to>
      <cdr:x>0.98793</cdr:x>
      <cdr:y>0.09341</cdr:y>
    </cdr:to>
    <cdr:sp macro="" textlink="">
      <cdr:nvSpPr>
        <cdr:cNvPr id="9" name="テキスト ボックス 1"/>
        <cdr:cNvSpPr txBox="1"/>
      </cdr:nvSpPr>
      <cdr:spPr>
        <a:xfrm xmlns:a="http://schemas.openxmlformats.org/drawingml/2006/main">
          <a:off x="2679740" y="17085"/>
          <a:ext cx="165498" cy="1640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ja-JP" altLang="ja-JP" sz="7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（</a:t>
          </a:r>
          <a:r>
            <a:rPr lang="en-US" altLang="ja-JP" sz="7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%</a:t>
          </a:r>
          <a:r>
            <a:rPr lang="ja-JP" altLang="ja-JP" sz="7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）</a:t>
          </a:r>
          <a:endParaRPr lang="ja-JP" altLang="ja-JP" sz="700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6051F-4B0E-490E-890D-B829D31D7090}">
  <sheetPr>
    <pageSetUpPr autoPageBreaks="0" fitToPage="1"/>
  </sheetPr>
  <dimension ref="A1:M33"/>
  <sheetViews>
    <sheetView showGridLines="0" tabSelected="1" zoomScale="130" zoomScaleNormal="130" zoomScaleSheetLayoutView="106" workbookViewId="0"/>
  </sheetViews>
  <sheetFormatPr defaultColWidth="9" defaultRowHeight="13.5" x14ac:dyDescent="0.15"/>
  <cols>
    <col min="1" max="1" width="4.25" style="2" customWidth="1"/>
    <col min="2" max="2" width="11" style="3" customWidth="1"/>
    <col min="3" max="3" width="10.375" style="4" customWidth="1"/>
    <col min="4" max="6" width="10.375" style="2" customWidth="1"/>
    <col min="7" max="7" width="10" style="2" customWidth="1"/>
    <col min="8" max="16384" width="9" style="2"/>
  </cols>
  <sheetData>
    <row r="1" spans="2:12" ht="23.25" customHeight="1" x14ac:dyDescent="0.15">
      <c r="B1" s="1" t="s">
        <v>25</v>
      </c>
      <c r="C1" s="1"/>
      <c r="D1" s="1"/>
      <c r="E1" s="1"/>
    </row>
    <row r="2" spans="2:12" x14ac:dyDescent="0.15">
      <c r="B2" s="35"/>
      <c r="C2" s="36"/>
      <c r="D2" s="36"/>
      <c r="E2" s="36"/>
      <c r="F2" s="36"/>
    </row>
    <row r="3" spans="2:12" ht="15" customHeight="1" x14ac:dyDescent="0.15">
      <c r="F3" s="5" t="s">
        <v>0</v>
      </c>
      <c r="K3" s="2" t="s">
        <v>1</v>
      </c>
      <c r="L3" s="5" t="s">
        <v>2</v>
      </c>
    </row>
    <row r="4" spans="2:12" s="6" customFormat="1" ht="17.25" customHeight="1" x14ac:dyDescent="0.15">
      <c r="B4" s="16" t="s">
        <v>3</v>
      </c>
      <c r="C4" s="17" t="s">
        <v>4</v>
      </c>
      <c r="D4" s="16" t="s">
        <v>5</v>
      </c>
      <c r="E4" s="16" t="s">
        <v>6</v>
      </c>
      <c r="F4" s="16" t="s">
        <v>7</v>
      </c>
      <c r="G4" s="16" t="s">
        <v>8</v>
      </c>
      <c r="I4" s="37" t="s">
        <v>3</v>
      </c>
      <c r="J4" s="38"/>
      <c r="K4" s="17" t="s">
        <v>4</v>
      </c>
      <c r="L4" s="16" t="s">
        <v>24</v>
      </c>
    </row>
    <row r="5" spans="2:12" ht="22.5" x14ac:dyDescent="0.15">
      <c r="B5" s="7">
        <v>55</v>
      </c>
      <c r="C5" s="10">
        <v>6625</v>
      </c>
      <c r="D5" s="9">
        <v>443560</v>
      </c>
      <c r="E5" s="12" t="s">
        <v>9</v>
      </c>
      <c r="F5" s="9">
        <v>450185</v>
      </c>
      <c r="G5" s="18">
        <f t="shared" ref="G5:G20" si="0">C5/F5</f>
        <v>1.4716172240301209E-2</v>
      </c>
      <c r="I5" s="27"/>
      <c r="J5" s="27" t="s">
        <v>10</v>
      </c>
      <c r="K5" s="19">
        <f t="shared" ref="K5:K25" si="1">C5/1000</f>
        <v>6.625</v>
      </c>
      <c r="L5" s="20">
        <f t="shared" ref="L5:L26" si="2">(G5)*100</f>
        <v>1.4716172240301209</v>
      </c>
    </row>
    <row r="6" spans="2:12" ht="22.5" x14ac:dyDescent="0.15">
      <c r="B6" s="7">
        <v>60</v>
      </c>
      <c r="C6" s="10">
        <v>5640</v>
      </c>
      <c r="D6" s="11">
        <v>323480</v>
      </c>
      <c r="E6" s="12" t="s">
        <v>9</v>
      </c>
      <c r="F6" s="11">
        <v>329120</v>
      </c>
      <c r="G6" s="18">
        <f t="shared" si="0"/>
        <v>1.7136606708799223E-2</v>
      </c>
      <c r="I6" s="27"/>
      <c r="J6" s="27" t="s">
        <v>27</v>
      </c>
      <c r="K6" s="19">
        <f t="shared" si="1"/>
        <v>5.64</v>
      </c>
      <c r="L6" s="20">
        <f t="shared" si="2"/>
        <v>1.7136606708799222</v>
      </c>
    </row>
    <row r="7" spans="2:12" ht="22.5" x14ac:dyDescent="0.15">
      <c r="B7" s="7">
        <v>2</v>
      </c>
      <c r="C7" s="10">
        <v>4802</v>
      </c>
      <c r="D7" s="9">
        <v>311736</v>
      </c>
      <c r="E7" s="12" t="s">
        <v>9</v>
      </c>
      <c r="F7" s="9">
        <v>316538</v>
      </c>
      <c r="G7" s="18">
        <f t="shared" si="0"/>
        <v>1.5170374489002899E-2</v>
      </c>
      <c r="I7" s="27"/>
      <c r="J7" s="27" t="s">
        <v>11</v>
      </c>
      <c r="K7" s="19">
        <f t="shared" si="1"/>
        <v>4.8019999999999996</v>
      </c>
      <c r="L7" s="20">
        <f t="shared" si="2"/>
        <v>1.51703744890029</v>
      </c>
    </row>
    <row r="8" spans="2:12" ht="22.5" x14ac:dyDescent="0.15">
      <c r="B8" s="7">
        <v>7</v>
      </c>
      <c r="C8" s="10">
        <v>3427</v>
      </c>
      <c r="D8" s="9">
        <v>167915</v>
      </c>
      <c r="E8" s="12" t="s">
        <v>9</v>
      </c>
      <c r="F8" s="9">
        <v>171342</v>
      </c>
      <c r="G8" s="18">
        <f t="shared" si="0"/>
        <v>2.0000933804904811E-2</v>
      </c>
      <c r="I8" s="27"/>
      <c r="J8" s="27" t="s">
        <v>28</v>
      </c>
      <c r="K8" s="19">
        <f t="shared" si="1"/>
        <v>3.427</v>
      </c>
      <c r="L8" s="20">
        <f t="shared" si="2"/>
        <v>2.000093380490481</v>
      </c>
    </row>
    <row r="9" spans="2:12" ht="22.5" x14ac:dyDescent="0.15">
      <c r="B9" s="7">
        <v>12</v>
      </c>
      <c r="C9" s="10">
        <v>1808</v>
      </c>
      <c r="D9" s="9">
        <v>115000</v>
      </c>
      <c r="E9" s="12" t="s">
        <v>9</v>
      </c>
      <c r="F9" s="9">
        <v>116808</v>
      </c>
      <c r="G9" s="18">
        <f t="shared" si="0"/>
        <v>1.5478391890966373E-2</v>
      </c>
      <c r="I9" s="27"/>
      <c r="J9" s="27" t="s">
        <v>12</v>
      </c>
      <c r="K9" s="19">
        <f t="shared" si="1"/>
        <v>1.8080000000000001</v>
      </c>
      <c r="L9" s="20">
        <f t="shared" si="2"/>
        <v>1.5478391890966372</v>
      </c>
    </row>
    <row r="10" spans="2:12" ht="22.5" x14ac:dyDescent="0.15">
      <c r="B10" s="7">
        <v>17</v>
      </c>
      <c r="C10" s="10">
        <v>1340</v>
      </c>
      <c r="D10" s="9">
        <v>73030</v>
      </c>
      <c r="E10" s="12" t="s">
        <v>9</v>
      </c>
      <c r="F10" s="9">
        <v>74370</v>
      </c>
      <c r="G10" s="18">
        <f t="shared" si="0"/>
        <v>1.8018018018018018E-2</v>
      </c>
      <c r="I10" s="27"/>
      <c r="J10" s="27" t="s">
        <v>13</v>
      </c>
      <c r="K10" s="19">
        <f t="shared" si="1"/>
        <v>1.34</v>
      </c>
      <c r="L10" s="20">
        <f t="shared" si="2"/>
        <v>1.8018018018018018</v>
      </c>
    </row>
    <row r="11" spans="2:12" x14ac:dyDescent="0.15">
      <c r="B11" s="7">
        <v>18</v>
      </c>
      <c r="C11" s="8">
        <v>1326</v>
      </c>
      <c r="D11" s="9">
        <v>97542</v>
      </c>
      <c r="E11" s="12" t="s">
        <v>9</v>
      </c>
      <c r="F11" s="9">
        <v>98868</v>
      </c>
      <c r="G11" s="18">
        <f t="shared" si="0"/>
        <v>1.3411821823036777E-2</v>
      </c>
      <c r="I11" s="28">
        <v>18</v>
      </c>
      <c r="J11" s="28"/>
      <c r="K11" s="19">
        <f t="shared" si="1"/>
        <v>1.3260000000000001</v>
      </c>
      <c r="L11" s="20">
        <f t="shared" si="2"/>
        <v>1.3411821823036776</v>
      </c>
    </row>
    <row r="12" spans="2:12" x14ac:dyDescent="0.15">
      <c r="B12" s="7">
        <v>19</v>
      </c>
      <c r="C12" s="8">
        <v>1378</v>
      </c>
      <c r="D12" s="9">
        <v>81423</v>
      </c>
      <c r="E12" s="12" t="s">
        <v>9</v>
      </c>
      <c r="F12" s="9">
        <v>82801</v>
      </c>
      <c r="G12" s="18">
        <f t="shared" si="0"/>
        <v>1.6642311083199478E-2</v>
      </c>
      <c r="I12" s="28">
        <v>19</v>
      </c>
      <c r="J12" s="28"/>
      <c r="K12" s="19">
        <f t="shared" si="1"/>
        <v>1.3779999999999999</v>
      </c>
      <c r="L12" s="20">
        <f t="shared" si="2"/>
        <v>1.6642311083199479</v>
      </c>
    </row>
    <row r="13" spans="2:12" x14ac:dyDescent="0.15">
      <c r="B13" s="7">
        <v>20</v>
      </c>
      <c r="C13" s="8">
        <v>1586</v>
      </c>
      <c r="D13" s="9">
        <v>70476</v>
      </c>
      <c r="E13" s="12" t="s">
        <v>9</v>
      </c>
      <c r="F13" s="9">
        <v>72062</v>
      </c>
      <c r="G13" s="18">
        <f t="shared" si="0"/>
        <v>2.2008825733396242E-2</v>
      </c>
      <c r="I13" s="28">
        <v>20</v>
      </c>
      <c r="J13" s="28"/>
      <c r="K13" s="19">
        <f t="shared" si="1"/>
        <v>1.5860000000000001</v>
      </c>
      <c r="L13" s="20">
        <f t="shared" si="2"/>
        <v>2.2008825733396242</v>
      </c>
    </row>
    <row r="14" spans="2:12" x14ac:dyDescent="0.15">
      <c r="B14" s="7">
        <v>21</v>
      </c>
      <c r="C14" s="8">
        <v>1924</v>
      </c>
      <c r="D14" s="9">
        <v>41050</v>
      </c>
      <c r="E14" s="12" t="s">
        <v>9</v>
      </c>
      <c r="F14" s="9">
        <v>42974</v>
      </c>
      <c r="G14" s="18">
        <f t="shared" si="0"/>
        <v>4.4771257039139943E-2</v>
      </c>
      <c r="I14" s="28">
        <v>21</v>
      </c>
      <c r="J14" s="28"/>
      <c r="K14" s="19">
        <f t="shared" si="1"/>
        <v>1.9239999999999999</v>
      </c>
      <c r="L14" s="20">
        <f t="shared" si="2"/>
        <v>4.4771257039139947</v>
      </c>
    </row>
    <row r="15" spans="2:12" ht="22.5" x14ac:dyDescent="0.15">
      <c r="B15" s="7">
        <v>22</v>
      </c>
      <c r="C15" s="13">
        <v>1580</v>
      </c>
      <c r="D15" s="14">
        <v>54091</v>
      </c>
      <c r="E15" s="14" t="s">
        <v>9</v>
      </c>
      <c r="F15" s="15">
        <v>55671</v>
      </c>
      <c r="G15" s="18">
        <f t="shared" si="0"/>
        <v>2.8381024231646637E-2</v>
      </c>
      <c r="I15" s="27"/>
      <c r="J15" s="27" t="s">
        <v>14</v>
      </c>
      <c r="K15" s="19">
        <f t="shared" si="1"/>
        <v>1.58</v>
      </c>
      <c r="L15" s="20">
        <f t="shared" si="2"/>
        <v>2.8381024231646639</v>
      </c>
    </row>
    <row r="16" spans="2:12" x14ac:dyDescent="0.15">
      <c r="B16" s="7">
        <v>23</v>
      </c>
      <c r="C16" s="13">
        <v>1345</v>
      </c>
      <c r="D16" s="14">
        <v>58072</v>
      </c>
      <c r="E16" s="14" t="s">
        <v>9</v>
      </c>
      <c r="F16" s="15">
        <v>59417</v>
      </c>
      <c r="G16" s="18">
        <f t="shared" si="0"/>
        <v>2.2636619149401686E-2</v>
      </c>
      <c r="I16" s="28">
        <v>23</v>
      </c>
      <c r="J16" s="28"/>
      <c r="K16" s="19">
        <f t="shared" si="1"/>
        <v>1.345</v>
      </c>
      <c r="L16" s="20">
        <f t="shared" si="2"/>
        <v>2.2636619149401684</v>
      </c>
    </row>
    <row r="17" spans="1:13" x14ac:dyDescent="0.15">
      <c r="B17" s="7">
        <v>24</v>
      </c>
      <c r="C17" s="13">
        <v>1438</v>
      </c>
      <c r="D17" s="14">
        <v>51584</v>
      </c>
      <c r="E17" s="14" t="s">
        <v>9</v>
      </c>
      <c r="F17" s="15">
        <v>53022</v>
      </c>
      <c r="G17" s="18">
        <f t="shared" si="0"/>
        <v>2.7120817773754292E-2</v>
      </c>
      <c r="I17" s="28">
        <v>24</v>
      </c>
      <c r="J17" s="28"/>
      <c r="K17" s="19">
        <f t="shared" si="1"/>
        <v>1.4379999999999999</v>
      </c>
      <c r="L17" s="20">
        <f t="shared" si="2"/>
        <v>2.7120817773754293</v>
      </c>
    </row>
    <row r="18" spans="1:13" x14ac:dyDescent="0.15">
      <c r="B18" s="7">
        <v>25</v>
      </c>
      <c r="C18" s="13">
        <v>1045</v>
      </c>
      <c r="D18" s="14">
        <v>39497</v>
      </c>
      <c r="E18" s="14" t="s">
        <v>9</v>
      </c>
      <c r="F18" s="9">
        <v>40542</v>
      </c>
      <c r="G18" s="18">
        <f t="shared" si="0"/>
        <v>2.5775738740072024E-2</v>
      </c>
      <c r="I18" s="28">
        <v>25</v>
      </c>
      <c r="J18" s="28"/>
      <c r="K18" s="19">
        <f t="shared" si="1"/>
        <v>1.0449999999999999</v>
      </c>
      <c r="L18" s="20">
        <f t="shared" si="2"/>
        <v>2.5775738740072023</v>
      </c>
    </row>
    <row r="19" spans="1:13" x14ac:dyDescent="0.15">
      <c r="B19" s="7">
        <v>26</v>
      </c>
      <c r="C19" s="13">
        <v>1003</v>
      </c>
      <c r="D19" s="14">
        <v>42245</v>
      </c>
      <c r="E19" s="14" t="s">
        <v>9</v>
      </c>
      <c r="F19" s="9">
        <v>43248</v>
      </c>
      <c r="G19" s="18">
        <f t="shared" si="0"/>
        <v>2.3191823899371068E-2</v>
      </c>
      <c r="I19" s="28">
        <v>26</v>
      </c>
      <c r="J19" s="28"/>
      <c r="K19" s="19">
        <f t="shared" si="1"/>
        <v>1.0029999999999999</v>
      </c>
      <c r="L19" s="20">
        <f t="shared" si="2"/>
        <v>2.3191823899371067</v>
      </c>
    </row>
    <row r="20" spans="1:13" ht="22.5" x14ac:dyDescent="0.15">
      <c r="B20" s="7">
        <v>27</v>
      </c>
      <c r="C20" s="13">
        <v>1182</v>
      </c>
      <c r="D20" s="14">
        <v>44014</v>
      </c>
      <c r="E20" s="14" t="s">
        <v>9</v>
      </c>
      <c r="F20" s="9">
        <v>45196</v>
      </c>
      <c r="G20" s="18">
        <f t="shared" si="0"/>
        <v>2.6152756881139924E-2</v>
      </c>
      <c r="I20" s="27"/>
      <c r="J20" s="27" t="s">
        <v>15</v>
      </c>
      <c r="K20" s="19">
        <f t="shared" si="1"/>
        <v>1.1819999999999999</v>
      </c>
      <c r="L20" s="20">
        <f t="shared" si="2"/>
        <v>2.6152756881139925</v>
      </c>
    </row>
    <row r="21" spans="1:13" x14ac:dyDescent="0.15">
      <c r="A21" s="4"/>
      <c r="B21" s="22">
        <v>28</v>
      </c>
      <c r="C21" s="23">
        <v>1294</v>
      </c>
      <c r="D21" s="24">
        <v>43324</v>
      </c>
      <c r="E21" s="24" t="s">
        <v>9</v>
      </c>
      <c r="F21" s="8">
        <v>44618</v>
      </c>
      <c r="G21" s="21">
        <f>C21/F21</f>
        <v>2.9001748173382941E-2</v>
      </c>
      <c r="H21" s="4"/>
      <c r="I21" s="28">
        <v>28</v>
      </c>
      <c r="J21" s="28"/>
      <c r="K21" s="19">
        <f t="shared" si="1"/>
        <v>1.294</v>
      </c>
      <c r="L21" s="20">
        <f t="shared" si="2"/>
        <v>2.9001748173382942</v>
      </c>
    </row>
    <row r="22" spans="1:13" x14ac:dyDescent="0.15">
      <c r="B22" s="7">
        <v>29</v>
      </c>
      <c r="C22" s="13">
        <v>1434</v>
      </c>
      <c r="D22" s="14">
        <v>40925</v>
      </c>
      <c r="E22" s="14" t="s">
        <v>9</v>
      </c>
      <c r="F22" s="9">
        <v>42359</v>
      </c>
      <c r="G22" s="18">
        <f t="shared" ref="G22:G27" si="3">C22/F22</f>
        <v>3.3853490403456171E-2</v>
      </c>
      <c r="I22" s="28">
        <v>29</v>
      </c>
      <c r="J22" s="28"/>
      <c r="K22" s="19">
        <f t="shared" si="1"/>
        <v>1.4339999999999999</v>
      </c>
      <c r="L22" s="20">
        <f t="shared" si="2"/>
        <v>3.3853490403456172</v>
      </c>
    </row>
    <row r="23" spans="1:13" x14ac:dyDescent="0.15">
      <c r="B23" s="7">
        <v>30</v>
      </c>
      <c r="C23" s="13">
        <v>1845</v>
      </c>
      <c r="D23" s="14">
        <v>35879</v>
      </c>
      <c r="E23" s="14" t="s">
        <v>9</v>
      </c>
      <c r="F23" s="9">
        <v>37724</v>
      </c>
      <c r="G23" s="18">
        <f t="shared" si="3"/>
        <v>4.8907857067119073E-2</v>
      </c>
      <c r="I23" s="28">
        <v>30</v>
      </c>
      <c r="J23" s="28"/>
      <c r="K23" s="19">
        <f t="shared" si="1"/>
        <v>1.845</v>
      </c>
      <c r="L23" s="20">
        <f t="shared" si="2"/>
        <v>4.8907857067119069</v>
      </c>
    </row>
    <row r="24" spans="1:13" x14ac:dyDescent="0.15">
      <c r="B24" s="7" t="s">
        <v>16</v>
      </c>
      <c r="C24" s="13">
        <v>1997</v>
      </c>
      <c r="D24" s="14">
        <v>36254</v>
      </c>
      <c r="E24" s="14" t="s">
        <v>9</v>
      </c>
      <c r="F24" s="9">
        <v>38251</v>
      </c>
      <c r="G24" s="18">
        <f t="shared" si="3"/>
        <v>5.2207785417374711E-2</v>
      </c>
      <c r="I24" s="28" t="s">
        <v>16</v>
      </c>
      <c r="J24" s="27"/>
      <c r="K24" s="19">
        <f t="shared" si="1"/>
        <v>1.9970000000000001</v>
      </c>
      <c r="L24" s="20">
        <f t="shared" si="2"/>
        <v>5.220778541737471</v>
      </c>
    </row>
    <row r="25" spans="1:13" ht="22.5" x14ac:dyDescent="0.15">
      <c r="B25" s="7" t="s">
        <v>17</v>
      </c>
      <c r="C25" s="13">
        <v>2051</v>
      </c>
      <c r="D25" s="14">
        <v>30165</v>
      </c>
      <c r="E25" s="14" t="s">
        <v>18</v>
      </c>
      <c r="F25" s="9">
        <v>32216</v>
      </c>
      <c r="G25" s="18">
        <f t="shared" si="3"/>
        <v>6.3664017879314624E-2</v>
      </c>
      <c r="I25" s="28"/>
      <c r="J25" s="27" t="s">
        <v>22</v>
      </c>
      <c r="K25" s="19">
        <f t="shared" si="1"/>
        <v>2.0510000000000002</v>
      </c>
      <c r="L25" s="20">
        <f t="shared" si="2"/>
        <v>6.3664017879314621</v>
      </c>
    </row>
    <row r="26" spans="1:13" ht="22.5" x14ac:dyDescent="0.15">
      <c r="B26" s="7" t="s">
        <v>19</v>
      </c>
      <c r="C26" s="13">
        <v>2036</v>
      </c>
      <c r="D26" s="14">
        <v>21910</v>
      </c>
      <c r="E26" s="14" t="s">
        <v>18</v>
      </c>
      <c r="F26" s="9">
        <v>23946</v>
      </c>
      <c r="G26" s="18">
        <f>C26/F26</f>
        <v>8.502463877056711E-2</v>
      </c>
      <c r="H26" s="25"/>
      <c r="I26" s="27">
        <v>3</v>
      </c>
      <c r="J26" s="27" t="s">
        <v>23</v>
      </c>
      <c r="K26" s="19">
        <f>C26/1000</f>
        <v>2.036</v>
      </c>
      <c r="L26" s="20">
        <f t="shared" si="2"/>
        <v>8.5024638770567105</v>
      </c>
    </row>
    <row r="27" spans="1:13" x14ac:dyDescent="0.15">
      <c r="B27" s="7" t="s">
        <v>20</v>
      </c>
      <c r="C27" s="13">
        <v>1766</v>
      </c>
      <c r="D27" s="14">
        <v>23880</v>
      </c>
      <c r="E27" s="14" t="s">
        <v>9</v>
      </c>
      <c r="F27" s="9">
        <v>25646</v>
      </c>
      <c r="G27" s="18">
        <f t="shared" si="3"/>
        <v>6.8860641035639089E-2</v>
      </c>
      <c r="H27" s="25">
        <f>C27/C26-1</f>
        <v>-0.13261296660117883</v>
      </c>
      <c r="I27" s="27">
        <v>4</v>
      </c>
      <c r="J27" s="27"/>
      <c r="K27" s="19">
        <f>C27/1000</f>
        <v>1.766</v>
      </c>
      <c r="L27" s="20">
        <f>(G27)*100</f>
        <v>6.8860641035639087</v>
      </c>
      <c r="M27" s="25"/>
    </row>
    <row r="28" spans="1:13" x14ac:dyDescent="0.15">
      <c r="B28" s="7" t="s">
        <v>26</v>
      </c>
      <c r="C28" s="13">
        <v>1651</v>
      </c>
      <c r="D28" s="14">
        <v>28140</v>
      </c>
      <c r="E28" s="14" t="s">
        <v>9</v>
      </c>
      <c r="F28" s="26">
        <v>29791</v>
      </c>
      <c r="G28" s="18">
        <f>C28/F28</f>
        <v>5.5419421973079121E-2</v>
      </c>
      <c r="H28" s="25">
        <f>C28/C27-1</f>
        <v>-6.5118912797281991E-2</v>
      </c>
      <c r="I28" s="27">
        <v>5</v>
      </c>
      <c r="J28" s="27"/>
      <c r="K28" s="19">
        <f>C28/1000</f>
        <v>1.651</v>
      </c>
      <c r="L28" s="20">
        <f>(G28)*100</f>
        <v>5.5419421973079119</v>
      </c>
    </row>
    <row r="29" spans="1:13" ht="22.5" x14ac:dyDescent="0.15">
      <c r="B29" s="29" t="s">
        <v>29</v>
      </c>
      <c r="C29" s="13">
        <v>1792</v>
      </c>
      <c r="D29" s="14">
        <v>29420</v>
      </c>
      <c r="E29" s="14" t="s">
        <v>9</v>
      </c>
      <c r="F29" s="26">
        <v>31212</v>
      </c>
      <c r="G29" s="30">
        <f>C29/F29</f>
        <v>5.7413815199282327E-2</v>
      </c>
      <c r="H29" s="31">
        <f>C29/C28-1</f>
        <v>8.5402786190187818E-2</v>
      </c>
      <c r="I29" s="32"/>
      <c r="J29" s="32" t="s">
        <v>30</v>
      </c>
      <c r="K29" s="33">
        <f>C29/1000</f>
        <v>1.792</v>
      </c>
      <c r="L29" s="34">
        <f>(G29)*100</f>
        <v>5.7413815199282325</v>
      </c>
    </row>
    <row r="30" spans="1:13" ht="17.25" customHeight="1" x14ac:dyDescent="0.15">
      <c r="B30" s="39" t="s">
        <v>21</v>
      </c>
      <c r="C30" s="40"/>
      <c r="D30" s="40"/>
      <c r="E30" s="40"/>
      <c r="F30" s="40"/>
    </row>
    <row r="31" spans="1:13" x14ac:dyDescent="0.15">
      <c r="F31" s="25"/>
    </row>
    <row r="33" spans="7:8" x14ac:dyDescent="0.15">
      <c r="G33" s="6" t="s">
        <v>31</v>
      </c>
      <c r="H33" s="25">
        <f>F29/F5</f>
        <v>6.9331497051212276E-2</v>
      </c>
    </row>
  </sheetData>
  <mergeCells count="3">
    <mergeCell ref="B2:F2"/>
    <mergeCell ref="I4:J4"/>
    <mergeCell ref="B30:F30"/>
  </mergeCells>
  <phoneticPr fontId="1"/>
  <printOptions horizontalCentered="1"/>
  <pageMargins left="0.23622047244094491" right="0.23622047244094491" top="0.74803149606299213" bottom="0.15748031496062992" header="0.31496062992125984" footer="0.11811023622047245"/>
  <pageSetup paperSize="8" fitToHeight="2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資料Ⅱ-30</vt:lpstr>
      <vt:lpstr>'資料Ⅱ-30'!Print_Area</vt:lpstr>
      <vt:lpstr>'資料Ⅱ-30'!Print_Titles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dcterms:created xsi:type="dcterms:W3CDTF">2026-06-11T11:40:12Z</dcterms:created>
  <dcterms:modified xsi:type="dcterms:W3CDTF">2026-06-11T11:40:20Z</dcterms:modified>
  <cp:category/>
  <cp:contentStatus/>
</cp:coreProperties>
</file>