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5B5C7FE0-FAE4-483C-B44F-37536EBC747B}" xr6:coauthVersionLast="47" xr6:coauthVersionMax="47" xr10:uidLastSave="{00000000-0000-0000-0000-000000000000}"/>
  <bookViews>
    <workbookView xWindow="28680" yWindow="-60" windowWidth="29040" windowHeight="15720" tabRatio="812" xr2:uid="{00000000-000D-0000-FFFF-FFFF00000000}"/>
  </bookViews>
  <sheets>
    <sheet name="資料Ⅱ-25" sheetId="37" r:id="rId1"/>
  </sheets>
  <definedNames>
    <definedName name="_xlnm.Print_Area" localSheetId="0">'資料Ⅱ-25'!$A$16:$L$45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37" l="1"/>
  <c r="G30" i="37"/>
  <c r="B30" i="37"/>
  <c r="J30" i="37"/>
  <c r="I30" i="37"/>
  <c r="H30" i="37"/>
  <c r="F30" i="37"/>
  <c r="D30" i="37"/>
  <c r="C30" i="37"/>
  <c r="I23" i="37"/>
  <c r="I11" i="37" s="1"/>
  <c r="I22" i="37"/>
  <c r="I10" i="37" s="1"/>
  <c r="J21" i="37"/>
  <c r="J9" i="37" s="1"/>
  <c r="J20" i="37"/>
  <c r="J8" i="37" s="1"/>
  <c r="J19" i="37"/>
  <c r="J7" i="37" s="1"/>
  <c r="J18" i="37"/>
  <c r="J6" i="37" s="1"/>
  <c r="J14" i="37"/>
  <c r="I14" i="37"/>
  <c r="H14" i="37"/>
  <c r="G14" i="37"/>
  <c r="F14" i="37"/>
  <c r="E14" i="37"/>
  <c r="D14" i="37"/>
  <c r="C14" i="37"/>
  <c r="B14" i="37"/>
  <c r="J13" i="37"/>
  <c r="I13" i="37"/>
  <c r="H13" i="37"/>
  <c r="G13" i="37"/>
  <c r="F13" i="37"/>
  <c r="E13" i="37"/>
  <c r="D13" i="37"/>
  <c r="C13" i="37"/>
  <c r="B13" i="37"/>
  <c r="J12" i="37"/>
  <c r="I12" i="37"/>
  <c r="H12" i="37"/>
  <c r="G12" i="37"/>
  <c r="F12" i="37"/>
  <c r="E12" i="37"/>
  <c r="D12" i="37"/>
  <c r="C12" i="37"/>
  <c r="B12" i="37"/>
  <c r="J11" i="37"/>
  <c r="H11" i="37"/>
  <c r="G11" i="37"/>
  <c r="F11" i="37"/>
  <c r="E11" i="37"/>
  <c r="D11" i="37"/>
  <c r="C11" i="37"/>
  <c r="B11" i="37"/>
  <c r="J10" i="37"/>
  <c r="H10" i="37"/>
  <c r="G10" i="37"/>
  <c r="F10" i="37"/>
  <c r="E10" i="37"/>
  <c r="D10" i="37"/>
  <c r="C10" i="37"/>
  <c r="B10" i="37"/>
  <c r="I9" i="37"/>
  <c r="H9" i="37"/>
  <c r="G9" i="37"/>
  <c r="F9" i="37"/>
  <c r="E9" i="37"/>
  <c r="D9" i="37"/>
  <c r="C9" i="37"/>
  <c r="B9" i="37"/>
  <c r="I8" i="37"/>
  <c r="G8" i="37"/>
  <c r="F8" i="37"/>
  <c r="E8" i="37"/>
  <c r="D8" i="37"/>
  <c r="C8" i="37"/>
  <c r="B8" i="37"/>
  <c r="I7" i="37"/>
  <c r="G7" i="37"/>
  <c r="F7" i="37"/>
  <c r="E7" i="37"/>
  <c r="D7" i="37"/>
  <c r="C7" i="37"/>
  <c r="B7" i="37"/>
  <c r="I6" i="37"/>
  <c r="G6" i="37"/>
  <c r="F6" i="37"/>
  <c r="E6" i="37"/>
  <c r="D6" i="37"/>
  <c r="C6" i="37"/>
  <c r="B6" i="37"/>
</calcChain>
</file>

<file path=xl/sharedStrings.xml><?xml version="1.0" encoding="utf-8"?>
<sst xmlns="http://schemas.openxmlformats.org/spreadsheetml/2006/main" count="51" uniqueCount="30">
  <si>
    <t>（万トン）</t>
    <rPh sb="1" eb="2">
      <t>マン</t>
    </rPh>
    <phoneticPr fontId="6"/>
  </si>
  <si>
    <t>年</t>
    <rPh sb="0" eb="1">
      <t>ネン</t>
    </rPh>
    <phoneticPr fontId="16"/>
  </si>
  <si>
    <t>乾しいたけ</t>
    <rPh sb="0" eb="1">
      <t>ホ</t>
    </rPh>
    <phoneticPr fontId="6"/>
  </si>
  <si>
    <t>生しいたけ</t>
    <rPh sb="0" eb="1">
      <t>ナマ</t>
    </rPh>
    <phoneticPr fontId="6"/>
  </si>
  <si>
    <t>なめこ</t>
    <phoneticPr fontId="6"/>
  </si>
  <si>
    <t>えのきたけ</t>
    <phoneticPr fontId="6"/>
  </si>
  <si>
    <t>ぶなしめじ</t>
    <phoneticPr fontId="6"/>
  </si>
  <si>
    <t>まいたけ</t>
    <phoneticPr fontId="6"/>
  </si>
  <si>
    <t>エリンギ</t>
    <phoneticPr fontId="6"/>
  </si>
  <si>
    <t>その他</t>
    <rPh sb="2" eb="3">
      <t>タ</t>
    </rPh>
    <phoneticPr fontId="5"/>
  </si>
  <si>
    <t>合計</t>
    <rPh sb="0" eb="2">
      <t>ゴウケイ</t>
    </rPh>
    <phoneticPr fontId="16"/>
  </si>
  <si>
    <t>S60
(1985)</t>
    <phoneticPr fontId="16"/>
  </si>
  <si>
    <t>H2
(90)</t>
    <phoneticPr fontId="16"/>
  </si>
  <si>
    <t>7
(95)</t>
    <phoneticPr fontId="16"/>
  </si>
  <si>
    <t>12
(2000)</t>
    <phoneticPr fontId="16"/>
  </si>
  <si>
    <t>17
(05)</t>
    <phoneticPr fontId="8"/>
  </si>
  <si>
    <t>22
(10)</t>
    <phoneticPr fontId="8"/>
  </si>
  <si>
    <t>27
(15)</t>
    <phoneticPr fontId="16"/>
  </si>
  <si>
    <t>（トン）</t>
    <phoneticPr fontId="6"/>
  </si>
  <si>
    <t>-</t>
  </si>
  <si>
    <t>注１：乾しいたけは生重量換算値。</t>
    <rPh sb="11" eb="12">
      <t>リョウ</t>
    </rPh>
    <phoneticPr fontId="16"/>
  </si>
  <si>
    <t xml:space="preserve"> 　２：平成12(2000)年までの「その他」はひらたけ、まつたけ、きくらげ類の合計。平成17(2005)年以降の「その他」はひらたけ、まつたけ、きくらげ類等の合計。</t>
    <rPh sb="40" eb="42">
      <t>ゴウケイ</t>
    </rPh>
    <rPh sb="43" eb="45">
      <t>ヘイセイ</t>
    </rPh>
    <rPh sb="53" eb="54">
      <t>ネン</t>
    </rPh>
    <rPh sb="54" eb="56">
      <t>イコウ</t>
    </rPh>
    <rPh sb="78" eb="79">
      <t>トウ</t>
    </rPh>
    <rPh sb="80" eb="82">
      <t>ゴウケイ</t>
    </rPh>
    <phoneticPr fontId="16"/>
  </si>
  <si>
    <t>資料：農林水産省「特用林産基礎資料」</t>
    <rPh sb="3" eb="8">
      <t>ノウリンスイサンショウ</t>
    </rPh>
    <phoneticPr fontId="16"/>
  </si>
  <si>
    <t>3
(21)</t>
  </si>
  <si>
    <t>4
(22)</t>
    <phoneticPr fontId="21"/>
  </si>
  <si>
    <t>R2
(20)</t>
    <phoneticPr fontId="21"/>
  </si>
  <si>
    <t>○きのこ類の国内生産量の推移</t>
    <rPh sb="4" eb="5">
      <t>ルイ</t>
    </rPh>
    <rPh sb="6" eb="8">
      <t>コクナイ</t>
    </rPh>
    <rPh sb="8" eb="11">
      <t>セイサンリョウ</t>
    </rPh>
    <rPh sb="12" eb="14">
      <t>スイイ</t>
    </rPh>
    <phoneticPr fontId="6"/>
  </si>
  <si>
    <t>5
(23)</t>
    <phoneticPr fontId="21"/>
  </si>
  <si>
    <t>6
(24)</t>
    <phoneticPr fontId="21"/>
  </si>
  <si>
    <t>前年比</t>
    <rPh sb="0" eb="3">
      <t>ゼンネンヒ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</si>
</sst>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_ "/>
    <numFmt numFmtId="178" formatCode="#,##0.0_ "/>
    <numFmt numFmtId="179" formatCode="#,##0;\-#,##0;&quot;-&quot;"/>
    <numFmt numFmtId="180" formatCode="#,##0.0_);[Red]\(#,##0.0\)"/>
    <numFmt numFmtId="181" formatCode="0.0%"/>
  </numFmts>
  <fonts count="23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>
      <alignment vertical="center"/>
    </xf>
    <xf numFmtId="179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9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7" fillId="0" borderId="0"/>
    <xf numFmtId="0" fontId="10" fillId="0" borderId="0"/>
    <xf numFmtId="0" fontId="3" fillId="0" borderId="0">
      <alignment vertical="center"/>
    </xf>
    <xf numFmtId="0" fontId="14" fillId="0" borderId="0"/>
    <xf numFmtId="0" fontId="9" fillId="0" borderId="0"/>
    <xf numFmtId="0" fontId="2" fillId="0" borderId="0">
      <alignment vertical="center"/>
    </xf>
    <xf numFmtId="38" fontId="10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2" fillId="0" borderId="0"/>
    <xf numFmtId="0" fontId="7" fillId="0" borderId="0">
      <alignment vertical="center"/>
    </xf>
    <xf numFmtId="38" fontId="7" fillId="0" borderId="0" applyFont="0" applyFill="0" applyBorder="0" applyAlignment="0" applyProtection="0"/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80" fontId="18" fillId="0" borderId="3" xfId="6" applyNumberFormat="1" applyFont="1" applyFill="1" applyBorder="1">
      <alignment vertical="center"/>
    </xf>
    <xf numFmtId="180" fontId="7" fillId="0" borderId="3" xfId="6" applyNumberFormat="1" applyFont="1" applyFill="1" applyBorder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5" xfId="0" applyFont="1" applyBorder="1" applyAlignment="1">
      <alignment horizontal="right" vertical="center" wrapText="1"/>
    </xf>
    <xf numFmtId="178" fontId="18" fillId="0" borderId="3" xfId="12" applyNumberFormat="1" applyFont="1" applyBorder="1" applyAlignment="1">
      <alignment vertical="center" shrinkToFit="1"/>
    </xf>
    <xf numFmtId="176" fontId="18" fillId="0" borderId="3" xfId="12" applyNumberFormat="1" applyFont="1" applyBorder="1" applyAlignment="1">
      <alignment vertical="center" shrinkToFit="1"/>
    </xf>
    <xf numFmtId="0" fontId="7" fillId="0" borderId="3" xfId="0" applyFont="1" applyBorder="1" applyAlignment="1">
      <alignment horizontal="right" vertical="center" wrapText="1"/>
    </xf>
    <xf numFmtId="178" fontId="7" fillId="0" borderId="3" xfId="12" applyNumberFormat="1" applyFont="1" applyBorder="1" applyAlignment="1">
      <alignment vertical="center" shrinkToFit="1"/>
    </xf>
    <xf numFmtId="176" fontId="7" fillId="0" borderId="3" xfId="12" applyNumberFormat="1" applyFont="1" applyBorder="1" applyAlignment="1">
      <alignment vertical="center" shrinkToFit="1"/>
    </xf>
    <xf numFmtId="181" fontId="7" fillId="0" borderId="6" xfId="12" applyNumberFormat="1" applyFont="1" applyBorder="1" applyAlignment="1">
      <alignment vertical="center" shrinkToFit="1"/>
    </xf>
    <xf numFmtId="0" fontId="18" fillId="0" borderId="3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177" fontId="19" fillId="0" borderId="0" xfId="0" applyNumberFormat="1" applyFont="1">
      <alignment vertical="center"/>
    </xf>
    <xf numFmtId="0" fontId="18" fillId="0" borderId="0" xfId="0" applyFont="1" applyAlignment="1">
      <alignment horizontal="right" vertical="center"/>
    </xf>
    <xf numFmtId="0" fontId="18" fillId="0" borderId="5" xfId="0" applyFont="1" applyBorder="1" applyAlignment="1">
      <alignment horizontal="right" vertical="center" wrapText="1"/>
    </xf>
    <xf numFmtId="38" fontId="18" fillId="0" borderId="5" xfId="6" applyFont="1" applyFill="1" applyBorder="1" applyAlignment="1">
      <alignment vertical="center"/>
    </xf>
    <xf numFmtId="38" fontId="18" fillId="0" borderId="3" xfId="6" applyFont="1" applyFill="1" applyBorder="1" applyAlignment="1">
      <alignment vertical="center"/>
    </xf>
    <xf numFmtId="4" fontId="18" fillId="0" borderId="0" xfId="0" applyNumberFormat="1" applyFont="1">
      <alignment vertical="center"/>
    </xf>
    <xf numFmtId="180" fontId="18" fillId="0" borderId="0" xfId="0" applyNumberFormat="1" applyFont="1">
      <alignment vertical="center"/>
    </xf>
    <xf numFmtId="9" fontId="18" fillId="0" borderId="0" xfId="5" applyFont="1" applyFill="1">
      <alignment vertical="center"/>
    </xf>
    <xf numFmtId="181" fontId="18" fillId="0" borderId="6" xfId="12" applyNumberFormat="1" applyFont="1" applyBorder="1" applyAlignment="1">
      <alignment vertical="center" shrinkToFit="1"/>
    </xf>
    <xf numFmtId="0" fontId="18" fillId="0" borderId="8" xfId="0" applyFont="1" applyBorder="1" applyAlignment="1">
      <alignment horizontal="right" vertical="center" wrapText="1"/>
    </xf>
    <xf numFmtId="181" fontId="15" fillId="0" borderId="0" xfId="5" applyNumberFormat="1" applyFont="1" applyFill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20" fillId="0" borderId="0" xfId="11" applyFont="1" applyAlignment="1">
      <alignment vertical="center"/>
    </xf>
    <xf numFmtId="0" fontId="15" fillId="0" borderId="0" xfId="11" applyFont="1" applyAlignment="1">
      <alignment vertical="center"/>
    </xf>
    <xf numFmtId="0" fontId="17" fillId="0" borderId="0" xfId="11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2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パーセント" xfId="5" builtinId="5"/>
    <cellStyle name="桁区切り" xfId="6" builtinId="6"/>
    <cellStyle name="桁区切り 2" xfId="7" xr:uid="{00000000-0005-0000-0000-000006000000}"/>
    <cellStyle name="桁区切り 2 2" xfId="19" xr:uid="{B5B88674-49A7-4B2F-B6EA-1AF8C07C2965}"/>
    <cellStyle name="桁区切り 3" xfId="14" xr:uid="{7AB4D232-37DC-418D-9955-5C4A94874F22}"/>
    <cellStyle name="桁区切り 3 2" xfId="21" xr:uid="{F970D762-881D-495D-A168-109F9469F8A4}"/>
    <cellStyle name="桁区切り 4" xfId="16" xr:uid="{4917614B-3E6F-4C08-A645-8C00A98BBC53}"/>
    <cellStyle name="標準" xfId="0" builtinId="0"/>
    <cellStyle name="標準 2" xfId="8" xr:uid="{00000000-0005-0000-0000-000008000000}"/>
    <cellStyle name="標準 2 2" xfId="17" xr:uid="{EC8C3941-5F0E-4049-955E-EDF1CB08D2BC}"/>
    <cellStyle name="標準 2 3" xfId="20" xr:uid="{28203739-1B16-4A8C-8343-E87129ADC2FD}"/>
    <cellStyle name="標準 3" xfId="9" xr:uid="{00000000-0005-0000-0000-000009000000}"/>
    <cellStyle name="標準 3 2" xfId="18" xr:uid="{055E47D4-6DE5-43DA-AC9B-CEA89579E5A3}"/>
    <cellStyle name="標準 4" xfId="10" xr:uid="{00000000-0005-0000-0000-00000A000000}"/>
    <cellStyle name="標準 5" xfId="13" xr:uid="{DD38470E-3A6A-4589-9290-1EFE016BF857}"/>
    <cellStyle name="標準 6" xfId="15" xr:uid="{4F17D385-864E-4C9F-BF40-0CDA9E495AF0}"/>
    <cellStyle name="標準_U008-17-038" xfId="11" xr:uid="{00000000-0005-0000-0000-00000C000000}"/>
    <cellStyle name="標準_平成13年製材基礎集計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41073126065598E-2"/>
          <c:y val="0.24622411781860604"/>
          <c:w val="0.84478504058861581"/>
          <c:h val="0.61026854282103626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'資料Ⅱ-25'!$B$4:$B$5</c:f>
              <c:strCache>
                <c:ptCount val="2"/>
                <c:pt idx="0">
                  <c:v>乾しいたけ</c:v>
                </c:pt>
              </c:strCache>
            </c:strRef>
          </c:tx>
          <c:spPr>
            <a:solidFill>
              <a:srgbClr val="66CCFF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2B-4FFB-85D4-7FBB21D8B6A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2B-4FFB-85D4-7FBB21D8B6A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2B-4FFB-85D4-7FBB21D8B6A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2B-4FFB-85D4-7FBB21D8B6A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2B-4FFB-85D4-7FBB21D8B6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2B-4FFB-85D4-7FBB21D8B6A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2B-4FFB-85D4-7FBB21D8B6A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2B-4FFB-85D4-7FBB21D8B6A7}"/>
                </c:ext>
              </c:extLst>
            </c:dLbl>
            <c:dLbl>
              <c:idx val="8"/>
              <c:layout>
                <c:manualLayout>
                  <c:x val="-1.6241175073905382E-16"/>
                  <c:y val="-1.3122884968096923E-2"/>
                </c:manualLayout>
              </c:layout>
              <c:numFmt formatCode="#,##0_);[Red]\(#,##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07989425094126E-2"/>
                      <c:h val="6.627056908888946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C2B-4FFB-85D4-7FBB21D8B6A7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'資料Ⅱ-25'!$B$6:$B$14</c:f>
              <c:numCache>
                <c:formatCode>#,##0.0_ </c:formatCode>
                <c:ptCount val="9"/>
                <c:pt idx="0">
                  <c:v>8.4454999999999991</c:v>
                </c:pt>
                <c:pt idx="1">
                  <c:v>7.8665000000000003</c:v>
                </c:pt>
                <c:pt idx="2">
                  <c:v>5.6486999999999998</c:v>
                </c:pt>
                <c:pt idx="3">
                  <c:v>3.6652</c:v>
                </c:pt>
                <c:pt idx="4">
                  <c:v>2.86381</c:v>
                </c:pt>
                <c:pt idx="5">
                  <c:v>2.4614100000000003</c:v>
                </c:pt>
                <c:pt idx="6">
                  <c:v>1.8414900000000001</c:v>
                </c:pt>
                <c:pt idx="7">
                  <c:v>1.6114700000000002</c:v>
                </c:pt>
                <c:pt idx="8">
                  <c:v>1.10145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2B-4FFB-85D4-7FBB21D8B6A7}"/>
            </c:ext>
          </c:extLst>
        </c:ser>
        <c:ser>
          <c:idx val="0"/>
          <c:order val="1"/>
          <c:tx>
            <c:strRef>
              <c:f>'資料Ⅱ-25'!$C$4:$C$5</c:f>
              <c:strCache>
                <c:ptCount val="2"/>
                <c:pt idx="0">
                  <c:v>生しいたけ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8"/>
              <c:layout>
                <c:manualLayout>
                  <c:x val="-1.6241175073905382E-16"/>
                  <c:y val="-1.3122884968096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2B-4FFB-85D4-7FBB21D8B6A7}"/>
                </c:ext>
              </c:extLst>
            </c:dLbl>
            <c:dLbl>
              <c:idx val="9"/>
              <c:layout>
                <c:manualLayout>
                  <c:x val="2.2878616768565754E-4"/>
                  <c:y val="-6.89947161980554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2B-4FFB-85D4-7FBB21D8B6A7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'資料Ⅱ-25'!$C$6:$C$14</c:f>
              <c:numCache>
                <c:formatCode>#,##0.0_ </c:formatCode>
                <c:ptCount val="9"/>
                <c:pt idx="0">
                  <c:v>7.4706000000000001</c:v>
                </c:pt>
                <c:pt idx="1">
                  <c:v>7.9134000000000002</c:v>
                </c:pt>
                <c:pt idx="2">
                  <c:v>7.4494999999999996</c:v>
                </c:pt>
                <c:pt idx="3">
                  <c:v>6.7224000000000004</c:v>
                </c:pt>
                <c:pt idx="4">
                  <c:v>6.5186299999999999</c:v>
                </c:pt>
                <c:pt idx="5">
                  <c:v>7.7079000000000004</c:v>
                </c:pt>
                <c:pt idx="6">
                  <c:v>6.7868899999999996</c:v>
                </c:pt>
                <c:pt idx="7">
                  <c:v>7.0279600000000002</c:v>
                </c:pt>
                <c:pt idx="8">
                  <c:v>6.1959399999999993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C2B-4FFB-85D4-7FBB21D8B6A7}"/>
            </c:ext>
          </c:extLst>
        </c:ser>
        <c:ser>
          <c:idx val="5"/>
          <c:order val="2"/>
          <c:tx>
            <c:strRef>
              <c:f>'資料Ⅱ-25'!$D$4:$D$5</c:f>
              <c:strCache>
                <c:ptCount val="2"/>
                <c:pt idx="0">
                  <c:v>なめこ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2B-4FFB-85D4-7FBB21D8B6A7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2B-4FFB-85D4-7FBB21D8B6A7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'資料Ⅱ-25'!$D$6:$D$14</c:f>
              <c:numCache>
                <c:formatCode>#,##0.0_ </c:formatCode>
                <c:ptCount val="9"/>
                <c:pt idx="0">
                  <c:v>1.9793000000000001</c:v>
                </c:pt>
                <c:pt idx="1">
                  <c:v>2.2082999999999999</c:v>
                </c:pt>
                <c:pt idx="2">
                  <c:v>2.2858000000000001</c:v>
                </c:pt>
                <c:pt idx="3">
                  <c:v>2.4942000000000002</c:v>
                </c:pt>
                <c:pt idx="4">
                  <c:v>2.48007</c:v>
                </c:pt>
                <c:pt idx="5">
                  <c:v>2.7261000000000002</c:v>
                </c:pt>
                <c:pt idx="6">
                  <c:v>2.28965</c:v>
                </c:pt>
                <c:pt idx="7">
                  <c:v>2.2835299999999998</c:v>
                </c:pt>
                <c:pt idx="8">
                  <c:v>2.3874199999999997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C2B-4FFB-85D4-7FBB21D8B6A7}"/>
            </c:ext>
          </c:extLst>
        </c:ser>
        <c:ser>
          <c:idx val="2"/>
          <c:order val="3"/>
          <c:tx>
            <c:strRef>
              <c:f>'資料Ⅱ-25'!$E$4:$E$5</c:f>
              <c:strCache>
                <c:ptCount val="2"/>
                <c:pt idx="0">
                  <c:v>えのきたけ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2B-4FFB-85D4-7FBB21D8B6A7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2B-4FFB-85D4-7FBB21D8B6A7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'資料Ⅱ-25'!$E$6:$E$14</c:f>
              <c:numCache>
                <c:formatCode>#,##0.0_ </c:formatCode>
                <c:ptCount val="9"/>
                <c:pt idx="0">
                  <c:v>6.9530000000000003</c:v>
                </c:pt>
                <c:pt idx="1">
                  <c:v>9.2255000000000003</c:v>
                </c:pt>
                <c:pt idx="2">
                  <c:v>10.575200000000001</c:v>
                </c:pt>
                <c:pt idx="3">
                  <c:v>10.951000000000001</c:v>
                </c:pt>
                <c:pt idx="4">
                  <c:v>11.45416</c:v>
                </c:pt>
                <c:pt idx="5">
                  <c:v>14.0951</c:v>
                </c:pt>
                <c:pt idx="6">
                  <c:v>13.168279999999999</c:v>
                </c:pt>
                <c:pt idx="7">
                  <c:v>12.79142</c:v>
                </c:pt>
                <c:pt idx="8">
                  <c:v>12.067830000000002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C2B-4FFB-85D4-7FBB21D8B6A7}"/>
            </c:ext>
          </c:extLst>
        </c:ser>
        <c:ser>
          <c:idx val="1"/>
          <c:order val="4"/>
          <c:tx>
            <c:strRef>
              <c:f>'資料Ⅱ-25'!$F$4:$F$5</c:f>
              <c:strCache>
                <c:ptCount val="2"/>
                <c:pt idx="0">
                  <c:v>ぶなしめじ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2B-4FFB-85D4-7FBB21D8B6A7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2B-4FFB-85D4-7FBB21D8B6A7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'資料Ⅱ-25'!$F$6:$F$14</c:f>
              <c:numCache>
                <c:formatCode>#,##0.0_ </c:formatCode>
                <c:ptCount val="9"/>
                <c:pt idx="0">
                  <c:v>0.9173</c:v>
                </c:pt>
                <c:pt idx="1">
                  <c:v>2.9756999999999998</c:v>
                </c:pt>
                <c:pt idx="2">
                  <c:v>5.976</c:v>
                </c:pt>
                <c:pt idx="3">
                  <c:v>8.2414000000000005</c:v>
                </c:pt>
                <c:pt idx="4">
                  <c:v>9.9787199999999991</c:v>
                </c:pt>
                <c:pt idx="5">
                  <c:v>11.048590000000001</c:v>
                </c:pt>
                <c:pt idx="6">
                  <c:v>11.6152</c:v>
                </c:pt>
                <c:pt idx="7">
                  <c:v>12.280220000000003</c:v>
                </c:pt>
                <c:pt idx="8">
                  <c:v>11.753609999999998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C2B-4FFB-85D4-7FBB21D8B6A7}"/>
            </c:ext>
          </c:extLst>
        </c:ser>
        <c:ser>
          <c:idx val="3"/>
          <c:order val="5"/>
          <c:tx>
            <c:strRef>
              <c:f>'資料Ⅱ-25'!$G$4:$G$5</c:f>
              <c:strCache>
                <c:ptCount val="2"/>
                <c:pt idx="0">
                  <c:v>まいたけ</c:v>
                </c:pt>
              </c:strCache>
            </c:strRef>
          </c:tx>
          <c:spPr>
            <a:solidFill>
              <a:srgbClr val="CC66FF"/>
            </a:solidFill>
          </c:spPr>
          <c:invertIfNegative val="0"/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2B-4FFB-85D4-7FBB21D8B6A7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2B-4FFB-85D4-7FBB21D8B6A7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'資料Ⅱ-25'!$G$6:$G$14</c:f>
              <c:numCache>
                <c:formatCode>#,##0.0_ </c:formatCode>
                <c:ptCount val="9"/>
                <c:pt idx="0">
                  <c:v>0.15060000000000001</c:v>
                </c:pt>
                <c:pt idx="1">
                  <c:v>0.7712</c:v>
                </c:pt>
                <c:pt idx="2">
                  <c:v>2.2757000000000001</c:v>
                </c:pt>
                <c:pt idx="3">
                  <c:v>3.8997999999999999</c:v>
                </c:pt>
                <c:pt idx="4">
                  <c:v>4.5110900000000003</c:v>
                </c:pt>
                <c:pt idx="5">
                  <c:v>4.3445800000000006</c:v>
                </c:pt>
                <c:pt idx="6">
                  <c:v>4.8852199999999995</c:v>
                </c:pt>
                <c:pt idx="7">
                  <c:v>5.499340000000001</c:v>
                </c:pt>
                <c:pt idx="8">
                  <c:v>5.6609099999999994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C2B-4FFB-85D4-7FBB21D8B6A7}"/>
            </c:ext>
          </c:extLst>
        </c:ser>
        <c:ser>
          <c:idx val="4"/>
          <c:order val="6"/>
          <c:tx>
            <c:strRef>
              <c:f>'資料Ⅱ-25'!$H$4:$H$5</c:f>
              <c:strCache>
                <c:ptCount val="2"/>
                <c:pt idx="0">
                  <c:v>エリンギ</c:v>
                </c:pt>
              </c:strCache>
            </c:strRef>
          </c:tx>
          <c:spPr>
            <a:solidFill>
              <a:srgbClr val="3333FF"/>
            </a:solidFill>
          </c:spPr>
          <c:invertIfNegative val="0"/>
          <c:dLbls>
            <c:dLbl>
              <c:idx val="8"/>
              <c:numFmt formatCode="#,##0_);[Red]\(#,##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2B-4FFB-85D4-7FBB21D8B6A7}"/>
                </c:ext>
              </c:extLst>
            </c:dLbl>
            <c:dLbl>
              <c:idx val="9"/>
              <c:numFmt formatCode="#,##0_);[Red]\(#,##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2B-4FFB-85D4-7FBB21D8B6A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'資料Ⅱ-25'!$H$6:$H$14</c:f>
              <c:numCache>
                <c:formatCode>#,##0.0_ </c:formatCode>
                <c:ptCount val="9"/>
                <c:pt idx="3">
                  <c:v>0.6734</c:v>
                </c:pt>
                <c:pt idx="4">
                  <c:v>3.4342099999999998</c:v>
                </c:pt>
                <c:pt idx="5">
                  <c:v>3.744950000000002</c:v>
                </c:pt>
                <c:pt idx="6">
                  <c:v>3.9691999999999998</c:v>
                </c:pt>
                <c:pt idx="7">
                  <c:v>3.8499899999999996</c:v>
                </c:pt>
                <c:pt idx="8">
                  <c:v>3.4638499999999999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C2B-4FFB-85D4-7FBB21D8B6A7}"/>
            </c:ext>
          </c:extLst>
        </c:ser>
        <c:ser>
          <c:idx val="7"/>
          <c:order val="7"/>
          <c:tx>
            <c:strRef>
              <c:f>'資料Ⅱ-25'!$I$4:$I$5</c:f>
              <c:strCache>
                <c:ptCount val="2"/>
                <c:pt idx="0">
                  <c:v>その他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'資料Ⅱ-25'!$I$6:$I$14</c:f>
              <c:numCache>
                <c:formatCode>#,##0.0_ </c:formatCode>
                <c:ptCount val="9"/>
                <c:pt idx="0">
                  <c:v>2.7261000000000002</c:v>
                </c:pt>
                <c:pt idx="1">
                  <c:v>3.4142999999999999</c:v>
                </c:pt>
                <c:pt idx="2">
                  <c:v>1.7474000000000001</c:v>
                </c:pt>
                <c:pt idx="3">
                  <c:v>0.87529999999999997</c:v>
                </c:pt>
                <c:pt idx="4">
                  <c:v>0.64990999999999988</c:v>
                </c:pt>
                <c:pt idx="5">
                  <c:v>0.62873000000000001</c:v>
                </c:pt>
                <c:pt idx="6">
                  <c:v>0.67764999999999997</c:v>
                </c:pt>
                <c:pt idx="7">
                  <c:v>0.88002000000000002</c:v>
                </c:pt>
                <c:pt idx="8">
                  <c:v>0.85897000000000012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C2B-4FFB-85D4-7FBB21D8B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710560136"/>
        <c:axId val="1"/>
      </c:barChart>
      <c:lineChart>
        <c:grouping val="standard"/>
        <c:varyColors val="0"/>
        <c:ser>
          <c:idx val="8"/>
          <c:order val="8"/>
          <c:tx>
            <c:strRef>
              <c:f>'資料Ⅱ-25'!$J$4:$J$5</c:f>
              <c:strCache>
                <c:ptCount val="2"/>
                <c:pt idx="0">
                  <c:v>合計</c:v>
                </c:pt>
              </c:strCache>
            </c:strRef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5.7454284520159306E-2"/>
                  <c:y val="-4.342879994821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2B-4FFB-85D4-7FBB21D8B6A7}"/>
                </c:ext>
              </c:extLst>
            </c:dLbl>
            <c:dLbl>
              <c:idx val="1"/>
              <c:layout>
                <c:manualLayout>
                  <c:x val="-5.7454284520159285E-2"/>
                  <c:y val="-5.0059151085341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2B-4FFB-85D4-7FBB21D8B6A7}"/>
                </c:ext>
              </c:extLst>
            </c:dLbl>
            <c:dLbl>
              <c:idx val="2"/>
              <c:layout>
                <c:manualLayout>
                  <c:x val="-5.7454284520159285E-2"/>
                  <c:y val="-5.0059151085341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2B-4FFB-85D4-7FBB21D8B6A7}"/>
                </c:ext>
              </c:extLst>
            </c:dLbl>
            <c:dLbl>
              <c:idx val="3"/>
              <c:layout>
                <c:manualLayout>
                  <c:x val="-5.7454284520159368E-2"/>
                  <c:y val="-5.0059151085341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2B-4FFB-85D4-7FBB21D8B6A7}"/>
                </c:ext>
              </c:extLst>
            </c:dLbl>
            <c:dLbl>
              <c:idx val="4"/>
              <c:layout>
                <c:manualLayout>
                  <c:x val="-5.3034724172454722E-2"/>
                  <c:y val="-4.342879994821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C2B-4FFB-85D4-7FBB21D8B6A7}"/>
                </c:ext>
              </c:extLst>
            </c:dLbl>
            <c:dLbl>
              <c:idx val="5"/>
              <c:layout>
                <c:manualLayout>
                  <c:x val="-5.7454284520159368E-2"/>
                  <c:y val="-4.3428799948210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2B-4FFB-85D4-7FBB21D8B6A7}"/>
                </c:ext>
              </c:extLst>
            </c:dLbl>
            <c:dLbl>
              <c:idx val="6"/>
              <c:layout>
                <c:manualLayout>
                  <c:x val="-5.7454284520159368E-2"/>
                  <c:y val="-4.3428799948210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C2B-4FFB-85D4-7FBB21D8B6A7}"/>
                </c:ext>
              </c:extLst>
            </c:dLbl>
            <c:dLbl>
              <c:idx val="7"/>
              <c:layout>
                <c:manualLayout>
                  <c:x val="-5.7454284520159445E-2"/>
                  <c:y val="-3.0168097673947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C2B-4FFB-85D4-7FBB21D8B6A7}"/>
                </c:ext>
              </c:extLst>
            </c:dLbl>
            <c:dLbl>
              <c:idx val="8"/>
              <c:layout>
                <c:manualLayout>
                  <c:x val="-5.7454284520159285E-2"/>
                  <c:y val="-4.3428799948210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C2B-4FFB-85D4-7FBB21D8B6A7}"/>
                </c:ext>
              </c:extLst>
            </c:dLbl>
            <c:dLbl>
              <c:idx val="9"/>
              <c:layout>
                <c:manualLayout>
                  <c:x val="-5.7634090896396872E-2"/>
                  <c:y val="-5.6495925852121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C2B-4FFB-85D4-7FBB21D8B6A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08343976160068E-2"/>
                      <c:h val="4.76052631578947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7-9C2B-4FFB-85D4-7FBB21D8B6A7}"/>
                </c:ext>
              </c:extLst>
            </c:dLbl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'資料Ⅱ-25'!$A$6:$A$14</c:f>
              <c:strCache>
                <c:ptCount val="9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6
(24)</c:v>
                </c:pt>
              </c:strCache>
            </c:strRef>
          </c:cat>
          <c:val>
            <c:numRef>
              <c:f>'資料Ⅱ-25'!$J$6:$J$14</c:f>
              <c:numCache>
                <c:formatCode>#,##0_ </c:formatCode>
                <c:ptCount val="9"/>
                <c:pt idx="0">
                  <c:v>28.642399999999999</c:v>
                </c:pt>
                <c:pt idx="1">
                  <c:v>34.374899999999997</c:v>
                </c:pt>
                <c:pt idx="2">
                  <c:v>35.958300000000001</c:v>
                </c:pt>
                <c:pt idx="3">
                  <c:v>37.5227</c:v>
                </c:pt>
                <c:pt idx="4">
                  <c:v>41.890599999999999</c:v>
                </c:pt>
                <c:pt idx="5">
                  <c:v>46.757359999999998</c:v>
                </c:pt>
                <c:pt idx="6">
                  <c:v>45.233579999999996</c:v>
                </c:pt>
                <c:pt idx="7">
                  <c:v>46.223950000000002</c:v>
                </c:pt>
                <c:pt idx="8">
                  <c:v>43.489979999999996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C2B-4FFB-85D4-7FBB21D8B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560136"/>
        <c:axId val="1"/>
      </c:lineChart>
      <c:catAx>
        <c:axId val="710560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numFmt formatCode="#,##0_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710560136"/>
        <c:crosses val="autoZero"/>
        <c:crossBetween val="between"/>
        <c:majorUnit val="10"/>
      </c:valAx>
    </c:plotArea>
    <c:legend>
      <c:legendPos val="b"/>
      <c:legendEntry>
        <c:idx val="8"/>
        <c:delete val="1"/>
      </c:legendEntry>
      <c:layout>
        <c:manualLayout>
          <c:xMode val="edge"/>
          <c:yMode val="edge"/>
          <c:x val="0.12170602105207441"/>
          <c:y val="7.9987951876411723E-2"/>
          <c:w val="0.73822371568103951"/>
          <c:h val="0.10841223166432717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j-ea"/>
          <a:ea typeface="+mj-ea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587944</xdr:colOff>
      <xdr:row>36</xdr:row>
      <xdr:rowOff>2073</xdr:rowOff>
    </xdr:from>
    <xdr:to>
      <xdr:col>4</xdr:col>
      <xdr:colOff>389328</xdr:colOff>
      <xdr:row>44</xdr:row>
      <xdr:rowOff>113298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D370BDE-CB34-494F-B8B2-A99E123A4C2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0.13724</cdr:y>
    </cdr:from>
    <cdr:to>
      <cdr:x>0.13257</cdr:x>
      <cdr:y>0.21026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262872"/>
          <a:ext cx="380939" cy="1398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700">
              <a:latin typeface="+mn-ea"/>
              <a:ea typeface="+mn-ea"/>
            </a:rPr>
            <a:t>（万トン）</a:t>
          </a:r>
        </a:p>
      </cdr:txBody>
    </cdr:sp>
  </cdr:relSizeAnchor>
  <cdr:relSizeAnchor xmlns:cdr="http://schemas.openxmlformats.org/drawingml/2006/chartDrawing">
    <cdr:from>
      <cdr:x>0.93327</cdr:x>
      <cdr:y>0.89927</cdr:y>
    </cdr:from>
    <cdr:to>
      <cdr:x>0.93352</cdr:x>
      <cdr:y>0.90147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7016944" y="3973225"/>
          <a:ext cx="520053" cy="253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endParaRPr lang="ja-JP" altLang="en-US" sz="12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0.85076</cdr:x>
      <cdr:y>0.87222</cdr:y>
    </cdr:from>
    <cdr:to>
      <cdr:x>1</cdr:x>
      <cdr:y>0.96848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435849" y="1689312"/>
          <a:ext cx="427296" cy="1864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en-US" sz="700">
              <a:latin typeface="+mn-ea"/>
              <a:ea typeface="+mn-ea"/>
            </a:rPr>
            <a:t>（年）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A786D-5D91-4D6D-8F66-7A968078B386}">
  <sheetPr>
    <pageSetUpPr fitToPage="1"/>
  </sheetPr>
  <dimension ref="A1:N34"/>
  <sheetViews>
    <sheetView showGridLines="0" tabSelected="1" zoomScale="112" zoomScaleNormal="112" zoomScaleSheetLayoutView="130" workbookViewId="0"/>
  </sheetViews>
  <sheetFormatPr defaultColWidth="10.625" defaultRowHeight="18" customHeight="1"/>
  <cols>
    <col min="1" max="1" width="8.25" style="6" customWidth="1"/>
    <col min="2" max="4" width="10.75" style="6" bestFit="1" customWidth="1"/>
    <col min="5" max="5" width="11.375" style="6" bestFit="1" customWidth="1"/>
    <col min="6" max="9" width="10.75" style="6" bestFit="1" customWidth="1"/>
    <col min="10" max="11" width="10.625" style="6"/>
    <col min="12" max="12" width="10.625" style="6" customWidth="1"/>
    <col min="13" max="16384" width="10.625" style="6"/>
  </cols>
  <sheetData>
    <row r="1" spans="1:14" ht="18" customHeight="1">
      <c r="A1" s="3" t="s">
        <v>26</v>
      </c>
      <c r="B1" s="4"/>
      <c r="C1" s="4"/>
      <c r="D1" s="4"/>
      <c r="E1" s="5"/>
      <c r="F1" s="5"/>
      <c r="G1" s="4"/>
      <c r="H1" s="4"/>
      <c r="I1" s="4"/>
      <c r="J1" s="4"/>
      <c r="K1" s="4"/>
      <c r="M1" s="4"/>
      <c r="N1" s="4"/>
    </row>
    <row r="2" spans="1:14" ht="18" customHeight="1">
      <c r="A2" s="4"/>
      <c r="B2" s="4"/>
      <c r="C2" s="7"/>
      <c r="D2" s="4"/>
      <c r="E2" s="7"/>
      <c r="F2" s="7"/>
      <c r="G2" s="4"/>
      <c r="H2" s="4"/>
      <c r="I2" s="4"/>
      <c r="J2" s="4"/>
      <c r="K2" s="4"/>
      <c r="M2" s="7"/>
      <c r="N2" s="7"/>
    </row>
    <row r="3" spans="1:14" ht="18" customHeight="1">
      <c r="A3" s="4"/>
      <c r="B3" s="4"/>
      <c r="C3" s="7"/>
      <c r="D3" s="4"/>
      <c r="E3" s="4"/>
      <c r="F3" s="7"/>
      <c r="G3" s="4"/>
      <c r="H3" s="4"/>
      <c r="I3" s="4"/>
      <c r="J3" s="7" t="s">
        <v>0</v>
      </c>
      <c r="K3" s="7"/>
    </row>
    <row r="4" spans="1:14" ht="18" customHeight="1">
      <c r="A4" s="36" t="s">
        <v>1</v>
      </c>
      <c r="B4" s="34" t="s">
        <v>2</v>
      </c>
      <c r="C4" s="32" t="s">
        <v>3</v>
      </c>
      <c r="D4" s="33" t="s">
        <v>4</v>
      </c>
      <c r="E4" s="33" t="s">
        <v>5</v>
      </c>
      <c r="F4" s="33" t="s">
        <v>6</v>
      </c>
      <c r="G4" s="32" t="s">
        <v>7</v>
      </c>
      <c r="H4" s="33" t="s">
        <v>8</v>
      </c>
      <c r="I4" s="34" t="s">
        <v>9</v>
      </c>
      <c r="J4" s="34" t="s">
        <v>10</v>
      </c>
    </row>
    <row r="5" spans="1:14" ht="18" customHeight="1">
      <c r="A5" s="37"/>
      <c r="B5" s="35"/>
      <c r="C5" s="33"/>
      <c r="D5" s="33"/>
      <c r="E5" s="33"/>
      <c r="F5" s="33"/>
      <c r="G5" s="32"/>
      <c r="H5" s="33"/>
      <c r="I5" s="35"/>
      <c r="J5" s="35"/>
    </row>
    <row r="6" spans="1:14" ht="23.25" customHeight="1">
      <c r="A6" s="8" t="s">
        <v>11</v>
      </c>
      <c r="B6" s="9">
        <f>B18/ 10000</f>
        <v>8.4454999999999991</v>
      </c>
      <c r="C6" s="9">
        <f>C18/ 10000</f>
        <v>7.4706000000000001</v>
      </c>
      <c r="D6" s="9">
        <f>D18/ 10000</f>
        <v>1.9793000000000001</v>
      </c>
      <c r="E6" s="9">
        <f>E18/ 10000</f>
        <v>6.9530000000000003</v>
      </c>
      <c r="F6" s="9">
        <f>F18/ 10000</f>
        <v>0.9173</v>
      </c>
      <c r="G6" s="9">
        <f>G18/ 10000</f>
        <v>0.15060000000000001</v>
      </c>
      <c r="H6" s="9"/>
      <c r="I6" s="9">
        <f>I18/ 10000</f>
        <v>2.7261000000000002</v>
      </c>
      <c r="J6" s="10">
        <f>J18/ 10000</f>
        <v>28.642399999999999</v>
      </c>
    </row>
    <row r="7" spans="1:14" ht="23.25" customHeight="1">
      <c r="A7" s="8" t="s">
        <v>12</v>
      </c>
      <c r="B7" s="9">
        <f>B19/ 10000</f>
        <v>7.8665000000000003</v>
      </c>
      <c r="C7" s="9">
        <f>C19/ 10000</f>
        <v>7.9134000000000002</v>
      </c>
      <c r="D7" s="9">
        <f>D19/ 10000</f>
        <v>2.2082999999999999</v>
      </c>
      <c r="E7" s="9">
        <f>E19/ 10000</f>
        <v>9.2255000000000003</v>
      </c>
      <c r="F7" s="9">
        <f>F19/ 10000</f>
        <v>2.9756999999999998</v>
      </c>
      <c r="G7" s="9">
        <f>G19/ 10000</f>
        <v>0.7712</v>
      </c>
      <c r="H7" s="9"/>
      <c r="I7" s="9">
        <f>I19/ 10000</f>
        <v>3.4142999999999999</v>
      </c>
      <c r="J7" s="10">
        <f>J19/ 10000</f>
        <v>34.374899999999997</v>
      </c>
    </row>
    <row r="8" spans="1:14" ht="23.25" customHeight="1">
      <c r="A8" s="8" t="s">
        <v>13</v>
      </c>
      <c r="B8" s="9">
        <f>B20/ 10000</f>
        <v>5.6486999999999998</v>
      </c>
      <c r="C8" s="9">
        <f>C20/ 10000</f>
        <v>7.4494999999999996</v>
      </c>
      <c r="D8" s="9">
        <f>D20/ 10000</f>
        <v>2.2858000000000001</v>
      </c>
      <c r="E8" s="9">
        <f>E20/ 10000</f>
        <v>10.575200000000001</v>
      </c>
      <c r="F8" s="9">
        <f>F20/ 10000</f>
        <v>5.976</v>
      </c>
      <c r="G8" s="9">
        <f>G20/ 10000</f>
        <v>2.2757000000000001</v>
      </c>
      <c r="H8" s="9"/>
      <c r="I8" s="9">
        <f>I20/ 10000</f>
        <v>1.7474000000000001</v>
      </c>
      <c r="J8" s="10">
        <f>J20/ 10000</f>
        <v>35.958300000000001</v>
      </c>
    </row>
    <row r="9" spans="1:14" ht="23.25" customHeight="1">
      <c r="A9" s="8" t="s">
        <v>14</v>
      </c>
      <c r="B9" s="9">
        <f>B21/ 10000</f>
        <v>3.6652</v>
      </c>
      <c r="C9" s="9">
        <f>C21/ 10000</f>
        <v>6.7224000000000004</v>
      </c>
      <c r="D9" s="9">
        <f>D21/ 10000</f>
        <v>2.4942000000000002</v>
      </c>
      <c r="E9" s="9">
        <f>E21/ 10000</f>
        <v>10.951000000000001</v>
      </c>
      <c r="F9" s="9">
        <f>F21/ 10000</f>
        <v>8.2414000000000005</v>
      </c>
      <c r="G9" s="9">
        <f>G21/ 10000</f>
        <v>3.8997999999999999</v>
      </c>
      <c r="H9" s="9">
        <f>H21/ 10000</f>
        <v>0.6734</v>
      </c>
      <c r="I9" s="9">
        <f>I21/ 10000</f>
        <v>0.87529999999999997</v>
      </c>
      <c r="J9" s="10">
        <f>J21/ 10000</f>
        <v>37.5227</v>
      </c>
    </row>
    <row r="10" spans="1:14" ht="24" customHeight="1">
      <c r="A10" s="11" t="s">
        <v>15</v>
      </c>
      <c r="B10" s="12">
        <f>B22/ 10000</f>
        <v>2.86381</v>
      </c>
      <c r="C10" s="12">
        <f>C22/ 10000</f>
        <v>6.5186299999999999</v>
      </c>
      <c r="D10" s="12">
        <f>D22/ 10000</f>
        <v>2.48007</v>
      </c>
      <c r="E10" s="12">
        <f>E22/ 10000</f>
        <v>11.45416</v>
      </c>
      <c r="F10" s="12">
        <f>F22/ 10000</f>
        <v>9.9787199999999991</v>
      </c>
      <c r="G10" s="12">
        <f>G22/ 10000</f>
        <v>4.5110900000000003</v>
      </c>
      <c r="H10" s="12">
        <f>H22/ 10000</f>
        <v>3.4342099999999998</v>
      </c>
      <c r="I10" s="12">
        <f>I22/ 10000</f>
        <v>0.64990999999999988</v>
      </c>
      <c r="J10" s="13">
        <f>J22/ 10000</f>
        <v>41.890599999999999</v>
      </c>
    </row>
    <row r="11" spans="1:14" ht="24" customHeight="1">
      <c r="A11" s="11" t="s">
        <v>16</v>
      </c>
      <c r="B11" s="12">
        <f>B23/ 10000</f>
        <v>2.4614100000000003</v>
      </c>
      <c r="C11" s="12">
        <f>C23/ 10000</f>
        <v>7.7079000000000004</v>
      </c>
      <c r="D11" s="12">
        <f>D23/ 10000</f>
        <v>2.7261000000000002</v>
      </c>
      <c r="E11" s="12">
        <f>E23/ 10000</f>
        <v>14.0951</v>
      </c>
      <c r="F11" s="12">
        <f>F23/ 10000</f>
        <v>11.048590000000001</v>
      </c>
      <c r="G11" s="12">
        <f>G23/ 10000</f>
        <v>4.3445800000000006</v>
      </c>
      <c r="H11" s="12">
        <f>H23/ 10000</f>
        <v>3.744950000000002</v>
      </c>
      <c r="I11" s="12">
        <f>I23/ 10000</f>
        <v>0.62873000000000001</v>
      </c>
      <c r="J11" s="13">
        <f>J23/ 10000</f>
        <v>46.757359999999998</v>
      </c>
    </row>
    <row r="12" spans="1:14" ht="24" customHeight="1">
      <c r="A12" s="11" t="s">
        <v>17</v>
      </c>
      <c r="B12" s="12">
        <f>B24/ 10000</f>
        <v>1.8414900000000001</v>
      </c>
      <c r="C12" s="12">
        <f>C24/ 10000</f>
        <v>6.7868899999999996</v>
      </c>
      <c r="D12" s="12">
        <f>D24/ 10000</f>
        <v>2.28965</v>
      </c>
      <c r="E12" s="12">
        <f>E24/ 10000</f>
        <v>13.168279999999999</v>
      </c>
      <c r="F12" s="12">
        <f>F24/ 10000</f>
        <v>11.6152</v>
      </c>
      <c r="G12" s="12">
        <f>G24/ 10000</f>
        <v>4.8852199999999995</v>
      </c>
      <c r="H12" s="12">
        <f>H24/ 10000</f>
        <v>3.9691999999999998</v>
      </c>
      <c r="I12" s="12">
        <f>I24/ 10000</f>
        <v>0.67764999999999997</v>
      </c>
      <c r="J12" s="13">
        <f>J24/ 10000</f>
        <v>45.233579999999996</v>
      </c>
    </row>
    <row r="13" spans="1:14" ht="24" customHeight="1">
      <c r="A13" s="11" t="s">
        <v>25</v>
      </c>
      <c r="B13" s="12">
        <f>B25/10000</f>
        <v>1.6114700000000002</v>
      </c>
      <c r="C13" s="12">
        <f>C25/10000</f>
        <v>7.0279600000000002</v>
      </c>
      <c r="D13" s="12">
        <f>D25/10000</f>
        <v>2.2835299999999998</v>
      </c>
      <c r="E13" s="12">
        <f>E25/10000</f>
        <v>12.79142</v>
      </c>
      <c r="F13" s="12">
        <f>F25/10000</f>
        <v>12.280220000000003</v>
      </c>
      <c r="G13" s="12">
        <f>G25/10000</f>
        <v>5.499340000000001</v>
      </c>
      <c r="H13" s="12">
        <f>H25/10000</f>
        <v>3.8499899999999996</v>
      </c>
      <c r="I13" s="12">
        <f>I25/10000</f>
        <v>0.88002000000000002</v>
      </c>
      <c r="J13" s="13">
        <f>J25/10000</f>
        <v>46.223950000000002</v>
      </c>
      <c r="K13" s="14"/>
    </row>
    <row r="14" spans="1:14" ht="24" customHeight="1">
      <c r="A14" s="15" t="s">
        <v>28</v>
      </c>
      <c r="B14" s="9">
        <f>B29/10000</f>
        <v>1.10145</v>
      </c>
      <c r="C14" s="9">
        <f>C29/10000</f>
        <v>6.1959399999999993</v>
      </c>
      <c r="D14" s="9">
        <f>D29/10000</f>
        <v>2.3874199999999997</v>
      </c>
      <c r="E14" s="9">
        <f>E29/10000</f>
        <v>12.067830000000002</v>
      </c>
      <c r="F14" s="9">
        <f>F29/10000</f>
        <v>11.753609999999998</v>
      </c>
      <c r="G14" s="9">
        <f>G29/10000</f>
        <v>5.6609099999999994</v>
      </c>
      <c r="H14" s="9">
        <f>H29/10000</f>
        <v>3.4638499999999999</v>
      </c>
      <c r="I14" s="9">
        <f>I29/10000</f>
        <v>0.85897000000000012</v>
      </c>
      <c r="J14" s="10">
        <f>J29/10000</f>
        <v>43.489979999999996</v>
      </c>
    </row>
    <row r="15" spans="1:14" ht="24" customHeight="1">
      <c r="A15" s="16"/>
      <c r="C15" s="17"/>
      <c r="J15" s="18" t="s">
        <v>18</v>
      </c>
    </row>
    <row r="16" spans="1:14" ht="24" customHeight="1">
      <c r="A16" s="36" t="s">
        <v>1</v>
      </c>
      <c r="B16" s="34" t="s">
        <v>2</v>
      </c>
      <c r="C16" s="32" t="s">
        <v>3</v>
      </c>
      <c r="D16" s="33" t="s">
        <v>4</v>
      </c>
      <c r="E16" s="33" t="s">
        <v>5</v>
      </c>
      <c r="F16" s="33" t="s">
        <v>6</v>
      </c>
      <c r="G16" s="32" t="s">
        <v>7</v>
      </c>
      <c r="H16" s="33" t="s">
        <v>8</v>
      </c>
      <c r="I16" s="34" t="s">
        <v>9</v>
      </c>
      <c r="J16" s="34" t="s">
        <v>10</v>
      </c>
    </row>
    <row r="17" spans="1:13" ht="24" customHeight="1">
      <c r="A17" s="37"/>
      <c r="B17" s="35"/>
      <c r="C17" s="33"/>
      <c r="D17" s="33"/>
      <c r="E17" s="33"/>
      <c r="F17" s="33"/>
      <c r="G17" s="32"/>
      <c r="H17" s="33"/>
      <c r="I17" s="35"/>
      <c r="J17" s="35"/>
    </row>
    <row r="18" spans="1:13" ht="24" customHeight="1">
      <c r="A18" s="19" t="s">
        <v>11</v>
      </c>
      <c r="B18" s="20">
        <v>84455</v>
      </c>
      <c r="C18" s="21">
        <v>74706</v>
      </c>
      <c r="D18" s="21">
        <v>19793</v>
      </c>
      <c r="E18" s="21">
        <v>69530</v>
      </c>
      <c r="F18" s="21">
        <v>9173</v>
      </c>
      <c r="G18" s="21">
        <v>1506</v>
      </c>
      <c r="H18" s="21" t="s">
        <v>19</v>
      </c>
      <c r="I18" s="20">
        <v>27261</v>
      </c>
      <c r="J18" s="9">
        <f>SUM(B18:I18)</f>
        <v>286424</v>
      </c>
    </row>
    <row r="19" spans="1:13" ht="24" customHeight="1">
      <c r="A19" s="19" t="s">
        <v>12</v>
      </c>
      <c r="B19" s="20">
        <v>78665</v>
      </c>
      <c r="C19" s="21">
        <v>79134</v>
      </c>
      <c r="D19" s="21">
        <v>22083</v>
      </c>
      <c r="E19" s="21">
        <v>92255</v>
      </c>
      <c r="F19" s="21">
        <v>29757</v>
      </c>
      <c r="G19" s="21">
        <v>7712</v>
      </c>
      <c r="H19" s="21" t="s">
        <v>19</v>
      </c>
      <c r="I19" s="20">
        <v>34143</v>
      </c>
      <c r="J19" s="9">
        <f>SUM(B19:I19)</f>
        <v>343749</v>
      </c>
    </row>
    <row r="20" spans="1:13" ht="24" customHeight="1">
      <c r="A20" s="19" t="s">
        <v>13</v>
      </c>
      <c r="B20" s="20">
        <v>56487</v>
      </c>
      <c r="C20" s="21">
        <v>74495</v>
      </c>
      <c r="D20" s="21">
        <v>22858</v>
      </c>
      <c r="E20" s="21">
        <v>105752</v>
      </c>
      <c r="F20" s="21">
        <v>59760</v>
      </c>
      <c r="G20" s="21">
        <v>22757</v>
      </c>
      <c r="H20" s="21" t="s">
        <v>19</v>
      </c>
      <c r="I20" s="20">
        <v>17474</v>
      </c>
      <c r="J20" s="9">
        <f>SUM(B20:I20)</f>
        <v>359583</v>
      </c>
    </row>
    <row r="21" spans="1:13" ht="24" customHeight="1">
      <c r="A21" s="19" t="s">
        <v>14</v>
      </c>
      <c r="B21" s="20">
        <v>36652</v>
      </c>
      <c r="C21" s="21">
        <v>67224</v>
      </c>
      <c r="D21" s="21">
        <v>24942</v>
      </c>
      <c r="E21" s="21">
        <v>109510</v>
      </c>
      <c r="F21" s="21">
        <v>82414</v>
      </c>
      <c r="G21" s="21">
        <v>38998</v>
      </c>
      <c r="H21" s="21">
        <v>6734</v>
      </c>
      <c r="I21" s="20">
        <v>8753</v>
      </c>
      <c r="J21" s="9">
        <f>SUM(B21:I21)</f>
        <v>375227</v>
      </c>
    </row>
    <row r="22" spans="1:13" ht="27" customHeight="1">
      <c r="A22" s="15" t="s">
        <v>15</v>
      </c>
      <c r="B22" s="9">
        <v>28638.1</v>
      </c>
      <c r="C22" s="9">
        <v>65186.3</v>
      </c>
      <c r="D22" s="9">
        <v>24800.7</v>
      </c>
      <c r="E22" s="9">
        <v>114541.6</v>
      </c>
      <c r="F22" s="9">
        <v>99787.199999999997</v>
      </c>
      <c r="G22" s="9">
        <v>45110.9</v>
      </c>
      <c r="H22" s="9">
        <v>34342.1</v>
      </c>
      <c r="I22" s="9">
        <f>4074.1+39.1+64.9+323.9+1997.1</f>
        <v>6499.0999999999985</v>
      </c>
      <c r="J22" s="9">
        <v>418906</v>
      </c>
      <c r="L22" s="22"/>
    </row>
    <row r="23" spans="1:13" ht="24.75" customHeight="1">
      <c r="A23" s="15" t="s">
        <v>16</v>
      </c>
      <c r="B23" s="9">
        <v>24614.100000000002</v>
      </c>
      <c r="C23" s="9">
        <v>77079</v>
      </c>
      <c r="D23" s="9">
        <v>27261.000000000004</v>
      </c>
      <c r="E23" s="9">
        <v>140951</v>
      </c>
      <c r="F23" s="9">
        <v>110485.90000000001</v>
      </c>
      <c r="G23" s="9">
        <v>43445.8</v>
      </c>
      <c r="H23" s="9">
        <v>37449.500000000022</v>
      </c>
      <c r="I23" s="9">
        <f>2534.7+139.8+302+3310.8</f>
        <v>6287.3</v>
      </c>
      <c r="J23" s="9">
        <v>467573.6</v>
      </c>
      <c r="K23" s="4"/>
    </row>
    <row r="24" spans="1:13" ht="24.75" customHeight="1">
      <c r="A24" s="15" t="s">
        <v>17</v>
      </c>
      <c r="B24" s="9">
        <v>18414.900000000001</v>
      </c>
      <c r="C24" s="9">
        <v>67868.899999999994</v>
      </c>
      <c r="D24" s="9">
        <v>22896.5</v>
      </c>
      <c r="E24" s="9">
        <v>131682.79999999999</v>
      </c>
      <c r="F24" s="9">
        <v>116152</v>
      </c>
      <c r="G24" s="9">
        <v>48852.2</v>
      </c>
      <c r="H24" s="9">
        <v>39692</v>
      </c>
      <c r="I24" s="9">
        <v>6776.5</v>
      </c>
      <c r="J24" s="9">
        <v>452335.8</v>
      </c>
      <c r="K24" s="23"/>
      <c r="M24" s="24"/>
    </row>
    <row r="25" spans="1:13" ht="30.75" customHeight="1">
      <c r="A25" s="15" t="s">
        <v>25</v>
      </c>
      <c r="B25" s="2">
        <v>16114.7</v>
      </c>
      <c r="C25" s="2">
        <v>70279.600000000006</v>
      </c>
      <c r="D25" s="2">
        <v>22835.3</v>
      </c>
      <c r="E25" s="2">
        <v>127914.2</v>
      </c>
      <c r="F25" s="2">
        <v>122802.20000000003</v>
      </c>
      <c r="G25" s="2">
        <v>54993.400000000009</v>
      </c>
      <c r="H25" s="2">
        <v>38499.899999999994</v>
      </c>
      <c r="I25" s="2">
        <v>8800.2000000000007</v>
      </c>
      <c r="J25" s="2">
        <v>462239.5</v>
      </c>
      <c r="K25" s="14"/>
      <c r="L25" s="23"/>
    </row>
    <row r="26" spans="1:13" ht="24.75" customHeight="1">
      <c r="A26" s="15" t="s">
        <v>23</v>
      </c>
      <c r="B26" s="2">
        <v>15514.1</v>
      </c>
      <c r="C26" s="2">
        <v>71058.399999999994</v>
      </c>
      <c r="D26" s="2">
        <v>24063.4</v>
      </c>
      <c r="E26" s="2">
        <v>129587.3</v>
      </c>
      <c r="F26" s="2">
        <v>119545.3</v>
      </c>
      <c r="G26" s="2">
        <v>54520.9</v>
      </c>
      <c r="H26" s="2">
        <v>38344.1</v>
      </c>
      <c r="I26" s="2">
        <v>9349.7999999999993</v>
      </c>
      <c r="J26" s="2">
        <v>461983.30000000005</v>
      </c>
      <c r="K26" s="14"/>
    </row>
    <row r="27" spans="1:13" ht="25.5" customHeight="1">
      <c r="A27" s="15" t="s">
        <v>24</v>
      </c>
      <c r="B27" s="1">
        <v>14240.799999999997</v>
      </c>
      <c r="C27" s="1">
        <v>67807</v>
      </c>
      <c r="D27" s="1">
        <v>23738</v>
      </c>
      <c r="E27" s="1">
        <v>126320.60000000002</v>
      </c>
      <c r="F27" s="1">
        <v>122840.40000000001</v>
      </c>
      <c r="G27" s="1">
        <v>56763.200000000019</v>
      </c>
      <c r="H27" s="1">
        <v>37798.099999999991</v>
      </c>
      <c r="I27" s="1">
        <v>9591</v>
      </c>
      <c r="J27" s="1">
        <v>459099.1</v>
      </c>
      <c r="K27" s="25"/>
    </row>
    <row r="28" spans="1:13" ht="25.5" customHeight="1">
      <c r="A28" s="15" t="s">
        <v>27</v>
      </c>
      <c r="B28" s="1">
        <v>12714.1</v>
      </c>
      <c r="C28" s="1">
        <v>63373.7</v>
      </c>
      <c r="D28" s="1">
        <v>23751.499999999993</v>
      </c>
      <c r="E28" s="1">
        <v>117542.69999999998</v>
      </c>
      <c r="F28" s="1">
        <v>117923.89999999998</v>
      </c>
      <c r="G28" s="1">
        <v>55290.1</v>
      </c>
      <c r="H28" s="1">
        <v>35862.6</v>
      </c>
      <c r="I28" s="1">
        <v>9478.6</v>
      </c>
      <c r="J28" s="1">
        <v>435937.2</v>
      </c>
      <c r="K28" s="25"/>
      <c r="L28" s="23"/>
    </row>
    <row r="29" spans="1:13" ht="25.5" customHeight="1">
      <c r="A29" s="15" t="s">
        <v>28</v>
      </c>
      <c r="B29" s="1">
        <v>11014.5</v>
      </c>
      <c r="C29" s="1">
        <v>61959.399999999994</v>
      </c>
      <c r="D29" s="1">
        <v>23874.199999999997</v>
      </c>
      <c r="E29" s="1">
        <v>120678.30000000003</v>
      </c>
      <c r="F29" s="1">
        <v>117536.09999999999</v>
      </c>
      <c r="G29" s="1">
        <v>56609.099999999991</v>
      </c>
      <c r="H29" s="1">
        <v>34638.5</v>
      </c>
      <c r="I29" s="1">
        <v>8589.7000000000007</v>
      </c>
      <c r="J29" s="1">
        <v>434899.8</v>
      </c>
      <c r="K29" s="25"/>
      <c r="L29" s="23"/>
    </row>
    <row r="30" spans="1:13" ht="18" customHeight="1">
      <c r="A30" s="26" t="s">
        <v>29</v>
      </c>
      <c r="B30" s="27">
        <f>B29/B28-1</f>
        <v>-0.13367835709959808</v>
      </c>
      <c r="C30" s="27">
        <f t="shared" ref="C30:J30" si="0">C29/C28-1</f>
        <v>-2.2316828589777793E-2</v>
      </c>
      <c r="D30" s="27">
        <f t="shared" si="0"/>
        <v>5.1659895164517522E-3</v>
      </c>
      <c r="E30" s="27">
        <f>E29/E28-1</f>
        <v>2.6676263179253645E-2</v>
      </c>
      <c r="F30" s="27">
        <f t="shared" si="0"/>
        <v>-3.2885615214557351E-3</v>
      </c>
      <c r="G30" s="27">
        <f>G29/G28-1</f>
        <v>2.3855988685135276E-2</v>
      </c>
      <c r="H30" s="27">
        <f t="shared" si="0"/>
        <v>-3.4133052260572283E-2</v>
      </c>
      <c r="I30" s="27">
        <f t="shared" si="0"/>
        <v>-9.3779672103475153E-2</v>
      </c>
      <c r="J30" s="27">
        <f t="shared" si="0"/>
        <v>-2.379700562374687E-3</v>
      </c>
    </row>
    <row r="31" spans="1:13" ht="18" customHeight="1">
      <c r="A31" s="28"/>
      <c r="B31" s="27"/>
      <c r="C31" s="27"/>
      <c r="D31" s="27"/>
      <c r="E31" s="27"/>
      <c r="F31" s="27"/>
      <c r="G31" s="27"/>
      <c r="H31" s="27"/>
      <c r="I31" s="27"/>
      <c r="J31" s="27"/>
    </row>
    <row r="32" spans="1:13" ht="18" customHeight="1">
      <c r="A32" s="29" t="s">
        <v>20</v>
      </c>
      <c r="B32" s="29"/>
      <c r="C32" s="29"/>
      <c r="D32"/>
      <c r="E32" s="29"/>
      <c r="F32" s="30"/>
      <c r="G32" s="30"/>
      <c r="H32" s="30"/>
      <c r="I32" s="30"/>
      <c r="J32" s="30"/>
    </row>
    <row r="33" spans="1:5" ht="18" customHeight="1">
      <c r="A33" s="31" t="s">
        <v>21</v>
      </c>
      <c r="B33"/>
      <c r="C33"/>
      <c r="D33"/>
      <c r="E33"/>
    </row>
    <row r="34" spans="1:5" ht="18" customHeight="1">
      <c r="A34" s="29" t="s">
        <v>22</v>
      </c>
      <c r="B34"/>
      <c r="C34"/>
      <c r="D34"/>
      <c r="E34"/>
    </row>
  </sheetData>
  <mergeCells count="20">
    <mergeCell ref="F16:F17"/>
    <mergeCell ref="A4:A5"/>
    <mergeCell ref="B4:B5"/>
    <mergeCell ref="C4:C5"/>
    <mergeCell ref="D4:D5"/>
    <mergeCell ref="E4:E5"/>
    <mergeCell ref="F4:F5"/>
    <mergeCell ref="A16:A17"/>
    <mergeCell ref="B16:B17"/>
    <mergeCell ref="C16:C17"/>
    <mergeCell ref="D16:D17"/>
    <mergeCell ref="E16:E17"/>
    <mergeCell ref="G16:G17"/>
    <mergeCell ref="H16:H17"/>
    <mergeCell ref="I16:I17"/>
    <mergeCell ref="J16:J17"/>
    <mergeCell ref="G4:G5"/>
    <mergeCell ref="H4:H5"/>
    <mergeCell ref="I4:I5"/>
    <mergeCell ref="J4:J5"/>
  </mergeCells>
  <phoneticPr fontId="21"/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資料Ⅱ-25</vt:lpstr>
      <vt:lpstr>'資料Ⅱ-25'!Print_Area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2026-06-11T11:32:36Z</dcterms:created>
  <dcterms:modified xsi:type="dcterms:W3CDTF">2026-06-11T12:05:38Z</dcterms:modified>
  <cp:category/>
  <cp:contentStatus/>
</cp:coreProperties>
</file>