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4411DA10-2D12-416A-BBA2-D0D05E9FB16D}" xr6:coauthVersionLast="47" xr6:coauthVersionMax="47" xr10:uidLastSave="{00000000-0000-0000-0000-000000000000}"/>
  <bookViews>
    <workbookView xWindow="28680" yWindow="-60" windowWidth="29040" windowHeight="15720" xr2:uid="{06BF6357-EF2D-4B33-B2BC-2D42D5480337}"/>
  </bookViews>
  <sheets>
    <sheet name="Ⅱ-14林業従事者" sheetId="9" r:id="rId1"/>
    <sheet name="Ⅱ-14育林従事者" sheetId="4" r:id="rId2"/>
    <sheet name="Ⅱ-14伐木・造材・集材従事者" sheetId="5" r:id="rId3"/>
  </sheets>
  <externalReferences>
    <externalReference r:id="rId4"/>
    <externalReference r:id="rId5"/>
  </externalReferences>
  <definedNames>
    <definedName name="code" localSheetId="0">#REF!</definedName>
    <definedName name="code">#REF!</definedName>
    <definedName name="Data" localSheetId="0">'[1]a009-1-1'!#REF!</definedName>
    <definedName name="Data">'[1]a009-1-1'!#REF!</definedName>
    <definedName name="DataEnd" localSheetId="0">'[1]a009-1-1'!#REF!</definedName>
    <definedName name="DataEnd">'[1]a009-1-1'!#REF!</definedName>
    <definedName name="Hyousoku" localSheetId="0">'[1]a009-1-1'!#REF!</definedName>
    <definedName name="Hyousoku">'[1]a009-1-1'!#REF!</definedName>
    <definedName name="HyousokuArea" localSheetId="0">'[1]a009-1-1'!#REF!</definedName>
    <definedName name="HyousokuArea">'[1]a009-1-1'!#REF!</definedName>
    <definedName name="HyousokuEnd">'[1]a009-1-1'!#REF!</definedName>
    <definedName name="Hyoutou">'[1]a009-1-1'!#REF!</definedName>
    <definedName name="_xlnm.Print_Area" localSheetId="1">'Ⅱ-14育林従事者'!#REF!</definedName>
    <definedName name="_xlnm.Print_Area" localSheetId="2">'Ⅱ-14伐木・造材・集材従事者'!#REF!</definedName>
    <definedName name="_xlnm.Print_Area" localSheetId="0">'Ⅱ-14林業従事者'!#REF!</definedName>
    <definedName name="Rangai" localSheetId="0">#REF!</definedName>
    <definedName name="Rangai">#REF!</definedName>
    <definedName name="Rangai0" localSheetId="0">'[1]a009-1-1'!#REF!</definedName>
    <definedName name="Rangai0">'[1]a009-1-1'!#REF!</definedName>
    <definedName name="RangaiEng" localSheetId="0">[2]欄外!#REF!</definedName>
    <definedName name="RangaiEng">[2]欄外!#REF!</definedName>
    <definedName name="Title" localSheetId="0">'[1]a009-1-1'!#REF!</definedName>
    <definedName name="Title">'[1]a009-1-1'!#REF!</definedName>
    <definedName name="TitleEnglish" localSheetId="0">'[1]a009-1-1'!#REF!</definedName>
    <definedName name="TitleEnglish">'[1]a009-1-1'!#REF!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6" i="9" l="1"/>
  <c r="Z16" i="9"/>
  <c r="Y16" i="9"/>
  <c r="X16" i="9"/>
  <c r="H16" i="9"/>
  <c r="G16" i="9"/>
  <c r="AA15" i="9"/>
  <c r="Z15" i="9"/>
  <c r="Y15" i="9"/>
  <c r="X15" i="9"/>
  <c r="H15" i="9"/>
  <c r="G15" i="9"/>
  <c r="AA14" i="9"/>
  <c r="Z14" i="9"/>
  <c r="Y14" i="9"/>
  <c r="X14" i="9"/>
  <c r="H14" i="9"/>
  <c r="G14" i="9"/>
  <c r="AA13" i="9"/>
  <c r="G13" i="9"/>
  <c r="D13" i="9"/>
  <c r="Z13" i="9" s="1"/>
  <c r="X12" i="9"/>
  <c r="H12" i="9"/>
  <c r="G12" i="9"/>
  <c r="D12" i="9"/>
  <c r="AA12" i="9" s="1"/>
  <c r="D11" i="9"/>
  <c r="H11" i="9" s="1"/>
  <c r="AA10" i="9"/>
  <c r="Z10" i="9"/>
  <c r="Y10" i="9"/>
  <c r="X10" i="9"/>
  <c r="H10" i="9"/>
  <c r="G10" i="9"/>
  <c r="D10" i="9"/>
  <c r="AA9" i="9"/>
  <c r="Z9" i="9"/>
  <c r="Y9" i="9"/>
  <c r="X9" i="9"/>
  <c r="H9" i="9"/>
  <c r="D9" i="9"/>
  <c r="G9" i="9" s="1"/>
  <c r="AA8" i="9"/>
  <c r="Z8" i="9"/>
  <c r="Y8" i="9"/>
  <c r="X8" i="9"/>
  <c r="H8" i="9"/>
  <c r="G8" i="9"/>
  <c r="D8" i="9"/>
  <c r="X11" i="9" l="1"/>
  <c r="Y11" i="9"/>
  <c r="H13" i="9"/>
  <c r="Z11" i="9"/>
  <c r="Y12" i="9"/>
  <c r="X13" i="9"/>
  <c r="AA11" i="9"/>
  <c r="Z12" i="9"/>
  <c r="Y13" i="9"/>
  <c r="G11" i="9"/>
  <c r="Z16" i="5" l="1"/>
  <c r="Y16" i="5"/>
  <c r="X16" i="5"/>
  <c r="H16" i="5"/>
  <c r="G16" i="5"/>
  <c r="Z15" i="5"/>
  <c r="Y15" i="5"/>
  <c r="X15" i="5"/>
  <c r="H15" i="5"/>
  <c r="G15" i="5"/>
  <c r="Z14" i="5"/>
  <c r="Y14" i="5"/>
  <c r="X14" i="5"/>
  <c r="H14" i="5"/>
  <c r="G14" i="5"/>
  <c r="Z16" i="4"/>
  <c r="Y16" i="4"/>
  <c r="X16" i="4"/>
  <c r="H16" i="4"/>
  <c r="G16" i="4"/>
  <c r="Z15" i="4"/>
  <c r="Y15" i="4"/>
  <c r="X15" i="4"/>
  <c r="H15" i="4"/>
  <c r="G15" i="4"/>
  <c r="Z14" i="4"/>
  <c r="Y14" i="4"/>
  <c r="X14" i="4"/>
  <c r="H14" i="4"/>
  <c r="G14" i="4"/>
</calcChain>
</file>

<file path=xl/sharedStrings.xml><?xml version="1.0" encoding="utf-8"?>
<sst xmlns="http://schemas.openxmlformats.org/spreadsheetml/2006/main" count="197" uniqueCount="71">
  <si>
    <t>〇年齢階層別の林業従事者数の推移（育林従事者）</t>
    <rPh sb="1" eb="6">
      <t>ネンレイカイソウベツ</t>
    </rPh>
    <rPh sb="7" eb="9">
      <t>リンギョウ</t>
    </rPh>
    <rPh sb="9" eb="12">
      <t>ジュウジシャ</t>
    </rPh>
    <rPh sb="12" eb="13">
      <t>スウ</t>
    </rPh>
    <rPh sb="14" eb="16">
      <t>スイイ</t>
    </rPh>
    <rPh sb="17" eb="22">
      <t>イクリンジュウジシャ</t>
    </rPh>
    <phoneticPr fontId="10"/>
  </si>
  <si>
    <t>林業従事者数</t>
    <rPh sb="0" eb="2">
      <t>リンギョウ</t>
    </rPh>
    <rPh sb="2" eb="5">
      <t>ジュウジシャ</t>
    </rPh>
    <rPh sb="5" eb="6">
      <t>カズ</t>
    </rPh>
    <phoneticPr fontId="2"/>
  </si>
  <si>
    <t>男</t>
    <rPh sb="0" eb="1">
      <t>オトコ</t>
    </rPh>
    <phoneticPr fontId="5"/>
  </si>
  <si>
    <t>女</t>
    <rPh sb="0" eb="1">
      <t>オンナ</t>
    </rPh>
    <phoneticPr fontId="5"/>
  </si>
  <si>
    <t xml:space="preserve">高齢化率（林業） </t>
    <rPh sb="0" eb="3">
      <t>コウレイカ</t>
    </rPh>
    <rPh sb="3" eb="4">
      <t>リツ</t>
    </rPh>
    <rPh sb="5" eb="7">
      <t>リンギョウ</t>
    </rPh>
    <phoneticPr fontId="2"/>
  </si>
  <si>
    <t xml:space="preserve">若年者率（林業） </t>
    <rPh sb="0" eb="2">
      <t>ジャクネン</t>
    </rPh>
    <rPh sb="2" eb="3">
      <t>シャ</t>
    </rPh>
    <rPh sb="3" eb="4">
      <t>リツ</t>
    </rPh>
    <rPh sb="4" eb="5">
      <t>コウリツ</t>
    </rPh>
    <rPh sb="5" eb="7">
      <t>リンギョウ</t>
    </rPh>
    <phoneticPr fontId="2"/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</si>
  <si>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</si>
  <si>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</si>
  <si>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</si>
  <si>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</si>
  <si>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</si>
  <si>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</si>
  <si>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</si>
  <si>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</si>
  <si>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</si>
  <si>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</si>
  <si>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</si>
  <si>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</si>
  <si>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</si>
  <si>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</si>
  <si>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85以上</t>
    <phoneticPr fontId="10"/>
  </si>
  <si>
    <t>平均年齢</t>
  </si>
  <si>
    <t>万人単位</t>
    <rPh sb="0" eb="2">
      <t>マンニン</t>
    </rPh>
    <rPh sb="2" eb="4">
      <t>タンイ</t>
    </rPh>
    <phoneticPr fontId="5"/>
  </si>
  <si>
    <t>平均年齢試算</t>
    <rPh sb="0" eb="2">
      <t>ヘイキン</t>
    </rPh>
    <rPh sb="2" eb="4">
      <t>ネンレイ</t>
    </rPh>
    <rPh sb="4" eb="6">
      <t>シサン</t>
    </rPh>
    <phoneticPr fontId="5"/>
  </si>
  <si>
    <t>男性率</t>
    <rPh sb="0" eb="3">
      <t>ダンセイリツ</t>
    </rPh>
    <phoneticPr fontId="5"/>
  </si>
  <si>
    <t>S35</t>
  </si>
  <si>
    <t>昭和35年</t>
    <rPh sb="0" eb="2">
      <t>ショウワ</t>
    </rPh>
    <phoneticPr fontId="5"/>
  </si>
  <si>
    <t>S40</t>
  </si>
  <si>
    <t>昭和40年</t>
    <rPh sb="0" eb="2">
      <t>ショウワ</t>
    </rPh>
    <phoneticPr fontId="5"/>
  </si>
  <si>
    <t>S45</t>
  </si>
  <si>
    <t>昭和45年</t>
    <rPh sb="0" eb="2">
      <t>ショウワ</t>
    </rPh>
    <phoneticPr fontId="5"/>
  </si>
  <si>
    <t>S50</t>
  </si>
  <si>
    <t>昭和50年</t>
    <rPh sb="0" eb="2">
      <t>ショウワ</t>
    </rPh>
    <phoneticPr fontId="5"/>
  </si>
  <si>
    <t>S55</t>
  </si>
  <si>
    <t>昭和55年</t>
    <rPh sb="0" eb="2">
      <t>ショウワ</t>
    </rPh>
    <phoneticPr fontId="5"/>
  </si>
  <si>
    <t>S60</t>
  </si>
  <si>
    <t>昭和60年</t>
    <rPh sb="0" eb="2">
      <t>ショウワ</t>
    </rPh>
    <phoneticPr fontId="5"/>
  </si>
  <si>
    <t>H2</t>
  </si>
  <si>
    <t>平成２年</t>
    <rPh sb="0" eb="2">
      <t>ヘイセイ</t>
    </rPh>
    <rPh sb="3" eb="4">
      <t>ネン</t>
    </rPh>
    <phoneticPr fontId="5"/>
  </si>
  <si>
    <t>H7</t>
  </si>
  <si>
    <t>平成７年</t>
    <rPh sb="0" eb="2">
      <t>ヘイセイ</t>
    </rPh>
    <rPh sb="3" eb="4">
      <t>ネン</t>
    </rPh>
    <phoneticPr fontId="5"/>
  </si>
  <si>
    <t>H12</t>
  </si>
  <si>
    <t>平成12年</t>
    <rPh sb="0" eb="2">
      <t>ヘイセイ</t>
    </rPh>
    <rPh sb="4" eb="5">
      <t>ネン</t>
    </rPh>
    <phoneticPr fontId="5"/>
  </si>
  <si>
    <t>H17</t>
  </si>
  <si>
    <t>平成17年</t>
    <rPh sb="0" eb="2">
      <t>ヘイセイ</t>
    </rPh>
    <rPh sb="4" eb="5">
      <t>ネン</t>
    </rPh>
    <phoneticPr fontId="5"/>
  </si>
  <si>
    <t>H22</t>
  </si>
  <si>
    <t>H27</t>
    <phoneticPr fontId="2"/>
  </si>
  <si>
    <t>R2</t>
    <phoneticPr fontId="2"/>
  </si>
  <si>
    <t>資料：総務省「国勢調査」</t>
    <rPh sb="0" eb="2">
      <t>シリョウ</t>
    </rPh>
    <rPh sb="3" eb="5">
      <t>ソウム</t>
    </rPh>
    <rPh sb="5" eb="6">
      <t>ショウ</t>
    </rPh>
    <rPh sb="7" eb="11">
      <t>コクセイチョウサ</t>
    </rPh>
    <phoneticPr fontId="10"/>
  </si>
  <si>
    <t>〇年齢階層別の林業従事者数の推移（伐木・造材・集材従事者）</t>
    <rPh sb="1" eb="6">
      <t>ネンレイカイソウベツ</t>
    </rPh>
    <rPh sb="7" eb="9">
      <t>リンギョウ</t>
    </rPh>
    <rPh sb="9" eb="12">
      <t>ジュウジシャ</t>
    </rPh>
    <rPh sb="12" eb="13">
      <t>スウ</t>
    </rPh>
    <rPh sb="14" eb="16">
      <t>スイイ</t>
    </rPh>
    <rPh sb="17" eb="19">
      <t>バツボク</t>
    </rPh>
    <rPh sb="20" eb="22">
      <t>ゾウザイ</t>
    </rPh>
    <rPh sb="23" eb="25">
      <t>シュウザイ</t>
    </rPh>
    <rPh sb="25" eb="28">
      <t>ジュウジシャ</t>
    </rPh>
    <phoneticPr fontId="10"/>
  </si>
  <si>
    <t>資料：総務省「国勢調査」</t>
    <rPh sb="0" eb="2">
      <t>シリョウ</t>
    </rPh>
    <rPh sb="3" eb="6">
      <t>ソウムショウ</t>
    </rPh>
    <rPh sb="7" eb="9">
      <t>コクセイ</t>
    </rPh>
    <rPh sb="9" eb="11">
      <t>チョウサ</t>
    </rPh>
    <phoneticPr fontId="10"/>
  </si>
  <si>
    <t>[伐木・造材・集材従事者]</t>
    <rPh sb="1" eb="3">
      <t>バツボク</t>
    </rPh>
    <rPh sb="4" eb="6">
      <t>ゾウザイ</t>
    </rPh>
    <rPh sb="7" eb="9">
      <t>シュウザイ</t>
    </rPh>
    <rPh sb="9" eb="12">
      <t>ジュウジシャ</t>
    </rPh>
    <phoneticPr fontId="10"/>
  </si>
  <si>
    <t>[育林従事者]</t>
    <rPh sb="1" eb="6">
      <t>イクリンジュウジシャ</t>
    </rPh>
    <phoneticPr fontId="10"/>
  </si>
  <si>
    <t>〇年齢階層別の林業従事者数の推移</t>
    <rPh sb="1" eb="3">
      <t>ネンレイ</t>
    </rPh>
    <rPh sb="3" eb="6">
      <t>カイソウベツ</t>
    </rPh>
    <rPh sb="7" eb="9">
      <t>リンギョウ</t>
    </rPh>
    <rPh sb="9" eb="13">
      <t>ジュウジシャスウ</t>
    </rPh>
    <rPh sb="14" eb="16">
      <t>スイイ</t>
    </rPh>
    <phoneticPr fontId="10"/>
  </si>
  <si>
    <t>平成27年</t>
    <rPh sb="0" eb="2">
      <t>ヘイセイ</t>
    </rPh>
    <rPh sb="4" eb="5">
      <t>ネン</t>
    </rPh>
    <phoneticPr fontId="5"/>
  </si>
  <si>
    <t>昭和55年</t>
    <rPh sb="0" eb="2">
      <t>ショウワ</t>
    </rPh>
    <rPh sb="4" eb="5">
      <t>トシ</t>
    </rPh>
    <phoneticPr fontId="5"/>
  </si>
  <si>
    <t>平成22年</t>
    <rPh sb="0" eb="2">
      <t>ヘイセイ</t>
    </rPh>
    <rPh sb="4" eb="5">
      <t>ネン</t>
    </rPh>
    <phoneticPr fontId="5"/>
  </si>
  <si>
    <t>令和２年</t>
    <rPh sb="0" eb="2">
      <t>レイワ</t>
    </rPh>
    <rPh sb="3" eb="4">
      <t>ネン</t>
    </rPh>
    <phoneticPr fontId="5"/>
  </si>
  <si>
    <t>1960年</t>
    <rPh sb="4" eb="5">
      <t>ネン</t>
    </rPh>
    <phoneticPr fontId="10"/>
  </si>
  <si>
    <t>1965年</t>
    <rPh sb="4" eb="5">
      <t>ネン</t>
    </rPh>
    <phoneticPr fontId="10"/>
  </si>
  <si>
    <t>1970年</t>
    <rPh sb="4" eb="5">
      <t>ネン</t>
    </rPh>
    <phoneticPr fontId="10"/>
  </si>
  <si>
    <t>1975年</t>
    <rPh sb="4" eb="5">
      <t>ネン</t>
    </rPh>
    <phoneticPr fontId="10"/>
  </si>
  <si>
    <t>1980年</t>
    <rPh sb="4" eb="5">
      <t>ネン</t>
    </rPh>
    <phoneticPr fontId="10"/>
  </si>
  <si>
    <t>1985年</t>
    <rPh sb="4" eb="5">
      <t>ネン</t>
    </rPh>
    <phoneticPr fontId="10"/>
  </si>
  <si>
    <t>1990年</t>
    <rPh sb="4" eb="5">
      <t>ネン</t>
    </rPh>
    <phoneticPr fontId="10"/>
  </si>
  <si>
    <t>1995年</t>
    <rPh sb="4" eb="5">
      <t>ネン</t>
    </rPh>
    <phoneticPr fontId="10"/>
  </si>
  <si>
    <t>2000年</t>
    <rPh sb="4" eb="5">
      <t>ネン</t>
    </rPh>
    <phoneticPr fontId="10"/>
  </si>
  <si>
    <t>2005年</t>
    <rPh sb="4" eb="5">
      <t>ネン</t>
    </rPh>
    <phoneticPr fontId="10"/>
  </si>
  <si>
    <t>2010年</t>
    <rPh sb="4" eb="5">
      <t>ネン</t>
    </rPh>
    <phoneticPr fontId="10"/>
  </si>
  <si>
    <t>2015年</t>
    <rPh sb="4" eb="5">
      <t>ネン</t>
    </rPh>
    <phoneticPr fontId="10"/>
  </si>
  <si>
    <t>2020年</t>
    <rPh sb="4" eb="5">
      <t>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</si>
</sst>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0;_搀"/>
    <numFmt numFmtId="178" formatCode="#,##0_ ;[Red]\-#,##0\ "/>
    <numFmt numFmtId="179" formatCode="0.0_ "/>
    <numFmt numFmtId="180" formatCode="#,##0.0_);[Red]\(#,##0.0\)"/>
    <numFmt numFmtId="181" formatCode="#,##0.0_ ;[Red]\-#,##0.0\ "/>
    <numFmt numFmtId="182" formatCode="#,###,##0;&quot; -&quot;###,##0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indexed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0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1" fillId="0" borderId="0">
      <alignment vertical="center"/>
    </xf>
    <xf numFmtId="0" fontId="8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1" xfId="2" applyFont="1" applyBorder="1">
      <alignment vertical="center"/>
    </xf>
    <xf numFmtId="0" fontId="3" fillId="0" borderId="2" xfId="2" applyFont="1" applyBorder="1">
      <alignment vertical="center"/>
    </xf>
    <xf numFmtId="0" fontId="6" fillId="0" borderId="0" xfId="4" applyFont="1" applyAlignment="1">
      <alignment horizontal="center" vertical="center"/>
    </xf>
    <xf numFmtId="49" fontId="6" fillId="0" borderId="0" xfId="4" applyNumberFormat="1" applyFont="1" applyAlignment="1">
      <alignment horizontal="center" vertical="center"/>
    </xf>
    <xf numFmtId="0" fontId="7" fillId="0" borderId="7" xfId="2" applyFont="1" applyBorder="1" applyAlignment="1">
      <alignment horizontal="distributed" vertical="center" justifyLastLine="1"/>
    </xf>
    <xf numFmtId="0" fontId="7" fillId="0" borderId="8" xfId="2" applyFont="1" applyBorder="1" applyAlignment="1">
      <alignment horizontal="center" vertical="center"/>
    </xf>
    <xf numFmtId="9" fontId="3" fillId="0" borderId="0" xfId="5" applyFont="1" applyBorder="1" applyAlignment="1">
      <alignment vertical="center"/>
    </xf>
    <xf numFmtId="178" fontId="3" fillId="0" borderId="0" xfId="2" applyNumberFormat="1" applyFont="1">
      <alignment vertical="center"/>
    </xf>
    <xf numFmtId="181" fontId="3" fillId="0" borderId="0" xfId="2" applyNumberFormat="1" applyFont="1">
      <alignment vertical="center"/>
    </xf>
    <xf numFmtId="0" fontId="7" fillId="0" borderId="17" xfId="2" applyFont="1" applyBorder="1" applyAlignment="1">
      <alignment horizontal="distributed" vertical="center" justifyLastLine="1"/>
    </xf>
    <xf numFmtId="0" fontId="7" fillId="0" borderId="18" xfId="2" applyFont="1" applyBorder="1" applyAlignment="1">
      <alignment horizontal="center" vertical="center"/>
    </xf>
    <xf numFmtId="0" fontId="7" fillId="0" borderId="22" xfId="0" applyFont="1" applyBorder="1" applyAlignment="1">
      <alignment horizontal="distributed" vertical="center" justifyLastLine="1"/>
    </xf>
    <xf numFmtId="0" fontId="7" fillId="0" borderId="19" xfId="0" applyFont="1" applyBorder="1" applyAlignment="1">
      <alignment horizontal="center"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0" fontId="9" fillId="0" borderId="0" xfId="2" applyFont="1">
      <alignment vertical="center"/>
    </xf>
    <xf numFmtId="0" fontId="12" fillId="0" borderId="0" xfId="2" applyFont="1">
      <alignment vertical="center"/>
    </xf>
    <xf numFmtId="0" fontId="3" fillId="0" borderId="3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176" fontId="3" fillId="0" borderId="8" xfId="2" applyNumberFormat="1" applyFont="1" applyBorder="1">
      <alignment vertical="center"/>
    </xf>
    <xf numFmtId="176" fontId="3" fillId="0" borderId="9" xfId="2" applyNumberFormat="1" applyFont="1" applyBorder="1">
      <alignment vertical="center"/>
    </xf>
    <xf numFmtId="176" fontId="3" fillId="0" borderId="10" xfId="5" applyNumberFormat="1" applyFont="1" applyFill="1" applyBorder="1" applyAlignment="1">
      <alignment horizontal="center" vertical="center"/>
    </xf>
    <xf numFmtId="176" fontId="3" fillId="0" borderId="11" xfId="6" applyNumberFormat="1" applyFont="1" applyBorder="1" applyAlignment="1">
      <alignment vertical="center"/>
    </xf>
    <xf numFmtId="176" fontId="3" fillId="0" borderId="12" xfId="6" applyNumberFormat="1" applyFont="1" applyBorder="1" applyAlignment="1">
      <alignment vertical="center"/>
    </xf>
    <xf numFmtId="176" fontId="3" fillId="0" borderId="13" xfId="6" applyNumberFormat="1" applyFont="1" applyBorder="1" applyAlignment="1">
      <alignment vertical="center"/>
    </xf>
    <xf numFmtId="0" fontId="3" fillId="0" borderId="14" xfId="2" applyFont="1" applyBorder="1" applyAlignment="1">
      <alignment horizontal="center" vertical="center"/>
    </xf>
    <xf numFmtId="177" fontId="3" fillId="0" borderId="15" xfId="2" applyNumberFormat="1" applyFont="1" applyBorder="1">
      <alignment vertical="center"/>
    </xf>
    <xf numFmtId="176" fontId="3" fillId="0" borderId="16" xfId="2" applyNumberFormat="1" applyFont="1" applyBorder="1">
      <alignment vertical="center"/>
    </xf>
    <xf numFmtId="9" fontId="3" fillId="0" borderId="15" xfId="5" applyFont="1" applyFill="1" applyBorder="1" applyAlignment="1">
      <alignment horizontal="center" vertical="center"/>
    </xf>
    <xf numFmtId="176" fontId="3" fillId="0" borderId="14" xfId="5" applyNumberFormat="1" applyFont="1" applyFill="1" applyBorder="1" applyAlignment="1">
      <alignment horizontal="center" vertical="center"/>
    </xf>
    <xf numFmtId="177" fontId="3" fillId="0" borderId="14" xfId="2" applyNumberFormat="1" applyFont="1" applyBorder="1">
      <alignment vertical="center"/>
    </xf>
    <xf numFmtId="9" fontId="3" fillId="0" borderId="14" xfId="5" applyFont="1" applyFill="1" applyBorder="1" applyAlignment="1">
      <alignment horizontal="center" vertical="center"/>
    </xf>
    <xf numFmtId="179" fontId="3" fillId="0" borderId="14" xfId="2" applyNumberFormat="1" applyFont="1" applyBorder="1" applyAlignment="1">
      <alignment horizontal="right" vertical="center"/>
    </xf>
    <xf numFmtId="180" fontId="3" fillId="0" borderId="8" xfId="2" applyNumberFormat="1" applyFont="1" applyBorder="1">
      <alignment vertical="center"/>
    </xf>
    <xf numFmtId="176" fontId="3" fillId="0" borderId="11" xfId="6" applyNumberFormat="1" applyFont="1" applyBorder="1" applyAlignment="1">
      <alignment horizontal="right" vertical="center"/>
    </xf>
    <xf numFmtId="176" fontId="3" fillId="0" borderId="12" xfId="6" applyNumberFormat="1" applyFont="1" applyBorder="1" applyAlignment="1">
      <alignment horizontal="right" vertical="center"/>
    </xf>
    <xf numFmtId="176" fontId="3" fillId="0" borderId="13" xfId="6" applyNumberFormat="1" applyFont="1" applyBorder="1" applyAlignment="1">
      <alignment horizontal="right" vertical="center"/>
    </xf>
    <xf numFmtId="176" fontId="3" fillId="0" borderId="18" xfId="2" applyNumberFormat="1" applyFont="1" applyBorder="1">
      <alignment vertical="center"/>
    </xf>
    <xf numFmtId="176" fontId="3" fillId="0" borderId="19" xfId="2" applyNumberFormat="1" applyFont="1" applyBorder="1">
      <alignment vertical="center"/>
    </xf>
    <xf numFmtId="176" fontId="3" fillId="0" borderId="20" xfId="5" applyNumberFormat="1" applyFont="1" applyFill="1" applyBorder="1" applyAlignment="1">
      <alignment horizontal="center" vertical="center"/>
    </xf>
    <xf numFmtId="176" fontId="3" fillId="0" borderId="21" xfId="5" applyNumberFormat="1" applyFont="1" applyFill="1" applyBorder="1" applyAlignment="1">
      <alignment horizontal="center" vertical="center"/>
    </xf>
    <xf numFmtId="177" fontId="3" fillId="0" borderId="21" xfId="2" applyNumberFormat="1" applyFont="1" applyBorder="1">
      <alignment vertical="center"/>
    </xf>
    <xf numFmtId="9" fontId="3" fillId="0" borderId="21" xfId="5" applyFont="1" applyFill="1" applyBorder="1" applyAlignment="1">
      <alignment horizontal="center" vertical="center"/>
    </xf>
    <xf numFmtId="180" fontId="3" fillId="0" borderId="18" xfId="2" applyNumberFormat="1" applyFont="1" applyBorder="1">
      <alignment vertical="center"/>
    </xf>
    <xf numFmtId="176" fontId="3" fillId="0" borderId="19" xfId="0" applyNumberFormat="1" applyFont="1" applyBorder="1">
      <alignment vertical="center"/>
    </xf>
    <xf numFmtId="176" fontId="3" fillId="0" borderId="20" xfId="1" applyNumberFormat="1" applyFont="1" applyFill="1" applyBorder="1" applyAlignment="1">
      <alignment horizontal="center" vertical="center"/>
    </xf>
    <xf numFmtId="49" fontId="14" fillId="0" borderId="4" xfId="4" applyNumberFormat="1" applyFont="1" applyBorder="1" applyAlignment="1">
      <alignment horizontal="center" vertical="center"/>
    </xf>
    <xf numFmtId="0" fontId="14" fillId="0" borderId="5" xfId="4" applyFont="1" applyBorder="1" applyAlignment="1">
      <alignment horizontal="center" vertical="center"/>
    </xf>
    <xf numFmtId="49" fontId="14" fillId="0" borderId="6" xfId="4" applyNumberFormat="1" applyFont="1" applyBorder="1" applyAlignment="1">
      <alignment horizontal="center" vertical="center"/>
    </xf>
    <xf numFmtId="49" fontId="14" fillId="0" borderId="3" xfId="4" applyNumberFormat="1" applyFont="1" applyBorder="1" applyAlignment="1">
      <alignment horizontal="center" vertical="center"/>
    </xf>
    <xf numFmtId="182" fontId="3" fillId="0" borderId="0" xfId="4" applyNumberFormat="1" applyFont="1" applyAlignment="1">
      <alignment horizontal="right" vertical="top"/>
    </xf>
    <xf numFmtId="179" fontId="3" fillId="0" borderId="10" xfId="2" applyNumberFormat="1" applyFont="1" applyBorder="1" applyAlignment="1">
      <alignment horizontal="right" vertical="center"/>
    </xf>
    <xf numFmtId="179" fontId="3" fillId="0" borderId="3" xfId="2" applyNumberFormat="1" applyFont="1" applyBorder="1" applyAlignment="1">
      <alignment horizontal="right" vertical="center"/>
    </xf>
    <xf numFmtId="0" fontId="3" fillId="0" borderId="23" xfId="2" applyFont="1" applyBorder="1">
      <alignment vertical="center"/>
    </xf>
    <xf numFmtId="182" fontId="3" fillId="0" borderId="23" xfId="4" applyNumberFormat="1" applyFont="1" applyBorder="1" applyAlignment="1">
      <alignment horizontal="right" vertical="top"/>
    </xf>
    <xf numFmtId="182" fontId="3" fillId="0" borderId="24" xfId="4" applyNumberFormat="1" applyFont="1" applyBorder="1" applyAlignment="1">
      <alignment horizontal="right" vertical="top"/>
    </xf>
    <xf numFmtId="3" fontId="3" fillId="0" borderId="26" xfId="2" applyNumberFormat="1" applyFont="1" applyBorder="1">
      <alignment vertical="center"/>
    </xf>
    <xf numFmtId="3" fontId="3" fillId="0" borderId="27" xfId="2" applyNumberFormat="1" applyFont="1" applyBorder="1">
      <alignment vertical="center"/>
    </xf>
    <xf numFmtId="182" fontId="3" fillId="0" borderId="27" xfId="4" applyNumberFormat="1" applyFont="1" applyBorder="1" applyAlignment="1">
      <alignment horizontal="right" vertical="top"/>
    </xf>
    <xf numFmtId="182" fontId="3" fillId="0" borderId="28" xfId="4" applyNumberFormat="1" applyFont="1" applyBorder="1" applyAlignment="1">
      <alignment horizontal="right" vertical="top"/>
    </xf>
    <xf numFmtId="3" fontId="3" fillId="0" borderId="12" xfId="2" applyNumberFormat="1" applyFont="1" applyBorder="1">
      <alignment vertical="center"/>
    </xf>
    <xf numFmtId="3" fontId="3" fillId="0" borderId="11" xfId="2" applyNumberFormat="1" applyFont="1" applyBorder="1">
      <alignment vertical="center"/>
    </xf>
    <xf numFmtId="0" fontId="3" fillId="0" borderId="29" xfId="2" applyFont="1" applyBorder="1">
      <alignment vertical="center"/>
    </xf>
    <xf numFmtId="182" fontId="3" fillId="0" borderId="30" xfId="4" applyNumberFormat="1" applyFont="1" applyBorder="1" applyAlignment="1">
      <alignment horizontal="right" vertical="top"/>
    </xf>
    <xf numFmtId="182" fontId="3" fillId="0" borderId="32" xfId="4" applyNumberFormat="1" applyFont="1" applyBorder="1" applyAlignment="1">
      <alignment horizontal="right" vertical="top"/>
    </xf>
    <xf numFmtId="176" fontId="3" fillId="0" borderId="29" xfId="6" applyNumberFormat="1" applyFont="1" applyBorder="1" applyAlignment="1">
      <alignment horizontal="right" vertical="center"/>
    </xf>
    <xf numFmtId="0" fontId="3" fillId="0" borderId="2" xfId="7" applyFont="1" applyBorder="1">
      <alignment vertical="center"/>
    </xf>
    <xf numFmtId="3" fontId="3" fillId="0" borderId="29" xfId="2" applyNumberFormat="1" applyFont="1" applyBorder="1">
      <alignment vertical="center"/>
    </xf>
    <xf numFmtId="0" fontId="3" fillId="0" borderId="33" xfId="7" applyFont="1" applyBorder="1">
      <alignment vertical="center"/>
    </xf>
    <xf numFmtId="0" fontId="3" fillId="0" borderId="12" xfId="2" applyFont="1" applyBorder="1">
      <alignment vertical="center"/>
    </xf>
    <xf numFmtId="182" fontId="3" fillId="0" borderId="25" xfId="4" applyNumberFormat="1" applyFont="1" applyBorder="1" applyAlignment="1">
      <alignment horizontal="right" vertical="top"/>
    </xf>
    <xf numFmtId="0" fontId="3" fillId="0" borderId="13" xfId="2" applyFont="1" applyBorder="1">
      <alignment vertical="center"/>
    </xf>
    <xf numFmtId="182" fontId="3" fillId="0" borderId="13" xfId="4" applyNumberFormat="1" applyFont="1" applyBorder="1" applyAlignment="1">
      <alignment horizontal="right" vertical="top"/>
    </xf>
    <xf numFmtId="0" fontId="3" fillId="0" borderId="31" xfId="2" applyFont="1" applyBorder="1">
      <alignment vertical="center"/>
    </xf>
    <xf numFmtId="0" fontId="3" fillId="0" borderId="8" xfId="2" applyFont="1" applyBorder="1" applyAlignment="1">
      <alignment horizontal="center" vertical="center"/>
    </xf>
    <xf numFmtId="0" fontId="3" fillId="0" borderId="7" xfId="2" applyFont="1" applyBorder="1" applyAlignment="1">
      <alignment horizontal="distributed" vertical="center" justifyLastLine="1"/>
    </xf>
    <xf numFmtId="0" fontId="3" fillId="0" borderId="18" xfId="2" applyFont="1" applyBorder="1" applyAlignment="1">
      <alignment horizontal="center" vertical="center"/>
    </xf>
    <xf numFmtId="0" fontId="3" fillId="0" borderId="17" xfId="2" applyFont="1" applyBorder="1" applyAlignment="1">
      <alignment horizontal="distributed" vertical="center" justifyLastLine="1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5" xfId="7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7" applyFont="1" applyBorder="1">
      <alignment vertical="center"/>
    </xf>
    <xf numFmtId="0" fontId="3" fillId="0" borderId="4" xfId="0" applyFont="1" applyBorder="1">
      <alignment vertical="center"/>
    </xf>
    <xf numFmtId="182" fontId="3" fillId="0" borderId="34" xfId="4" applyNumberFormat="1" applyFont="1" applyBorder="1" applyAlignment="1">
      <alignment horizontal="right" vertical="top"/>
    </xf>
    <xf numFmtId="0" fontId="3" fillId="0" borderId="8" xfId="2" applyFont="1" applyBorder="1">
      <alignment vertical="center"/>
    </xf>
    <xf numFmtId="182" fontId="3" fillId="0" borderId="12" xfId="4" applyNumberFormat="1" applyFont="1" applyBorder="1" applyAlignment="1">
      <alignment horizontal="right" vertical="top"/>
    </xf>
    <xf numFmtId="182" fontId="3" fillId="0" borderId="8" xfId="4" applyNumberFormat="1" applyFont="1" applyBorder="1" applyAlignment="1">
      <alignment horizontal="right" vertical="top"/>
    </xf>
    <xf numFmtId="180" fontId="3" fillId="0" borderId="19" xfId="2" applyNumberFormat="1" applyFont="1" applyBorder="1">
      <alignment vertical="center"/>
    </xf>
    <xf numFmtId="180" fontId="3" fillId="0" borderId="21" xfId="2" applyNumberFormat="1" applyFont="1" applyBorder="1">
      <alignment vertical="center"/>
    </xf>
    <xf numFmtId="182" fontId="15" fillId="0" borderId="24" xfId="4" applyNumberFormat="1" applyFont="1" applyBorder="1" applyAlignment="1">
      <alignment horizontal="right" vertical="top"/>
    </xf>
    <xf numFmtId="182" fontId="15" fillId="0" borderId="28" xfId="4" applyNumberFormat="1" applyFont="1" applyBorder="1" applyAlignment="1">
      <alignment horizontal="right" vertical="top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179" fontId="3" fillId="0" borderId="21" xfId="2" applyNumberFormat="1" applyFont="1" applyBorder="1" applyAlignment="1">
      <alignment horizontal="right" vertical="center"/>
    </xf>
    <xf numFmtId="0" fontId="3" fillId="0" borderId="37" xfId="2" applyFont="1" applyBorder="1" applyAlignment="1">
      <alignment horizontal="distributed" vertical="center" justifyLastLine="1"/>
    </xf>
    <xf numFmtId="0" fontId="3" fillId="0" borderId="14" xfId="2" applyFont="1" applyBorder="1" applyAlignment="1">
      <alignment horizontal="distributed" vertical="center" justifyLastLine="1"/>
    </xf>
    <xf numFmtId="0" fontId="3" fillId="0" borderId="20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distributed" vertical="center" justifyLastLine="1"/>
    </xf>
    <xf numFmtId="176" fontId="3" fillId="0" borderId="8" xfId="0" applyNumberFormat="1" applyFont="1" applyBorder="1">
      <alignment vertical="center"/>
    </xf>
    <xf numFmtId="176" fontId="3" fillId="0" borderId="14" xfId="1" applyNumberFormat="1" applyFont="1" applyFill="1" applyBorder="1" applyAlignment="1">
      <alignment horizontal="center" vertical="center"/>
    </xf>
    <xf numFmtId="182" fontId="15" fillId="0" borderId="16" xfId="4" applyNumberFormat="1" applyFont="1" applyBorder="1" applyAlignment="1">
      <alignment horizontal="right" vertical="top"/>
    </xf>
    <xf numFmtId="177" fontId="3" fillId="0" borderId="20" xfId="2" applyNumberFormat="1" applyFont="1" applyBorder="1">
      <alignment vertical="center"/>
    </xf>
    <xf numFmtId="180" fontId="3" fillId="0" borderId="14" xfId="2" applyNumberFormat="1" applyFont="1" applyBorder="1">
      <alignment vertical="center"/>
    </xf>
    <xf numFmtId="9" fontId="3" fillId="0" borderId="20" xfId="5" applyFont="1" applyFill="1" applyBorder="1" applyAlignment="1">
      <alignment horizontal="center" vertical="center"/>
    </xf>
    <xf numFmtId="182" fontId="3" fillId="0" borderId="29" xfId="4" applyNumberFormat="1" applyFont="1" applyBorder="1" applyAlignment="1">
      <alignment horizontal="right" vertical="top"/>
    </xf>
    <xf numFmtId="182" fontId="15" fillId="0" borderId="23" xfId="4" applyNumberFormat="1" applyFont="1" applyBorder="1" applyAlignment="1">
      <alignment horizontal="right" vertical="top"/>
    </xf>
    <xf numFmtId="182" fontId="15" fillId="0" borderId="29" xfId="4" applyNumberFormat="1" applyFont="1" applyBorder="1" applyAlignment="1">
      <alignment horizontal="right" vertical="top"/>
    </xf>
    <xf numFmtId="182" fontId="15" fillId="0" borderId="12" xfId="4" applyNumberFormat="1" applyFont="1" applyBorder="1" applyAlignment="1">
      <alignment horizontal="right" vertical="top"/>
    </xf>
  </cellXfs>
  <cellStyles count="10">
    <cellStyle name="パーセント" xfId="1" builtinId="5"/>
    <cellStyle name="パーセント 2" xfId="5" xr:uid="{3C46BBD4-8CD6-44E6-9C83-44B5C4422523}"/>
    <cellStyle name="ハイパーリンク 2" xfId="3" xr:uid="{860A1257-FB8A-4A63-B46B-9779F7CE0AB1}"/>
    <cellStyle name="ハイパーリンク 2 2" xfId="9" xr:uid="{5BCAE041-F4CF-44F4-BD42-77D63065C539}"/>
    <cellStyle name="標準" xfId="0" builtinId="0"/>
    <cellStyle name="標準 2" xfId="7" xr:uid="{6C6D9976-29FF-4E2F-97FF-BADC976DFB74}"/>
    <cellStyle name="標準 3" xfId="2" xr:uid="{14265B5B-25E7-44B7-8622-D32E017D73DD}"/>
    <cellStyle name="標準 3 2" xfId="8" xr:uid="{0C751A36-EABF-483E-B491-ADA4561446DF}"/>
    <cellStyle name="標準_JB16" xfId="4" xr:uid="{35069C6C-0EF0-4AE4-A2E6-B4211E10BF8A}"/>
    <cellStyle name="標準_Sheet1" xfId="6" xr:uid="{B400C569-3E70-4B50-A9EE-AFF3EA1AC476}"/>
  </cellStyles>
  <dxfs count="0"/>
  <tableStyles count="0" defaultTableStyle="TableStyleMedium2" defaultPivotStyle="PivotStyleLight16"/>
  <colors>
    <mruColors>
      <color rgb="FFFF9966"/>
      <color rgb="FF00CC66"/>
      <color rgb="FF00FF00"/>
      <color rgb="FF66FF33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423074509540322E-2"/>
          <c:y val="0.15112777777777778"/>
          <c:w val="0.85224159325862059"/>
          <c:h val="0.52757619047619042"/>
        </c:manualLayout>
      </c:layout>
      <c:lineChart>
        <c:grouping val="standard"/>
        <c:varyColors val="0"/>
        <c:ser>
          <c:idx val="4"/>
          <c:order val="4"/>
          <c:tx>
            <c:strRef>
              <c:f>'Ⅱ-14林業従事者'!$B$8</c:f>
              <c:strCache>
                <c:ptCount val="1"/>
                <c:pt idx="0">
                  <c:v>1980年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'Ⅱ-14林業従事者'!$D$3:$W$3</c15:sqref>
                  </c15:fullRef>
                </c:ext>
              </c:extLst>
              <c:f>'Ⅱ-14林業従事者'!$I$3:$W$3</c:f>
              <c:strCache>
                <c:ptCount val="15"/>
                <c:pt idx="0">
                  <c:v>15～19</c:v>
                </c:pt>
                <c:pt idx="1">
                  <c:v>20～24</c:v>
                </c:pt>
                <c:pt idx="2">
                  <c:v>25～29</c:v>
                </c:pt>
                <c:pt idx="3">
                  <c:v>30～34</c:v>
                </c:pt>
                <c:pt idx="4">
                  <c:v>35～39</c:v>
                </c:pt>
                <c:pt idx="5">
                  <c:v>40～44</c:v>
                </c:pt>
                <c:pt idx="6">
                  <c:v>45～49</c:v>
                </c:pt>
                <c:pt idx="7">
                  <c:v>50～54</c:v>
                </c:pt>
                <c:pt idx="8">
                  <c:v>55～59</c:v>
                </c:pt>
                <c:pt idx="9">
                  <c:v>60～64</c:v>
                </c:pt>
                <c:pt idx="10">
                  <c:v>65～69</c:v>
                </c:pt>
                <c:pt idx="11">
                  <c:v>70～74</c:v>
                </c:pt>
                <c:pt idx="12">
                  <c:v>75～79</c:v>
                </c:pt>
                <c:pt idx="13">
                  <c:v>80～84</c:v>
                </c:pt>
                <c:pt idx="14">
                  <c:v>85以上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'Ⅱ-14林業従事者'!$D$8:$W$8</c15:sqref>
                  </c15:fullRef>
                </c:ext>
              </c:extLst>
              <c:f>'Ⅱ-14林業従事者'!$I$8:$W$8</c:f>
              <c:numCache>
                <c:formatCode>#,##0_);[Red]\(#,##0\)</c:formatCode>
                <c:ptCount val="15"/>
                <c:pt idx="0">
                  <c:v>713</c:v>
                </c:pt>
                <c:pt idx="1">
                  <c:v>2471</c:v>
                </c:pt>
                <c:pt idx="2">
                  <c:v>4308</c:v>
                </c:pt>
                <c:pt idx="3">
                  <c:v>6905</c:v>
                </c:pt>
                <c:pt idx="4">
                  <c:v>9750</c:v>
                </c:pt>
                <c:pt idx="5">
                  <c:v>18195</c:v>
                </c:pt>
                <c:pt idx="6">
                  <c:v>28415</c:v>
                </c:pt>
                <c:pt idx="7">
                  <c:v>28836</c:v>
                </c:pt>
                <c:pt idx="8">
                  <c:v>21234</c:v>
                </c:pt>
                <c:pt idx="9">
                  <c:v>13076</c:v>
                </c:pt>
                <c:pt idx="10">
                  <c:v>7322</c:v>
                </c:pt>
                <c:pt idx="11">
                  <c:v>3433</c:v>
                </c:pt>
                <c:pt idx="12">
                  <c:v>1295</c:v>
                </c:pt>
                <c:pt idx="13">
                  <c:v>311</c:v>
                </c:pt>
                <c:pt idx="14">
                  <c:v>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63A-4F4C-948E-2C6DF666F78B}"/>
            </c:ext>
          </c:extLst>
        </c:ser>
        <c:ser>
          <c:idx val="6"/>
          <c:order val="6"/>
          <c:tx>
            <c:strRef>
              <c:f>'Ⅱ-14林業従事者'!$B$10</c:f>
              <c:strCache>
                <c:ptCount val="1"/>
                <c:pt idx="0">
                  <c:v>1990年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'Ⅱ-14林業従事者'!$D$3:$W$3</c15:sqref>
                  </c15:fullRef>
                </c:ext>
              </c:extLst>
              <c:f>'Ⅱ-14林業従事者'!$I$3:$W$3</c:f>
              <c:strCache>
                <c:ptCount val="15"/>
                <c:pt idx="0">
                  <c:v>15～19</c:v>
                </c:pt>
                <c:pt idx="1">
                  <c:v>20～24</c:v>
                </c:pt>
                <c:pt idx="2">
                  <c:v>25～29</c:v>
                </c:pt>
                <c:pt idx="3">
                  <c:v>30～34</c:v>
                </c:pt>
                <c:pt idx="4">
                  <c:v>35～39</c:v>
                </c:pt>
                <c:pt idx="5">
                  <c:v>40～44</c:v>
                </c:pt>
                <c:pt idx="6">
                  <c:v>45～49</c:v>
                </c:pt>
                <c:pt idx="7">
                  <c:v>50～54</c:v>
                </c:pt>
                <c:pt idx="8">
                  <c:v>55～59</c:v>
                </c:pt>
                <c:pt idx="9">
                  <c:v>60～64</c:v>
                </c:pt>
                <c:pt idx="10">
                  <c:v>65～69</c:v>
                </c:pt>
                <c:pt idx="11">
                  <c:v>70～74</c:v>
                </c:pt>
                <c:pt idx="12">
                  <c:v>75～79</c:v>
                </c:pt>
                <c:pt idx="13">
                  <c:v>80～84</c:v>
                </c:pt>
                <c:pt idx="14">
                  <c:v>85以上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'Ⅱ-14林業従事者'!$D$10:$W$10</c15:sqref>
                  </c15:fullRef>
                </c:ext>
              </c:extLst>
              <c:f>'Ⅱ-14林業従事者'!$I$10:$W$10</c:f>
              <c:numCache>
                <c:formatCode>#,##0_);[Red]\(#,##0\)</c:formatCode>
                <c:ptCount val="15"/>
                <c:pt idx="0" formatCode="General">
                  <c:v>272</c:v>
                </c:pt>
                <c:pt idx="1" formatCode="#,##0">
                  <c:v>1115</c:v>
                </c:pt>
                <c:pt idx="2" formatCode="#,##0">
                  <c:v>2129</c:v>
                </c:pt>
                <c:pt idx="3" formatCode="#,##0">
                  <c:v>2823</c:v>
                </c:pt>
                <c:pt idx="4" formatCode="#,##0">
                  <c:v>4707</c:v>
                </c:pt>
                <c:pt idx="5" formatCode="#,##0">
                  <c:v>7062</c:v>
                </c:pt>
                <c:pt idx="6" formatCode="#,##0">
                  <c:v>9012</c:v>
                </c:pt>
                <c:pt idx="7" formatCode="#,##0">
                  <c:v>16600</c:v>
                </c:pt>
                <c:pt idx="8" formatCode="#,##0">
                  <c:v>24738</c:v>
                </c:pt>
                <c:pt idx="9" formatCode="#,##0">
                  <c:v>18262</c:v>
                </c:pt>
                <c:pt idx="10" formatCode="#,##0">
                  <c:v>9235</c:v>
                </c:pt>
                <c:pt idx="11" formatCode="#,##0">
                  <c:v>3138</c:v>
                </c:pt>
                <c:pt idx="12" formatCode="#,##0">
                  <c:v>1067</c:v>
                </c:pt>
                <c:pt idx="13" formatCode="General">
                  <c:v>273</c:v>
                </c:pt>
                <c:pt idx="14" formatCode="General">
                  <c:v>64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63A-4F4C-948E-2C6DF666F78B}"/>
            </c:ext>
          </c:extLst>
        </c:ser>
        <c:ser>
          <c:idx val="8"/>
          <c:order val="8"/>
          <c:tx>
            <c:strRef>
              <c:f>'Ⅱ-14林業従事者'!$B$12</c:f>
              <c:strCache>
                <c:ptCount val="1"/>
                <c:pt idx="0">
                  <c:v>2000年</c:v>
                </c:pt>
              </c:strCache>
            </c:strRef>
          </c:tx>
          <c:spPr>
            <a:ln w="12700" cap="rnd">
              <a:solidFill>
                <a:srgbClr val="00CC6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'Ⅱ-14林業従事者'!$D$3:$W$3</c15:sqref>
                  </c15:fullRef>
                </c:ext>
              </c:extLst>
              <c:f>'Ⅱ-14林業従事者'!$I$3:$W$3</c:f>
              <c:strCache>
                <c:ptCount val="15"/>
                <c:pt idx="0">
                  <c:v>15～19</c:v>
                </c:pt>
                <c:pt idx="1">
                  <c:v>20～24</c:v>
                </c:pt>
                <c:pt idx="2">
                  <c:v>25～29</c:v>
                </c:pt>
                <c:pt idx="3">
                  <c:v>30～34</c:v>
                </c:pt>
                <c:pt idx="4">
                  <c:v>35～39</c:v>
                </c:pt>
                <c:pt idx="5">
                  <c:v>40～44</c:v>
                </c:pt>
                <c:pt idx="6">
                  <c:v>45～49</c:v>
                </c:pt>
                <c:pt idx="7">
                  <c:v>50～54</c:v>
                </c:pt>
                <c:pt idx="8">
                  <c:v>55～59</c:v>
                </c:pt>
                <c:pt idx="9">
                  <c:v>60～64</c:v>
                </c:pt>
                <c:pt idx="10">
                  <c:v>65～69</c:v>
                </c:pt>
                <c:pt idx="11">
                  <c:v>70～74</c:v>
                </c:pt>
                <c:pt idx="12">
                  <c:v>75～79</c:v>
                </c:pt>
                <c:pt idx="13">
                  <c:v>80～84</c:v>
                </c:pt>
                <c:pt idx="14">
                  <c:v>85以上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'Ⅱ-14林業従事者'!$D$12:$W$12</c15:sqref>
                  </c15:fullRef>
                </c:ext>
              </c:extLst>
              <c:f>'Ⅱ-14林業従事者'!$I$12:$W$12</c:f>
              <c:numCache>
                <c:formatCode>#,##0_);[Red]\(#,##0\)</c:formatCode>
                <c:ptCount val="15"/>
                <c:pt idx="0" formatCode="#,###,##0;&quot; -&quot;###,##0">
                  <c:v>447</c:v>
                </c:pt>
                <c:pt idx="1" formatCode="#,###,##0;&quot; -&quot;###,##0">
                  <c:v>1742</c:v>
                </c:pt>
                <c:pt idx="2" formatCode="#,###,##0;&quot; -&quot;###,##0">
                  <c:v>2273</c:v>
                </c:pt>
                <c:pt idx="3" formatCode="#,###,##0;&quot; -&quot;###,##0">
                  <c:v>2451</c:v>
                </c:pt>
                <c:pt idx="4" formatCode="#,###,##0;&quot; -&quot;###,##0">
                  <c:v>2800</c:v>
                </c:pt>
                <c:pt idx="5" formatCode="#,###,##0;&quot; -&quot;###,##0">
                  <c:v>3629</c:v>
                </c:pt>
                <c:pt idx="6" formatCode="#,###,##0;&quot; -&quot;###,##0">
                  <c:v>5647</c:v>
                </c:pt>
                <c:pt idx="7" formatCode="#,###,##0;&quot; -&quot;###,##0">
                  <c:v>7702</c:v>
                </c:pt>
                <c:pt idx="8" formatCode="#,###,##0;&quot; -&quot;###,##0">
                  <c:v>9299</c:v>
                </c:pt>
                <c:pt idx="9" formatCode="#,###,##0;&quot; -&quot;###,##0">
                  <c:v>11544</c:v>
                </c:pt>
                <c:pt idx="10" formatCode="#,###,##0;&quot; -&quot;###,##0">
                  <c:v>11894</c:v>
                </c:pt>
                <c:pt idx="11" formatCode="#,###,##0;&quot; -&quot;###,##0">
                  <c:v>5885</c:v>
                </c:pt>
                <c:pt idx="12" formatCode="#,###,##0;&quot; -&quot;###,##0">
                  <c:v>1760</c:v>
                </c:pt>
                <c:pt idx="13" formatCode="#,###,##0;&quot; -&quot;###,##0">
                  <c:v>388</c:v>
                </c:pt>
                <c:pt idx="14" formatCode="#,###,##0;&quot; -&quot;###,##0">
                  <c:v>97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3A-4F4C-948E-2C6DF666F78B}"/>
            </c:ext>
          </c:extLst>
        </c:ser>
        <c:ser>
          <c:idx val="10"/>
          <c:order val="10"/>
          <c:tx>
            <c:strRef>
              <c:f>'Ⅱ-14林業従事者'!$B$14</c:f>
              <c:strCache>
                <c:ptCount val="1"/>
                <c:pt idx="0">
                  <c:v>2010年</c:v>
                </c:pt>
              </c:strCache>
            </c:strRef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'Ⅱ-14林業従事者'!$D$3:$W$3</c15:sqref>
                  </c15:fullRef>
                </c:ext>
              </c:extLst>
              <c:f>'Ⅱ-14林業従事者'!$I$3:$W$3</c:f>
              <c:strCache>
                <c:ptCount val="15"/>
                <c:pt idx="0">
                  <c:v>15～19</c:v>
                </c:pt>
                <c:pt idx="1">
                  <c:v>20～24</c:v>
                </c:pt>
                <c:pt idx="2">
                  <c:v>25～29</c:v>
                </c:pt>
                <c:pt idx="3">
                  <c:v>30～34</c:v>
                </c:pt>
                <c:pt idx="4">
                  <c:v>35～39</c:v>
                </c:pt>
                <c:pt idx="5">
                  <c:v>40～44</c:v>
                </c:pt>
                <c:pt idx="6">
                  <c:v>45～49</c:v>
                </c:pt>
                <c:pt idx="7">
                  <c:v>50～54</c:v>
                </c:pt>
                <c:pt idx="8">
                  <c:v>55～59</c:v>
                </c:pt>
                <c:pt idx="9">
                  <c:v>60～64</c:v>
                </c:pt>
                <c:pt idx="10">
                  <c:v>65～69</c:v>
                </c:pt>
                <c:pt idx="11">
                  <c:v>70～74</c:v>
                </c:pt>
                <c:pt idx="12">
                  <c:v>75～79</c:v>
                </c:pt>
                <c:pt idx="13">
                  <c:v>80～84</c:v>
                </c:pt>
                <c:pt idx="14">
                  <c:v>85以上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'Ⅱ-14林業従事者'!$D$14:$W$14</c15:sqref>
                  </c15:fullRef>
                </c:ext>
              </c:extLst>
              <c:f>'Ⅱ-14林業従事者'!$I$14:$W$14</c:f>
              <c:numCache>
                <c:formatCode>#,##0_);[Red]\(#,##0\)</c:formatCode>
                <c:ptCount val="15"/>
                <c:pt idx="0" formatCode="#,###,##0;&quot; -&quot;###,##0">
                  <c:v>430</c:v>
                </c:pt>
                <c:pt idx="1" formatCode="#,###,##0;&quot; -&quot;###,##0">
                  <c:v>1820</c:v>
                </c:pt>
                <c:pt idx="2" formatCode="#,###,##0;&quot; -&quot;###,##0">
                  <c:v>3160</c:v>
                </c:pt>
                <c:pt idx="3" formatCode="#,###,##0;&quot; -&quot;###,##0">
                  <c:v>3760</c:v>
                </c:pt>
                <c:pt idx="4" formatCode="#,###,##0;&quot; -&quot;###,##0">
                  <c:v>3650</c:v>
                </c:pt>
                <c:pt idx="5" formatCode="#,###,##0;&quot; -&quot;###,##0">
                  <c:v>3750</c:v>
                </c:pt>
                <c:pt idx="6" formatCode="#,###,##0;&quot; -&quot;###,##0">
                  <c:v>4150</c:v>
                </c:pt>
                <c:pt idx="7" formatCode="#,###,##0;&quot; -&quot;###,##0">
                  <c:v>5340</c:v>
                </c:pt>
                <c:pt idx="8" formatCode="#,###,##0;&quot; -&quot;###,##0">
                  <c:v>6940</c:v>
                </c:pt>
                <c:pt idx="9" formatCode="#,###,##0;&quot; -&quot;###,##0">
                  <c:v>7540</c:v>
                </c:pt>
                <c:pt idx="10" formatCode="#,###,##0;&quot; -&quot;###,##0">
                  <c:v>4680</c:v>
                </c:pt>
                <c:pt idx="11" formatCode="#,###,##0;&quot; -&quot;###,##0">
                  <c:v>3640</c:v>
                </c:pt>
                <c:pt idx="12" formatCode="#,###,##0;&quot; -&quot;###,##0">
                  <c:v>1610</c:v>
                </c:pt>
                <c:pt idx="13" formatCode="#,###,##0;&quot; -&quot;###,##0">
                  <c:v>500</c:v>
                </c:pt>
                <c:pt idx="14" formatCode="#,###,##0;&quot; -&quot;###,##0">
                  <c:v>240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B63A-4F4C-948E-2C6DF666F78B}"/>
            </c:ext>
          </c:extLst>
        </c:ser>
        <c:ser>
          <c:idx val="12"/>
          <c:order val="12"/>
          <c:tx>
            <c:strRef>
              <c:f>'Ⅱ-14林業従事者'!$B$16</c:f>
              <c:strCache>
                <c:ptCount val="1"/>
                <c:pt idx="0">
                  <c:v>2020年</c:v>
                </c:pt>
              </c:strCache>
            </c:strRef>
          </c:tx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'Ⅱ-14林業従事者'!$D$3:$W$3</c15:sqref>
                  </c15:fullRef>
                </c:ext>
              </c:extLst>
              <c:f>'Ⅱ-14林業従事者'!$I$3:$W$3</c:f>
              <c:strCache>
                <c:ptCount val="15"/>
                <c:pt idx="0">
                  <c:v>15～19</c:v>
                </c:pt>
                <c:pt idx="1">
                  <c:v>20～24</c:v>
                </c:pt>
                <c:pt idx="2">
                  <c:v>25～29</c:v>
                </c:pt>
                <c:pt idx="3">
                  <c:v>30～34</c:v>
                </c:pt>
                <c:pt idx="4">
                  <c:v>35～39</c:v>
                </c:pt>
                <c:pt idx="5">
                  <c:v>40～44</c:v>
                </c:pt>
                <c:pt idx="6">
                  <c:v>45～49</c:v>
                </c:pt>
                <c:pt idx="7">
                  <c:v>50～54</c:v>
                </c:pt>
                <c:pt idx="8">
                  <c:v>55～59</c:v>
                </c:pt>
                <c:pt idx="9">
                  <c:v>60～64</c:v>
                </c:pt>
                <c:pt idx="10">
                  <c:v>65～69</c:v>
                </c:pt>
                <c:pt idx="11">
                  <c:v>70～74</c:v>
                </c:pt>
                <c:pt idx="12">
                  <c:v>75～79</c:v>
                </c:pt>
                <c:pt idx="13">
                  <c:v>80～84</c:v>
                </c:pt>
                <c:pt idx="14">
                  <c:v>85以上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'Ⅱ-14林業従事者'!$D$16:$W$16</c15:sqref>
                  </c15:fullRef>
                </c:ext>
              </c:extLst>
              <c:f>'Ⅱ-14林業従事者'!$I$16:$W$16</c:f>
              <c:numCache>
                <c:formatCode>#,##0_);[Red]\(#,##0\)</c:formatCode>
                <c:ptCount val="15"/>
                <c:pt idx="0" formatCode="#,###,##0;&quot; -&quot;###,##0">
                  <c:v>360</c:v>
                </c:pt>
                <c:pt idx="1" formatCode="#,###,##0;&quot; -&quot;###,##0">
                  <c:v>1570</c:v>
                </c:pt>
                <c:pt idx="2" formatCode="#,###,##0;&quot; -&quot;###,##0">
                  <c:v>2300</c:v>
                </c:pt>
                <c:pt idx="3" formatCode="#,###,##0;&quot; -&quot;###,##0">
                  <c:v>2990</c:v>
                </c:pt>
                <c:pt idx="4" formatCode="#,###,##0;&quot; -&quot;###,##0">
                  <c:v>3970</c:v>
                </c:pt>
                <c:pt idx="5" formatCode="#,###,##0;&quot; -&quot;###,##0">
                  <c:v>4690</c:v>
                </c:pt>
                <c:pt idx="6" formatCode="#,###,##0;&quot; -&quot;###,##0">
                  <c:v>4330</c:v>
                </c:pt>
                <c:pt idx="7" formatCode="#,###,##0;&quot; -&quot;###,##0">
                  <c:v>3540</c:v>
                </c:pt>
                <c:pt idx="8" formatCode="#,###,##0;&quot; -&quot;###,##0">
                  <c:v>3950</c:v>
                </c:pt>
                <c:pt idx="9" formatCode="#,###,##0;&quot; -&quot;###,##0">
                  <c:v>4890</c:v>
                </c:pt>
                <c:pt idx="10" formatCode="General">
                  <c:v>4850</c:v>
                </c:pt>
                <c:pt idx="11" formatCode="General">
                  <c:v>3710</c:v>
                </c:pt>
                <c:pt idx="12" formatCode="#,###,##0;&quot; -&quot;###,##0">
                  <c:v>1700</c:v>
                </c:pt>
                <c:pt idx="13" formatCode="#,###,##0;&quot; -&quot;###,##0">
                  <c:v>600</c:v>
                </c:pt>
                <c:pt idx="14" formatCode="#,###,##0;&quot; -&quot;###,##0">
                  <c:v>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3A-4F4C-948E-2C6DF666F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0336216"/>
        <c:axId val="11103349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'Ⅱ-14林業従事者'!$C$4</c15:sqref>
                        </c15:formulaRef>
                      </c:ext>
                    </c:extLst>
                    <c:strCache>
                      <c:ptCount val="1"/>
                      <c:pt idx="0">
                        <c:v>昭和35年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'Ⅱ-14林業従事者'!$D$3:$W$3</c15:sqref>
                        </c15:fullRef>
                        <c15:formulaRef>
                          <c15:sqref>'Ⅱ-14林業従事者'!$I$3:$W$3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'Ⅱ-14林業従事者'!$D$4:$W$4</c15:sqref>
                        </c15:fullRef>
                        <c15:formulaRef>
                          <c15:sqref>'Ⅱ-14林業従事者'!$I$4:$W$4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B63A-4F4C-948E-2C6DF666F78B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'Ⅱ-14林業従事者'!$C$5</c15:sqref>
                        </c15:formulaRef>
                      </c:ext>
                    </c:extLst>
                    <c:strCache>
                      <c:ptCount val="1"/>
                      <c:pt idx="0">
                        <c:v>昭和40年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'Ⅱ-14林業従事者'!$D$3:$W$3</c15:sqref>
                        </c15:fullRef>
                        <c15:formulaRef>
                          <c15:sqref>'Ⅱ-14林業従事者'!$I$3:$W$3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'Ⅱ-14林業従事者'!$D$5:$W$5</c15:sqref>
                        </c15:fullRef>
                        <c15:formulaRef>
                          <c15:sqref>'Ⅱ-14林業従事者'!$I$5:$W$5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63A-4F4C-948E-2C6DF666F78B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'Ⅱ-14林業従事者'!$C$6</c15:sqref>
                        </c15:formulaRef>
                      </c:ext>
                    </c:extLst>
                    <c:strCache>
                      <c:ptCount val="1"/>
                      <c:pt idx="0">
                        <c:v>昭和45年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'Ⅱ-14林業従事者'!$D$3:$W$3</c15:sqref>
                        </c15:fullRef>
                        <c15:formulaRef>
                          <c15:sqref>'Ⅱ-14林業従事者'!$I$3:$W$3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'Ⅱ-14林業従事者'!$D$6:$W$6</c15:sqref>
                        </c15:fullRef>
                        <c15:formulaRef>
                          <c15:sqref>'Ⅱ-14林業従事者'!$I$6:$W$6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63A-4F4C-948E-2C6DF666F78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'Ⅱ-14林業従事者'!$C$7</c15:sqref>
                        </c15:formulaRef>
                      </c:ext>
                    </c:extLst>
                    <c:strCache>
                      <c:ptCount val="1"/>
                      <c:pt idx="0">
                        <c:v>昭和50年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'Ⅱ-14林業従事者'!$D$3:$W$3</c15:sqref>
                        </c15:fullRef>
                        <c15:formulaRef>
                          <c15:sqref>'Ⅱ-14林業従事者'!$I$3:$W$3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'Ⅱ-14林業従事者'!$D$7:$W$7</c15:sqref>
                        </c15:fullRef>
                        <c15:formulaRef>
                          <c15:sqref>'Ⅱ-14林業従事者'!$I$7:$W$7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63A-4F4C-948E-2C6DF666F78B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'Ⅱ-14林業従事者'!$C$9</c15:sqref>
                        </c15:formulaRef>
                      </c:ext>
                    </c:extLst>
                    <c:strCache>
                      <c:ptCount val="1"/>
                      <c:pt idx="0">
                        <c:v>昭和60年</c:v>
                      </c:pt>
                    </c:strCache>
                  </c:strRef>
                </c:tx>
                <c:spPr>
                  <a:ln w="38100" cap="rnd">
                    <a:solidFill>
                      <a:srgbClr val="002060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7"/>
                    <c:layout>
                      <c:manualLayout>
                        <c:x val="-4.0947243902371575E-2"/>
                        <c:y val="-2.710387574336347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9-B63A-4F4C-948E-2C6DF666F78B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4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  <a:cs typeface="+mn-cs"/>
                        </a:defRPr>
                      </a:pPr>
                      <a:endParaRPr lang="ja-JP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'Ⅱ-14林業従事者'!$D$3:$W$3</c15:sqref>
                        </c15:fullRef>
                        <c15:formulaRef>
                          <c15:sqref>'Ⅱ-14林業従事者'!$I$3:$W$3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'Ⅱ-14林業従事者'!$D$9:$W$9</c15:sqref>
                        </c15:fullRef>
                        <c15:formulaRef>
                          <c15:sqref>'Ⅱ-14林業従事者'!$I$9:$W$9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  <c:pt idx="0">
                        <c:v>458</c:v>
                      </c:pt>
                      <c:pt idx="1">
                        <c:v>2037</c:v>
                      </c:pt>
                      <c:pt idx="2">
                        <c:v>3284</c:v>
                      </c:pt>
                      <c:pt idx="3">
                        <c:v>4769</c:v>
                      </c:pt>
                      <c:pt idx="4">
                        <c:v>7107</c:v>
                      </c:pt>
                      <c:pt idx="5">
                        <c:v>9697</c:v>
                      </c:pt>
                      <c:pt idx="6">
                        <c:v>17807</c:v>
                      </c:pt>
                      <c:pt idx="7">
                        <c:v>26840</c:v>
                      </c:pt>
                      <c:pt idx="8">
                        <c:v>25840</c:v>
                      </c:pt>
                      <c:pt idx="9">
                        <c:v>15866</c:v>
                      </c:pt>
                      <c:pt idx="10">
                        <c:v>7508</c:v>
                      </c:pt>
                      <c:pt idx="11">
                        <c:v>3479</c:v>
                      </c:pt>
                      <c:pt idx="12">
                        <c:v>1194</c:v>
                      </c:pt>
                      <c:pt idx="13">
                        <c:v>354</c:v>
                      </c:pt>
                      <c:pt idx="14">
                        <c:v>103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B63A-4F4C-948E-2C6DF666F78B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'Ⅱ-14林業従事者'!$C$11</c15:sqref>
                        </c15:formulaRef>
                      </c:ext>
                    </c:extLst>
                    <c:strCache>
                      <c:ptCount val="1"/>
                      <c:pt idx="0">
                        <c:v>平成７年</c:v>
                      </c:pt>
                    </c:strCache>
                  </c:strRef>
                </c:tx>
                <c:spPr>
                  <a:ln w="38100" cap="rnd">
                    <a:solidFill>
                      <a:srgbClr val="00B050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9"/>
                    <c:layout>
                      <c:manualLayout>
                        <c:x val="-2.1612197618020999E-2"/>
                        <c:y val="-2.688346309808104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B-B63A-4F4C-948E-2C6DF666F78B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4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  <a:cs typeface="+mn-cs"/>
                        </a:defRPr>
                      </a:pPr>
                      <a:endParaRPr lang="ja-JP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'Ⅱ-14林業従事者'!$D$3:$W$3</c15:sqref>
                        </c15:fullRef>
                        <c15:formulaRef>
                          <c15:sqref>'Ⅱ-14林業従事者'!$I$3:$W$3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'Ⅱ-14林業従事者'!$D$11:$W$11</c15:sqref>
                        </c15:fullRef>
                        <c15:formulaRef>
                          <c15:sqref>'Ⅱ-14林業従事者'!$I$11:$W$11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  <c:pt idx="0" formatCode="General">
                        <c:v>420</c:v>
                      </c:pt>
                      <c:pt idx="1" formatCode="#,##0">
                        <c:v>1321</c:v>
                      </c:pt>
                      <c:pt idx="2" formatCode="#,##0">
                        <c:v>1751</c:v>
                      </c:pt>
                      <c:pt idx="3" formatCode="#,##0">
                        <c:v>2400</c:v>
                      </c:pt>
                      <c:pt idx="4" formatCode="#,##0">
                        <c:v>3186</c:v>
                      </c:pt>
                      <c:pt idx="5" formatCode="#,##0">
                        <c:v>4953</c:v>
                      </c:pt>
                      <c:pt idx="6" formatCode="#,##0">
                        <c:v>7018</c:v>
                      </c:pt>
                      <c:pt idx="7" formatCode="#,##0">
                        <c:v>8646</c:v>
                      </c:pt>
                      <c:pt idx="8" formatCode="#,##0">
                        <c:v>15322</c:v>
                      </c:pt>
                      <c:pt idx="9" formatCode="#,##0">
                        <c:v>17611</c:v>
                      </c:pt>
                      <c:pt idx="10" formatCode="#,##0">
                        <c:v>12234</c:v>
                      </c:pt>
                      <c:pt idx="11" formatCode="#,##0">
                        <c:v>4802</c:v>
                      </c:pt>
                      <c:pt idx="12" formatCode="#,##0">
                        <c:v>1367</c:v>
                      </c:pt>
                      <c:pt idx="13" formatCode="General">
                        <c:v>430</c:v>
                      </c:pt>
                      <c:pt idx="14" formatCode="General">
                        <c:v>103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B63A-4F4C-948E-2C6DF666F78B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'Ⅱ-14林業従事者'!$C$13</c15:sqref>
                        </c15:formulaRef>
                      </c:ext>
                    </c:extLst>
                    <c:strCache>
                      <c:ptCount val="1"/>
                      <c:pt idx="0">
                        <c:v>平成17年</c:v>
                      </c:pt>
                    </c:strCache>
                  </c:strRef>
                </c:tx>
                <c:spPr>
                  <a:ln w="38100" cap="rnd">
                    <a:solidFill>
                      <a:srgbClr val="FF9966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8"/>
                    <c:layout>
                      <c:manualLayout>
                        <c:x val="0"/>
                        <c:y val="-3.3879790944794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B63A-4F4C-948E-2C6DF666F78B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4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  <a:cs typeface="+mn-cs"/>
                        </a:defRPr>
                      </a:pPr>
                      <a:endParaRPr lang="ja-JP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'Ⅱ-14林業従事者'!$D$3:$W$3</c15:sqref>
                        </c15:fullRef>
                        <c15:formulaRef>
                          <c15:sqref>'Ⅱ-14林業従事者'!$I$3:$W$3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'Ⅱ-14林業従事者'!$D$13:$W$13</c15:sqref>
                        </c15:fullRef>
                        <c15:formulaRef>
                          <c15:sqref>'Ⅱ-14林業従事者'!$I$13:$W$13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  <c:pt idx="0" formatCode="#,###,##0;&quot; -&quot;###,##0">
                        <c:v>379</c:v>
                      </c:pt>
                      <c:pt idx="1" formatCode="#,###,##0;&quot; -&quot;###,##0">
                        <c:v>1582</c:v>
                      </c:pt>
                      <c:pt idx="2" formatCode="#,###,##0;&quot; -&quot;###,##0">
                        <c:v>2403</c:v>
                      </c:pt>
                      <c:pt idx="3" formatCode="#,###,##0;&quot; -&quot;###,##0">
                        <c:v>2755</c:v>
                      </c:pt>
                      <c:pt idx="4" formatCode="#,###,##0;&quot; -&quot;###,##0">
                        <c:v>2836</c:v>
                      </c:pt>
                      <c:pt idx="5" formatCode="#,###,##0;&quot; -&quot;###,##0">
                        <c:v>3250</c:v>
                      </c:pt>
                      <c:pt idx="6" formatCode="#,###,##0;&quot; -&quot;###,##0">
                        <c:v>4202</c:v>
                      </c:pt>
                      <c:pt idx="7" formatCode="#,###,##0;&quot; -&quot;###,##0">
                        <c:v>5739</c:v>
                      </c:pt>
                      <c:pt idx="8" formatCode="#,###,##0;&quot; -&quot;###,##0">
                        <c:v>7974</c:v>
                      </c:pt>
                      <c:pt idx="9" formatCode="#,###,##0;&quot; -&quot;###,##0">
                        <c:v>7027</c:v>
                      </c:pt>
                      <c:pt idx="10" formatCode="#,###,##0;&quot; -&quot;###,##0">
                        <c:v>7224</c:v>
                      </c:pt>
                      <c:pt idx="11" formatCode="#,###,##0;&quot; -&quot;###,##0">
                        <c:v>4608</c:v>
                      </c:pt>
                      <c:pt idx="12" formatCode="#,###,##0;&quot; -&quot;###,##0">
                        <c:v>1685</c:v>
                      </c:pt>
                      <c:pt idx="13" formatCode="#,###,##0;&quot; -&quot;###,##0">
                        <c:v>426</c:v>
                      </c:pt>
                      <c:pt idx="14" formatCode="#,###,##0;&quot; -&quot;###,##0">
                        <c:v>83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B63A-4F4C-948E-2C6DF666F78B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'Ⅱ-14林業従事者'!$C$15</c15:sqref>
                        </c15:formulaRef>
                      </c:ext>
                    </c:extLst>
                    <c:strCache>
                      <c:ptCount val="1"/>
                      <c:pt idx="0">
                        <c:v>平成27年</c:v>
                      </c:pt>
                    </c:strCache>
                  </c:strRef>
                </c:tx>
                <c:spPr>
                  <a:ln w="38100" cap="rnd">
                    <a:solidFill>
                      <a:srgbClr val="FF0000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9"/>
                    <c:layout>
                      <c:manualLayout>
                        <c:x val="-3.1350449654959991E-2"/>
                        <c:y val="3.839704705267544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F-B63A-4F4C-948E-2C6DF666F78B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4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  <a:cs typeface="+mn-cs"/>
                        </a:defRPr>
                      </a:pPr>
                      <a:endParaRPr lang="ja-JP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'Ⅱ-14林業従事者'!$D$3:$W$3</c15:sqref>
                        </c15:fullRef>
                        <c15:formulaRef>
                          <c15:sqref>'Ⅱ-14林業従事者'!$I$3:$W$3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'Ⅱ-14林業従事者'!$D$15:$W$15</c15:sqref>
                        </c15:fullRef>
                        <c15:formulaRef>
                          <c15:sqref>'Ⅱ-14林業従事者'!$I$15:$W$15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  <c:pt idx="0" formatCode="#,###,##0;&quot; -&quot;###,##0">
                        <c:v>320</c:v>
                      </c:pt>
                      <c:pt idx="1" formatCode="#,###,##0;&quot; -&quot;###,##0">
                        <c:v>1530</c:v>
                      </c:pt>
                      <c:pt idx="2" formatCode="#,###,##0;&quot; -&quot;###,##0">
                        <c:v>2390</c:v>
                      </c:pt>
                      <c:pt idx="3" formatCode="#,###,##0;&quot; -&quot;###,##0">
                        <c:v>3530</c:v>
                      </c:pt>
                      <c:pt idx="4" formatCode="#,###,##0;&quot; -&quot;###,##0">
                        <c:v>4020</c:v>
                      </c:pt>
                      <c:pt idx="5" formatCode="#,###,##0;&quot; -&quot;###,##0">
                        <c:v>4070</c:v>
                      </c:pt>
                      <c:pt idx="6" formatCode="#,###,##0;&quot; -&quot;###,##0">
                        <c:v>3470</c:v>
                      </c:pt>
                      <c:pt idx="7" formatCode="#,###,##0;&quot; -&quot;###,##0">
                        <c:v>3780</c:v>
                      </c:pt>
                      <c:pt idx="8" formatCode="#,###,##0;&quot; -&quot;###,##0">
                        <c:v>4930</c:v>
                      </c:pt>
                      <c:pt idx="9" formatCode="#,###,##0;&quot; -&quot;###,##0">
                        <c:v>6120</c:v>
                      </c:pt>
                      <c:pt idx="10" formatCode="#,###,##0;&quot; -&quot;###,##0">
                        <c:v>5430</c:v>
                      </c:pt>
                      <c:pt idx="11" formatCode="#,###,##0;&quot; -&quot;###,##0">
                        <c:v>3170</c:v>
                      </c:pt>
                      <c:pt idx="12" formatCode="#,###,##0;&quot; -&quot;###,##0">
                        <c:v>1740</c:v>
                      </c:pt>
                      <c:pt idx="13" formatCode="#,###,##0;&quot; -&quot;###,##0">
                        <c:v>740</c:v>
                      </c:pt>
                      <c:pt idx="14" formatCode="#,###,##0;&quot; -&quot;###,##0">
                        <c:v>190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B63A-4F4C-948E-2C6DF666F78B}"/>
                  </c:ext>
                </c:extLst>
              </c15:ser>
            </c15:filteredLineSeries>
          </c:ext>
        </c:extLst>
      </c:lineChart>
      <c:catAx>
        <c:axId val="111033621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110334904"/>
        <c:crosses val="autoZero"/>
        <c:auto val="1"/>
        <c:lblAlgn val="ctr"/>
        <c:lblOffset val="100"/>
        <c:tickLblSkip val="1"/>
        <c:noMultiLvlLbl val="0"/>
      </c:catAx>
      <c:valAx>
        <c:axId val="1110334904"/>
        <c:scaling>
          <c:orientation val="minMax"/>
          <c:max val="30000"/>
        </c:scaling>
        <c:delete val="0"/>
        <c:axPos val="l"/>
        <c:majorGridlines>
          <c:spPr>
            <a:ln w="19050" cap="flat" cmpd="sng" algn="ctr">
              <a:noFill/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(</a:t>
                </a:r>
                <a:r>
                  <a:rPr lang="ja-JP">
                    <a:solidFill>
                      <a:schemeClr val="tx1"/>
                    </a:solidFill>
                  </a:rPr>
                  <a:t>人</a:t>
                </a:r>
                <a:r>
                  <a:rPr lang="en-US">
                    <a:solidFill>
                      <a:schemeClr val="tx1"/>
                    </a:solidFill>
                  </a:rPr>
                  <a:t>)</a:t>
                </a:r>
                <a:endParaRPr lang="ja-JP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1529560415061213E-2"/>
              <c:y val="8.407142857142857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11033621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395917432537607"/>
          <c:y val="4.1206349206349198E-2"/>
          <c:w val="0.21815967475770853"/>
          <c:h val="0.4817444444444444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317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4423074509540322E-2"/>
          <c:y val="0.14041079115770391"/>
          <c:w val="0.84483298611111113"/>
          <c:h val="0.54082273556133009"/>
        </c:manualLayout>
      </c:layout>
      <c:lineChart>
        <c:grouping val="standard"/>
        <c:varyColors val="0"/>
        <c:ser>
          <c:idx val="10"/>
          <c:order val="10"/>
          <c:tx>
            <c:strRef>
              <c:f>'Ⅱ-14育林従事者'!$B$14</c:f>
              <c:strCache>
                <c:ptCount val="1"/>
                <c:pt idx="0">
                  <c:v>2010年</c:v>
                </c:pt>
              </c:strCache>
            </c:strRef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'Ⅱ-14育林従事者'!$D$3:$W$3</c15:sqref>
                  </c15:fullRef>
                </c:ext>
              </c:extLst>
              <c:f>'Ⅱ-14育林従事者'!$I$3:$W$3</c:f>
              <c:strCache>
                <c:ptCount val="15"/>
                <c:pt idx="0">
                  <c:v>15～19</c:v>
                </c:pt>
                <c:pt idx="1">
                  <c:v>20～24</c:v>
                </c:pt>
                <c:pt idx="2">
                  <c:v>25～29</c:v>
                </c:pt>
                <c:pt idx="3">
                  <c:v>30～34</c:v>
                </c:pt>
                <c:pt idx="4">
                  <c:v>35～39</c:v>
                </c:pt>
                <c:pt idx="5">
                  <c:v>40～44</c:v>
                </c:pt>
                <c:pt idx="6">
                  <c:v>45～49</c:v>
                </c:pt>
                <c:pt idx="7">
                  <c:v>50～54</c:v>
                </c:pt>
                <c:pt idx="8">
                  <c:v>55～59</c:v>
                </c:pt>
                <c:pt idx="9">
                  <c:v>60～64</c:v>
                </c:pt>
                <c:pt idx="10">
                  <c:v>65～69</c:v>
                </c:pt>
                <c:pt idx="11">
                  <c:v>70～74</c:v>
                </c:pt>
                <c:pt idx="12">
                  <c:v>75～79</c:v>
                </c:pt>
                <c:pt idx="13">
                  <c:v>80～84</c:v>
                </c:pt>
                <c:pt idx="14">
                  <c:v>85以上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'Ⅱ-14育林従事者'!$D$14:$W$14</c15:sqref>
                  </c15:fullRef>
                </c:ext>
              </c:extLst>
              <c:f>'Ⅱ-14育林従事者'!$I$14:$W$14</c:f>
              <c:numCache>
                <c:formatCode>#,##0_);[Red]\(#,##0\)</c:formatCode>
                <c:ptCount val="15"/>
                <c:pt idx="0" formatCode="General">
                  <c:v>240</c:v>
                </c:pt>
                <c:pt idx="1" formatCode="General">
                  <c:v>880</c:v>
                </c:pt>
                <c:pt idx="2" formatCode="General">
                  <c:v>1830</c:v>
                </c:pt>
                <c:pt idx="3" formatCode="General">
                  <c:v>2080</c:v>
                </c:pt>
                <c:pt idx="4" formatCode="General">
                  <c:v>2080</c:v>
                </c:pt>
                <c:pt idx="5" formatCode="General">
                  <c:v>1990</c:v>
                </c:pt>
                <c:pt idx="6" formatCode="General">
                  <c:v>2400</c:v>
                </c:pt>
                <c:pt idx="7" formatCode="General">
                  <c:v>2910</c:v>
                </c:pt>
                <c:pt idx="8" formatCode="General">
                  <c:v>3680</c:v>
                </c:pt>
                <c:pt idx="9" formatCode="General">
                  <c:v>3870</c:v>
                </c:pt>
                <c:pt idx="10" formatCode="General">
                  <c:v>2280</c:v>
                </c:pt>
                <c:pt idx="11" formatCode="General">
                  <c:v>1730</c:v>
                </c:pt>
                <c:pt idx="12" formatCode="General">
                  <c:v>940</c:v>
                </c:pt>
                <c:pt idx="13" formatCode="General">
                  <c:v>330</c:v>
                </c:pt>
                <c:pt idx="14" formatCode="General">
                  <c:v>160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6336-4BAA-A553-9409FDF6FB97}"/>
            </c:ext>
          </c:extLst>
        </c:ser>
        <c:ser>
          <c:idx val="11"/>
          <c:order val="11"/>
          <c:tx>
            <c:strRef>
              <c:f>'Ⅱ-14育林従事者'!$B$15</c:f>
              <c:strCache>
                <c:ptCount val="1"/>
                <c:pt idx="0">
                  <c:v>2015年</c:v>
                </c:pt>
              </c:strCache>
            </c:strRef>
          </c:tx>
          <c:spPr>
            <a:ln w="12700" cap="rnd">
              <a:solidFill>
                <a:srgbClr val="ED7D31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'Ⅱ-14育林従事者'!$D$3:$W$3</c15:sqref>
                  </c15:fullRef>
                </c:ext>
              </c:extLst>
              <c:f>'Ⅱ-14育林従事者'!$I$3:$W$3</c:f>
              <c:strCache>
                <c:ptCount val="15"/>
                <c:pt idx="0">
                  <c:v>15～19</c:v>
                </c:pt>
                <c:pt idx="1">
                  <c:v>20～24</c:v>
                </c:pt>
                <c:pt idx="2">
                  <c:v>25～29</c:v>
                </c:pt>
                <c:pt idx="3">
                  <c:v>30～34</c:v>
                </c:pt>
                <c:pt idx="4">
                  <c:v>35～39</c:v>
                </c:pt>
                <c:pt idx="5">
                  <c:v>40～44</c:v>
                </c:pt>
                <c:pt idx="6">
                  <c:v>45～49</c:v>
                </c:pt>
                <c:pt idx="7">
                  <c:v>50～54</c:v>
                </c:pt>
                <c:pt idx="8">
                  <c:v>55～59</c:v>
                </c:pt>
                <c:pt idx="9">
                  <c:v>60～64</c:v>
                </c:pt>
                <c:pt idx="10">
                  <c:v>65～69</c:v>
                </c:pt>
                <c:pt idx="11">
                  <c:v>70～74</c:v>
                </c:pt>
                <c:pt idx="12">
                  <c:v>75～79</c:v>
                </c:pt>
                <c:pt idx="13">
                  <c:v>80～84</c:v>
                </c:pt>
                <c:pt idx="14">
                  <c:v>85以上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'Ⅱ-14育林従事者'!$D$15:$W$15</c15:sqref>
                  </c15:fullRef>
                </c:ext>
              </c:extLst>
              <c:f>'Ⅱ-14育林従事者'!$I$15:$W$15</c:f>
              <c:numCache>
                <c:formatCode>#,##0_);[Red]\(#,##0\)</c:formatCode>
                <c:ptCount val="15"/>
                <c:pt idx="0" formatCode="General">
                  <c:v>170</c:v>
                </c:pt>
                <c:pt idx="1" formatCode="General">
                  <c:v>670</c:v>
                </c:pt>
                <c:pt idx="2" formatCode="General">
                  <c:v>970</c:v>
                </c:pt>
                <c:pt idx="3" formatCode="General">
                  <c:v>1430</c:v>
                </c:pt>
                <c:pt idx="4" formatCode="General">
                  <c:v>1610</c:v>
                </c:pt>
                <c:pt idx="5" formatCode="General">
                  <c:v>1640</c:v>
                </c:pt>
                <c:pt idx="6" formatCode="General">
                  <c:v>1460</c:v>
                </c:pt>
                <c:pt idx="7" formatCode="General">
                  <c:v>1630</c:v>
                </c:pt>
                <c:pt idx="8" formatCode="General">
                  <c:v>2030</c:v>
                </c:pt>
                <c:pt idx="9" formatCode="General">
                  <c:v>2570</c:v>
                </c:pt>
                <c:pt idx="10" formatCode="General">
                  <c:v>2410</c:v>
                </c:pt>
                <c:pt idx="11" formatCode="General">
                  <c:v>1370</c:v>
                </c:pt>
                <c:pt idx="12" formatCode="General">
                  <c:v>830</c:v>
                </c:pt>
                <c:pt idx="13" formatCode="General">
                  <c:v>490</c:v>
                </c:pt>
                <c:pt idx="14" formatCode="General">
                  <c:v>130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6336-4BAA-A553-9409FDF6FB97}"/>
            </c:ext>
          </c:extLst>
        </c:ser>
        <c:ser>
          <c:idx val="12"/>
          <c:order val="12"/>
          <c:tx>
            <c:strRef>
              <c:f>'Ⅱ-14育林従事者'!$B$16</c:f>
              <c:strCache>
                <c:ptCount val="1"/>
                <c:pt idx="0">
                  <c:v>2020年</c:v>
                </c:pt>
              </c:strCache>
            </c:strRef>
          </c:tx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'Ⅱ-14育林従事者'!$D$3:$W$3</c15:sqref>
                  </c15:fullRef>
                </c:ext>
              </c:extLst>
              <c:f>'Ⅱ-14育林従事者'!$I$3:$W$3</c:f>
              <c:strCache>
                <c:ptCount val="15"/>
                <c:pt idx="0">
                  <c:v>15～19</c:v>
                </c:pt>
                <c:pt idx="1">
                  <c:v>20～24</c:v>
                </c:pt>
                <c:pt idx="2">
                  <c:v>25～29</c:v>
                </c:pt>
                <c:pt idx="3">
                  <c:v>30～34</c:v>
                </c:pt>
                <c:pt idx="4">
                  <c:v>35～39</c:v>
                </c:pt>
                <c:pt idx="5">
                  <c:v>40～44</c:v>
                </c:pt>
                <c:pt idx="6">
                  <c:v>45～49</c:v>
                </c:pt>
                <c:pt idx="7">
                  <c:v>50～54</c:v>
                </c:pt>
                <c:pt idx="8">
                  <c:v>55～59</c:v>
                </c:pt>
                <c:pt idx="9">
                  <c:v>60～64</c:v>
                </c:pt>
                <c:pt idx="10">
                  <c:v>65～69</c:v>
                </c:pt>
                <c:pt idx="11">
                  <c:v>70～74</c:v>
                </c:pt>
                <c:pt idx="12">
                  <c:v>75～79</c:v>
                </c:pt>
                <c:pt idx="13">
                  <c:v>80～84</c:v>
                </c:pt>
                <c:pt idx="14">
                  <c:v>85以上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'Ⅱ-14育林従事者'!$D$16:$W$16</c15:sqref>
                  </c15:fullRef>
                </c:ext>
              </c:extLst>
              <c:f>'Ⅱ-14育林従事者'!$I$16:$W$16</c:f>
              <c:numCache>
                <c:formatCode>#,##0_);[Red]\(#,##0\)</c:formatCode>
                <c:ptCount val="15"/>
                <c:pt idx="0" formatCode="General">
                  <c:v>150</c:v>
                </c:pt>
                <c:pt idx="1" formatCode="General">
                  <c:v>660</c:v>
                </c:pt>
                <c:pt idx="2" formatCode="General">
                  <c:v>860</c:v>
                </c:pt>
                <c:pt idx="3" formatCode="General">
                  <c:v>960</c:v>
                </c:pt>
                <c:pt idx="4" formatCode="General">
                  <c:v>1520</c:v>
                </c:pt>
                <c:pt idx="5" formatCode="General">
                  <c:v>1800</c:v>
                </c:pt>
                <c:pt idx="6" formatCode="General">
                  <c:v>1960</c:v>
                </c:pt>
                <c:pt idx="7" formatCode="General">
                  <c:v>1550</c:v>
                </c:pt>
                <c:pt idx="8" formatCode="General">
                  <c:v>1590</c:v>
                </c:pt>
                <c:pt idx="9" formatCode="General">
                  <c:v>1920</c:v>
                </c:pt>
                <c:pt idx="10" formatCode="General">
                  <c:v>2020</c:v>
                </c:pt>
                <c:pt idx="11" formatCode="General">
                  <c:v>1290</c:v>
                </c:pt>
                <c:pt idx="12" formatCode="General">
                  <c:v>710</c:v>
                </c:pt>
                <c:pt idx="13" formatCode="General">
                  <c:v>300</c:v>
                </c:pt>
                <c:pt idx="14" formatCode="General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36-4BAA-A553-9409FDF6F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0336216"/>
        <c:axId val="11103349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'Ⅱ-14育林従事者'!$C$4</c15:sqref>
                        </c15:formulaRef>
                      </c:ext>
                    </c:extLst>
                    <c:strCache>
                      <c:ptCount val="1"/>
                      <c:pt idx="0">
                        <c:v>昭和35年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'Ⅱ-14育林従事者'!$D$3:$W$3</c15:sqref>
                        </c15:fullRef>
                        <c15:formulaRef>
                          <c15:sqref>'Ⅱ-14育林従事者'!$I$3:$W$3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'Ⅱ-14育林従事者'!$D$4:$W$4</c15:sqref>
                        </c15:fullRef>
                        <c15:formulaRef>
                          <c15:sqref>'Ⅱ-14育林従事者'!$I$4:$W$4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6336-4BAA-A553-9409FDF6FB97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'Ⅱ-14育林従事者'!$C$5</c15:sqref>
                        </c15:formulaRef>
                      </c:ext>
                    </c:extLst>
                    <c:strCache>
                      <c:ptCount val="1"/>
                      <c:pt idx="0">
                        <c:v>昭和40年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'Ⅱ-14育林従事者'!$D$3:$W$3</c15:sqref>
                        </c15:fullRef>
                        <c15:formulaRef>
                          <c15:sqref>'Ⅱ-14育林従事者'!$I$3:$W$3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'Ⅱ-14育林従事者'!$D$5:$W$5</c15:sqref>
                        </c15:fullRef>
                        <c15:formulaRef>
                          <c15:sqref>'Ⅱ-14育林従事者'!$I$5:$W$5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336-4BAA-A553-9409FDF6FB97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'Ⅱ-14育林従事者'!$C$6</c15:sqref>
                        </c15:formulaRef>
                      </c:ext>
                    </c:extLst>
                    <c:strCache>
                      <c:ptCount val="1"/>
                      <c:pt idx="0">
                        <c:v>昭和45年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'Ⅱ-14育林従事者'!$D$3:$W$3</c15:sqref>
                        </c15:fullRef>
                        <c15:formulaRef>
                          <c15:sqref>'Ⅱ-14育林従事者'!$I$3:$W$3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'Ⅱ-14育林従事者'!$D$6:$W$6</c15:sqref>
                        </c15:fullRef>
                        <c15:formulaRef>
                          <c15:sqref>'Ⅱ-14育林従事者'!$I$6:$W$6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336-4BAA-A553-9409FDF6FB97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'Ⅱ-14育林従事者'!$C$7</c15:sqref>
                        </c15:formulaRef>
                      </c:ext>
                    </c:extLst>
                    <c:strCache>
                      <c:ptCount val="1"/>
                      <c:pt idx="0">
                        <c:v>昭和50年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'Ⅱ-14育林従事者'!$D$3:$W$3</c15:sqref>
                        </c15:fullRef>
                        <c15:formulaRef>
                          <c15:sqref>'Ⅱ-14育林従事者'!$I$3:$W$3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'Ⅱ-14育林従事者'!$D$7:$W$7</c15:sqref>
                        </c15:fullRef>
                        <c15:formulaRef>
                          <c15:sqref>'Ⅱ-14育林従事者'!$I$7:$W$7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336-4BAA-A553-9409FDF6FB97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'Ⅱ-14育林従事者'!$C$8</c15:sqref>
                        </c15:formulaRef>
                      </c:ext>
                    </c:extLst>
                    <c:strCache>
                      <c:ptCount val="1"/>
                      <c:pt idx="0">
                        <c:v>昭和55年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'Ⅱ-14育林従事者'!$D$3:$W$3</c15:sqref>
                        </c15:fullRef>
                        <c15:formulaRef>
                          <c15:sqref>'Ⅱ-14育林従事者'!$I$3:$W$3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'Ⅱ-14育林従事者'!$D$8:$W$8</c15:sqref>
                        </c15:fullRef>
                        <c15:formulaRef>
                          <c15:sqref>'Ⅱ-14育林従事者'!$I$8:$W$8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336-4BAA-A553-9409FDF6FB97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'Ⅱ-14育林従事者'!$C$9</c15:sqref>
                        </c15:formulaRef>
                      </c:ext>
                    </c:extLst>
                    <c:strCache>
                      <c:ptCount val="1"/>
                      <c:pt idx="0">
                        <c:v>昭和60年</c:v>
                      </c:pt>
                    </c:strCache>
                  </c:strRef>
                </c:tx>
                <c:spPr>
                  <a:ln w="38100" cap="rnd">
                    <a:solidFill>
                      <a:srgbClr val="002060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7"/>
                    <c:layout>
                      <c:manualLayout>
                        <c:x val="-4.0947243902371575E-2"/>
                        <c:y val="-2.710387574336347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6336-4BAA-A553-9409FDF6FB9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4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  <a:cs typeface="+mn-cs"/>
                        </a:defRPr>
                      </a:pPr>
                      <a:endParaRPr lang="ja-JP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'Ⅱ-14育林従事者'!$D$3:$W$3</c15:sqref>
                        </c15:fullRef>
                        <c15:formulaRef>
                          <c15:sqref>'Ⅱ-14育林従事者'!$I$3:$W$3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'Ⅱ-14育林従事者'!$D$9:$W$9</c15:sqref>
                        </c15:fullRef>
                        <c15:formulaRef>
                          <c15:sqref>'Ⅱ-14育林従事者'!$I$9:$W$9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336-4BAA-A553-9409FDF6FB97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'Ⅱ-14育林従事者'!$C$10</c15:sqref>
                        </c15:formulaRef>
                      </c:ext>
                    </c:extLst>
                    <c:strCache>
                      <c:ptCount val="1"/>
                      <c:pt idx="0">
                        <c:v>平成２年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'Ⅱ-14育林従事者'!$D$3:$W$3</c15:sqref>
                        </c15:fullRef>
                        <c15:formulaRef>
                          <c15:sqref>'Ⅱ-14育林従事者'!$I$3:$W$3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'Ⅱ-14育林従事者'!$D$10:$W$10</c15:sqref>
                        </c15:fullRef>
                        <c15:formulaRef>
                          <c15:sqref>'Ⅱ-14育林従事者'!$I$10:$W$10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6336-4BAA-A553-9409FDF6FB97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'Ⅱ-14育林従事者'!$C$11</c15:sqref>
                        </c15:formulaRef>
                      </c:ext>
                    </c:extLst>
                    <c:strCache>
                      <c:ptCount val="1"/>
                      <c:pt idx="0">
                        <c:v>平成７年</c:v>
                      </c:pt>
                    </c:strCache>
                  </c:strRef>
                </c:tx>
                <c:spPr>
                  <a:ln w="38100" cap="rnd">
                    <a:solidFill>
                      <a:srgbClr val="00B050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9"/>
                    <c:layout>
                      <c:manualLayout>
                        <c:x val="-2.1612197618020999E-2"/>
                        <c:y val="-2.688346309808104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B-6336-4BAA-A553-9409FDF6FB9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4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  <a:cs typeface="+mn-cs"/>
                        </a:defRPr>
                      </a:pPr>
                      <a:endParaRPr lang="ja-JP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'Ⅱ-14育林従事者'!$D$3:$W$3</c15:sqref>
                        </c15:fullRef>
                        <c15:formulaRef>
                          <c15:sqref>'Ⅱ-14育林従事者'!$I$3:$W$3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'Ⅱ-14育林従事者'!$D$11:$W$11</c15:sqref>
                        </c15:fullRef>
                        <c15:formulaRef>
                          <c15:sqref>'Ⅱ-14育林従事者'!$I$11:$W$11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6336-4BAA-A553-9409FDF6FB97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'Ⅱ-14育林従事者'!$C$12</c15:sqref>
                        </c15:formulaRef>
                      </c:ext>
                    </c:extLst>
                    <c:strCache>
                      <c:ptCount val="1"/>
                      <c:pt idx="0">
                        <c:v>平成12年</c:v>
                      </c:pt>
                    </c:strCache>
                  </c:strRef>
                </c:tx>
                <c:spPr>
                  <a:ln w="28575" cap="rnd">
                    <a:solidFill>
                      <a:srgbClr val="00CC6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'Ⅱ-14育林従事者'!$D$3:$W$3</c15:sqref>
                        </c15:fullRef>
                        <c15:formulaRef>
                          <c15:sqref>'Ⅱ-14育林従事者'!$I$3:$W$3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'Ⅱ-14育林従事者'!$D$12:$W$12</c15:sqref>
                        </c15:fullRef>
                        <c15:formulaRef>
                          <c15:sqref>'Ⅱ-14育林従事者'!$I$12:$W$12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6336-4BAA-A553-9409FDF6FB97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'Ⅱ-14育林従事者'!$C$13</c15:sqref>
                        </c15:formulaRef>
                      </c:ext>
                    </c:extLst>
                    <c:strCache>
                      <c:ptCount val="1"/>
                      <c:pt idx="0">
                        <c:v>平成17年</c:v>
                      </c:pt>
                    </c:strCache>
                  </c:strRef>
                </c:tx>
                <c:spPr>
                  <a:ln w="38100" cap="rnd">
                    <a:solidFill>
                      <a:srgbClr val="FF9966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8"/>
                    <c:layout>
                      <c:manualLayout>
                        <c:x val="0"/>
                        <c:y val="-3.3879790944794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E-6336-4BAA-A553-9409FDF6FB9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4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  <a:cs typeface="+mn-cs"/>
                        </a:defRPr>
                      </a:pPr>
                      <a:endParaRPr lang="ja-JP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'Ⅱ-14育林従事者'!$D$3:$W$3</c15:sqref>
                        </c15:fullRef>
                        <c15:formulaRef>
                          <c15:sqref>'Ⅱ-14育林従事者'!$I$3:$W$3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'Ⅱ-14育林従事者'!$D$13:$W$13</c15:sqref>
                        </c15:fullRef>
                        <c15:formulaRef>
                          <c15:sqref>'Ⅱ-14育林従事者'!$I$13:$W$13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6336-4BAA-A553-9409FDF6FB97}"/>
                  </c:ext>
                </c:extLst>
              </c15:ser>
            </c15:filteredLineSeries>
          </c:ext>
        </c:extLst>
      </c:lineChart>
      <c:catAx>
        <c:axId val="1110336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110334904"/>
        <c:crosses val="autoZero"/>
        <c:auto val="1"/>
        <c:lblAlgn val="ctr"/>
        <c:lblOffset val="100"/>
        <c:tickLblSkip val="1"/>
        <c:noMultiLvlLbl val="0"/>
      </c:catAx>
      <c:valAx>
        <c:axId val="1110334904"/>
        <c:scaling>
          <c:orientation val="minMax"/>
          <c:max val="4000"/>
          <c:min val="0"/>
        </c:scaling>
        <c:delete val="0"/>
        <c:axPos val="l"/>
        <c:majorGridlines>
          <c:spPr>
            <a:ln w="12700" cap="flat" cmpd="sng" algn="ctr">
              <a:noFill/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(</a:t>
                </a:r>
                <a:r>
                  <a:rPr lang="ja-JP">
                    <a:solidFill>
                      <a:schemeClr val="tx1"/>
                    </a:solidFill>
                  </a:rPr>
                  <a:t>人</a:t>
                </a:r>
                <a:r>
                  <a:rPr lang="en-US">
                    <a:solidFill>
                      <a:schemeClr val="tx1"/>
                    </a:solidFill>
                  </a:rPr>
                  <a:t>)</a:t>
                </a:r>
                <a:endParaRPr lang="ja-JP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2.4455306775409767E-2"/>
              <c:y val="3.594265449747085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110336216"/>
        <c:crosses val="autoZero"/>
        <c:crossBetween val="between"/>
        <c:majorUnit val="1000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</c:legendEntry>
      <c:layout>
        <c:manualLayout>
          <c:xMode val="edge"/>
          <c:yMode val="edge"/>
          <c:x val="0.70510625000000005"/>
          <c:y val="0.10591874394510185"/>
          <c:w val="0.2544305555555556"/>
          <c:h val="0.17404829208919084"/>
        </c:manualLayout>
      </c:layout>
      <c:overlay val="0"/>
      <c:spPr>
        <a:solidFill>
          <a:schemeClr val="bg1"/>
        </a:solidFill>
        <a:ln w="6350"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317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358745645482871"/>
          <c:y val="0.12823677606058403"/>
          <c:w val="0.84031611111111115"/>
          <c:h val="0.54449396451295529"/>
        </c:manualLayout>
      </c:layout>
      <c:lineChart>
        <c:grouping val="standard"/>
        <c:varyColors val="0"/>
        <c:ser>
          <c:idx val="10"/>
          <c:order val="10"/>
          <c:tx>
            <c:strRef>
              <c:f>'Ⅱ-14伐木・造材・集材従事者'!$B$14</c:f>
              <c:strCache>
                <c:ptCount val="1"/>
                <c:pt idx="0">
                  <c:v>2010年</c:v>
                </c:pt>
              </c:strCache>
            </c:strRef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'Ⅱ-14伐木・造材・集材従事者'!$D$3:$W$3</c15:sqref>
                  </c15:fullRef>
                </c:ext>
              </c:extLst>
              <c:f>'Ⅱ-14伐木・造材・集材従事者'!$I$3:$W$3</c:f>
              <c:strCache>
                <c:ptCount val="15"/>
                <c:pt idx="0">
                  <c:v>15～19</c:v>
                </c:pt>
                <c:pt idx="1">
                  <c:v>20～24</c:v>
                </c:pt>
                <c:pt idx="2">
                  <c:v>25～29</c:v>
                </c:pt>
                <c:pt idx="3">
                  <c:v>30～34</c:v>
                </c:pt>
                <c:pt idx="4">
                  <c:v>35～39</c:v>
                </c:pt>
                <c:pt idx="5">
                  <c:v>40～44</c:v>
                </c:pt>
                <c:pt idx="6">
                  <c:v>45～49</c:v>
                </c:pt>
                <c:pt idx="7">
                  <c:v>50～54</c:v>
                </c:pt>
                <c:pt idx="8">
                  <c:v>55～59</c:v>
                </c:pt>
                <c:pt idx="9">
                  <c:v>60～64</c:v>
                </c:pt>
                <c:pt idx="10">
                  <c:v>65～69</c:v>
                </c:pt>
                <c:pt idx="11">
                  <c:v>70～74</c:v>
                </c:pt>
                <c:pt idx="12">
                  <c:v>75～79</c:v>
                </c:pt>
                <c:pt idx="13">
                  <c:v>80～84</c:v>
                </c:pt>
                <c:pt idx="14">
                  <c:v>85以上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'Ⅱ-14伐木・造材・集材従事者'!$D$14:$W$14</c15:sqref>
                  </c15:fullRef>
                </c:ext>
              </c:extLst>
              <c:f>'Ⅱ-14伐木・造材・集材従事者'!$I$14:$W$14</c:f>
              <c:numCache>
                <c:formatCode>#,##0_);[Red]\(#,##0\)</c:formatCode>
                <c:ptCount val="15"/>
                <c:pt idx="0" formatCode="General">
                  <c:v>150</c:v>
                </c:pt>
                <c:pt idx="1" formatCode="General">
                  <c:v>790</c:v>
                </c:pt>
                <c:pt idx="2" formatCode="General">
                  <c:v>1120</c:v>
                </c:pt>
                <c:pt idx="3" formatCode="General">
                  <c:v>1440</c:v>
                </c:pt>
                <c:pt idx="4" formatCode="General">
                  <c:v>1280</c:v>
                </c:pt>
                <c:pt idx="5" formatCode="General">
                  <c:v>1470</c:v>
                </c:pt>
                <c:pt idx="6" formatCode="General">
                  <c:v>1400</c:v>
                </c:pt>
                <c:pt idx="7" formatCode="General">
                  <c:v>1940</c:v>
                </c:pt>
                <c:pt idx="8" formatCode="General">
                  <c:v>2630</c:v>
                </c:pt>
                <c:pt idx="9" formatCode="General">
                  <c:v>2920</c:v>
                </c:pt>
                <c:pt idx="10" formatCode="General">
                  <c:v>1750</c:v>
                </c:pt>
                <c:pt idx="11" formatCode="General">
                  <c:v>1360</c:v>
                </c:pt>
                <c:pt idx="12" formatCode="General">
                  <c:v>460</c:v>
                </c:pt>
                <c:pt idx="13" formatCode="General">
                  <c:v>120</c:v>
                </c:pt>
                <c:pt idx="14" formatCode="General">
                  <c:v>40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B9F-46A8-AF39-F31BBB4C3E9D}"/>
            </c:ext>
          </c:extLst>
        </c:ser>
        <c:ser>
          <c:idx val="11"/>
          <c:order val="11"/>
          <c:tx>
            <c:strRef>
              <c:f>'Ⅱ-14伐木・造材・集材従事者'!$B$15</c:f>
              <c:strCache>
                <c:ptCount val="1"/>
                <c:pt idx="0">
                  <c:v>2015年</c:v>
                </c:pt>
              </c:strCache>
            </c:strRef>
          </c:tx>
          <c:spPr>
            <a:ln w="12700" cap="rnd">
              <a:solidFill>
                <a:srgbClr val="ED7D31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'Ⅱ-14伐木・造材・集材従事者'!$D$3:$W$3</c15:sqref>
                  </c15:fullRef>
                </c:ext>
              </c:extLst>
              <c:f>'Ⅱ-14伐木・造材・集材従事者'!$I$3:$W$3</c:f>
              <c:strCache>
                <c:ptCount val="15"/>
                <c:pt idx="0">
                  <c:v>15～19</c:v>
                </c:pt>
                <c:pt idx="1">
                  <c:v>20～24</c:v>
                </c:pt>
                <c:pt idx="2">
                  <c:v>25～29</c:v>
                </c:pt>
                <c:pt idx="3">
                  <c:v>30～34</c:v>
                </c:pt>
                <c:pt idx="4">
                  <c:v>35～39</c:v>
                </c:pt>
                <c:pt idx="5">
                  <c:v>40～44</c:v>
                </c:pt>
                <c:pt idx="6">
                  <c:v>45～49</c:v>
                </c:pt>
                <c:pt idx="7">
                  <c:v>50～54</c:v>
                </c:pt>
                <c:pt idx="8">
                  <c:v>55～59</c:v>
                </c:pt>
                <c:pt idx="9">
                  <c:v>60～64</c:v>
                </c:pt>
                <c:pt idx="10">
                  <c:v>65～69</c:v>
                </c:pt>
                <c:pt idx="11">
                  <c:v>70～74</c:v>
                </c:pt>
                <c:pt idx="12">
                  <c:v>75～79</c:v>
                </c:pt>
                <c:pt idx="13">
                  <c:v>80～84</c:v>
                </c:pt>
                <c:pt idx="14">
                  <c:v>85以上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'Ⅱ-14伐木・造材・集材従事者'!$D$15:$W$15</c15:sqref>
                  </c15:fullRef>
                </c:ext>
              </c:extLst>
              <c:f>'Ⅱ-14伐木・造材・集材従事者'!$I$15:$W$15</c:f>
              <c:numCache>
                <c:formatCode>#,##0_);[Red]\(#,##0\)</c:formatCode>
                <c:ptCount val="15"/>
                <c:pt idx="0" formatCode="General">
                  <c:v>130</c:v>
                </c:pt>
                <c:pt idx="1" formatCode="General">
                  <c:v>740</c:v>
                </c:pt>
                <c:pt idx="2" formatCode="General">
                  <c:v>1230</c:v>
                </c:pt>
                <c:pt idx="3" formatCode="General">
                  <c:v>1810</c:v>
                </c:pt>
                <c:pt idx="4" formatCode="General">
                  <c:v>2020</c:v>
                </c:pt>
                <c:pt idx="5" formatCode="General">
                  <c:v>2040</c:v>
                </c:pt>
                <c:pt idx="6" formatCode="General">
                  <c:v>1680</c:v>
                </c:pt>
                <c:pt idx="7" formatCode="General">
                  <c:v>1750</c:v>
                </c:pt>
                <c:pt idx="8" formatCode="General">
                  <c:v>2320</c:v>
                </c:pt>
                <c:pt idx="9" formatCode="General">
                  <c:v>2710</c:v>
                </c:pt>
                <c:pt idx="10" formatCode="General">
                  <c:v>2290</c:v>
                </c:pt>
                <c:pt idx="11" formatCode="General">
                  <c:v>1390</c:v>
                </c:pt>
                <c:pt idx="12" formatCode="General">
                  <c:v>640</c:v>
                </c:pt>
                <c:pt idx="13" formatCode="General">
                  <c:v>140</c:v>
                </c:pt>
                <c:pt idx="14" formatCode="General">
                  <c:v>20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3B9F-46A8-AF39-F31BBB4C3E9D}"/>
            </c:ext>
          </c:extLst>
        </c:ser>
        <c:ser>
          <c:idx val="12"/>
          <c:order val="12"/>
          <c:tx>
            <c:strRef>
              <c:f>'Ⅱ-14伐木・造材・集材従事者'!$B$16</c:f>
              <c:strCache>
                <c:ptCount val="1"/>
                <c:pt idx="0">
                  <c:v>2020年</c:v>
                </c:pt>
              </c:strCache>
            </c:strRef>
          </c:tx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'Ⅱ-14伐木・造材・集材従事者'!$D$3:$W$3</c15:sqref>
                  </c15:fullRef>
                </c:ext>
              </c:extLst>
              <c:f>'Ⅱ-14伐木・造材・集材従事者'!$I$3:$W$3</c:f>
              <c:strCache>
                <c:ptCount val="15"/>
                <c:pt idx="0">
                  <c:v>15～19</c:v>
                </c:pt>
                <c:pt idx="1">
                  <c:v>20～24</c:v>
                </c:pt>
                <c:pt idx="2">
                  <c:v>25～29</c:v>
                </c:pt>
                <c:pt idx="3">
                  <c:v>30～34</c:v>
                </c:pt>
                <c:pt idx="4">
                  <c:v>35～39</c:v>
                </c:pt>
                <c:pt idx="5">
                  <c:v>40～44</c:v>
                </c:pt>
                <c:pt idx="6">
                  <c:v>45～49</c:v>
                </c:pt>
                <c:pt idx="7">
                  <c:v>50～54</c:v>
                </c:pt>
                <c:pt idx="8">
                  <c:v>55～59</c:v>
                </c:pt>
                <c:pt idx="9">
                  <c:v>60～64</c:v>
                </c:pt>
                <c:pt idx="10">
                  <c:v>65～69</c:v>
                </c:pt>
                <c:pt idx="11">
                  <c:v>70～74</c:v>
                </c:pt>
                <c:pt idx="12">
                  <c:v>75～79</c:v>
                </c:pt>
                <c:pt idx="13">
                  <c:v>80～84</c:v>
                </c:pt>
                <c:pt idx="14">
                  <c:v>85以上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'Ⅱ-14伐木・造材・集材従事者'!$D$16:$W$16</c15:sqref>
                  </c15:fullRef>
                </c:ext>
              </c:extLst>
              <c:f>'Ⅱ-14伐木・造材・集材従事者'!$I$16:$W$16</c:f>
              <c:numCache>
                <c:formatCode>#,##0_);[Red]\(#,##0\)</c:formatCode>
                <c:ptCount val="15"/>
                <c:pt idx="0" formatCode="General">
                  <c:v>170</c:v>
                </c:pt>
                <c:pt idx="1" formatCode="General">
                  <c:v>750</c:v>
                </c:pt>
                <c:pt idx="2" formatCode="General">
                  <c:v>1230</c:v>
                </c:pt>
                <c:pt idx="3" formatCode="General">
                  <c:v>1730</c:v>
                </c:pt>
                <c:pt idx="4" formatCode="General">
                  <c:v>2050</c:v>
                </c:pt>
                <c:pt idx="5" formatCode="General">
                  <c:v>2430</c:v>
                </c:pt>
                <c:pt idx="6" formatCode="General">
                  <c:v>1850</c:v>
                </c:pt>
                <c:pt idx="7" formatCode="General">
                  <c:v>1570</c:v>
                </c:pt>
                <c:pt idx="8" formatCode="General">
                  <c:v>1960</c:v>
                </c:pt>
                <c:pt idx="9" formatCode="General">
                  <c:v>2300</c:v>
                </c:pt>
                <c:pt idx="10" formatCode="General">
                  <c:v>2030</c:v>
                </c:pt>
                <c:pt idx="11" formatCode="General">
                  <c:v>1630</c:v>
                </c:pt>
                <c:pt idx="12" formatCode="General">
                  <c:v>580</c:v>
                </c:pt>
                <c:pt idx="13" formatCode="General">
                  <c:v>150</c:v>
                </c:pt>
                <c:pt idx="14" formatCode="General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F-46A8-AF39-F31BBB4C3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0336216"/>
        <c:axId val="11103349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'Ⅱ-14伐木・造材・集材従事者'!$C$4</c15:sqref>
                        </c15:formulaRef>
                      </c:ext>
                    </c:extLst>
                    <c:strCache>
                      <c:ptCount val="1"/>
                      <c:pt idx="0">
                        <c:v>昭和35年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'Ⅱ-14伐木・造材・集材従事者'!$D$3:$W$3</c15:sqref>
                        </c15:fullRef>
                        <c15:formulaRef>
                          <c15:sqref>'Ⅱ-14伐木・造材・集材従事者'!$I$3:$W$3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'Ⅱ-14伐木・造材・集材従事者'!$D$4:$W$4</c15:sqref>
                        </c15:fullRef>
                        <c15:formulaRef>
                          <c15:sqref>'Ⅱ-14伐木・造材・集材従事者'!$I$4:$W$4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3B9F-46A8-AF39-F31BBB4C3E9D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'Ⅱ-14伐木・造材・集材従事者'!$C$5</c15:sqref>
                        </c15:formulaRef>
                      </c:ext>
                    </c:extLst>
                    <c:strCache>
                      <c:ptCount val="1"/>
                      <c:pt idx="0">
                        <c:v>昭和40年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'Ⅱ-14伐木・造材・集材従事者'!$D$3:$W$3</c15:sqref>
                        </c15:fullRef>
                        <c15:formulaRef>
                          <c15:sqref>'Ⅱ-14伐木・造材・集材従事者'!$I$3:$W$3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'Ⅱ-14伐木・造材・集材従事者'!$D$5:$W$5</c15:sqref>
                        </c15:fullRef>
                        <c15:formulaRef>
                          <c15:sqref>'Ⅱ-14伐木・造材・集材従事者'!$I$5:$W$5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B9F-46A8-AF39-F31BBB4C3E9D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'Ⅱ-14伐木・造材・集材従事者'!$C$6</c15:sqref>
                        </c15:formulaRef>
                      </c:ext>
                    </c:extLst>
                    <c:strCache>
                      <c:ptCount val="1"/>
                      <c:pt idx="0">
                        <c:v>昭和45年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'Ⅱ-14伐木・造材・集材従事者'!$D$3:$W$3</c15:sqref>
                        </c15:fullRef>
                        <c15:formulaRef>
                          <c15:sqref>'Ⅱ-14伐木・造材・集材従事者'!$I$3:$W$3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'Ⅱ-14伐木・造材・集材従事者'!$D$6:$W$6</c15:sqref>
                        </c15:fullRef>
                        <c15:formulaRef>
                          <c15:sqref>'Ⅱ-14伐木・造材・集材従事者'!$I$6:$W$6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B9F-46A8-AF39-F31BBB4C3E9D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'Ⅱ-14伐木・造材・集材従事者'!$C$7</c15:sqref>
                        </c15:formulaRef>
                      </c:ext>
                    </c:extLst>
                    <c:strCache>
                      <c:ptCount val="1"/>
                      <c:pt idx="0">
                        <c:v>昭和50年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'Ⅱ-14伐木・造材・集材従事者'!$D$3:$W$3</c15:sqref>
                        </c15:fullRef>
                        <c15:formulaRef>
                          <c15:sqref>'Ⅱ-14伐木・造材・集材従事者'!$I$3:$W$3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'Ⅱ-14伐木・造材・集材従事者'!$D$7:$W$7</c15:sqref>
                        </c15:fullRef>
                        <c15:formulaRef>
                          <c15:sqref>'Ⅱ-14伐木・造材・集材従事者'!$I$7:$W$7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B9F-46A8-AF39-F31BBB4C3E9D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'Ⅱ-14伐木・造材・集材従事者'!$C$8</c15:sqref>
                        </c15:formulaRef>
                      </c:ext>
                    </c:extLst>
                    <c:strCache>
                      <c:ptCount val="1"/>
                      <c:pt idx="0">
                        <c:v>昭和55年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'Ⅱ-14伐木・造材・集材従事者'!$D$3:$W$3</c15:sqref>
                        </c15:fullRef>
                        <c15:formulaRef>
                          <c15:sqref>'Ⅱ-14伐木・造材・集材従事者'!$I$3:$W$3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'Ⅱ-14伐木・造材・集材従事者'!$D$8:$W$8</c15:sqref>
                        </c15:fullRef>
                        <c15:formulaRef>
                          <c15:sqref>'Ⅱ-14伐木・造材・集材従事者'!$I$8:$W$8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B9F-46A8-AF39-F31BBB4C3E9D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'Ⅱ-14伐木・造材・集材従事者'!$C$9</c15:sqref>
                        </c15:formulaRef>
                      </c:ext>
                    </c:extLst>
                    <c:strCache>
                      <c:ptCount val="1"/>
                      <c:pt idx="0">
                        <c:v>昭和60年</c:v>
                      </c:pt>
                    </c:strCache>
                  </c:strRef>
                </c:tx>
                <c:spPr>
                  <a:ln w="38100" cap="rnd">
                    <a:solidFill>
                      <a:srgbClr val="002060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7"/>
                    <c:layout>
                      <c:manualLayout>
                        <c:x val="-4.0947243902371575E-2"/>
                        <c:y val="-2.710387574336347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3B9F-46A8-AF39-F31BBB4C3E9D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400" b="0" i="0" u="none" strike="noStrike" kern="1200" baseline="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  <a:cs typeface="+mn-cs"/>
                        </a:defRPr>
                      </a:pPr>
                      <a:endParaRPr lang="ja-JP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'Ⅱ-14伐木・造材・集材従事者'!$D$3:$W$3</c15:sqref>
                        </c15:fullRef>
                        <c15:formulaRef>
                          <c15:sqref>'Ⅱ-14伐木・造材・集材従事者'!$I$3:$W$3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'Ⅱ-14伐木・造材・集材従事者'!$D$9:$W$9</c15:sqref>
                        </c15:fullRef>
                        <c15:formulaRef>
                          <c15:sqref>'Ⅱ-14伐木・造材・集材従事者'!$I$9:$W$9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B9F-46A8-AF39-F31BBB4C3E9D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'Ⅱ-14伐木・造材・集材従事者'!$C$10</c15:sqref>
                        </c15:formulaRef>
                      </c:ext>
                    </c:extLst>
                    <c:strCache>
                      <c:ptCount val="1"/>
                      <c:pt idx="0">
                        <c:v>平成２年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'Ⅱ-14伐木・造材・集材従事者'!$D$3:$W$3</c15:sqref>
                        </c15:fullRef>
                        <c15:formulaRef>
                          <c15:sqref>'Ⅱ-14伐木・造材・集材従事者'!$I$3:$W$3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'Ⅱ-14伐木・造材・集材従事者'!$D$10:$W$10</c15:sqref>
                        </c15:fullRef>
                        <c15:formulaRef>
                          <c15:sqref>'Ⅱ-14伐木・造材・集材従事者'!$I$10:$W$10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B9F-46A8-AF39-F31BBB4C3E9D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'Ⅱ-14伐木・造材・集材従事者'!$C$11</c15:sqref>
                        </c15:formulaRef>
                      </c:ext>
                    </c:extLst>
                    <c:strCache>
                      <c:ptCount val="1"/>
                      <c:pt idx="0">
                        <c:v>平成７年</c:v>
                      </c:pt>
                    </c:strCache>
                  </c:strRef>
                </c:tx>
                <c:spPr>
                  <a:ln w="38100" cap="rnd">
                    <a:solidFill>
                      <a:srgbClr val="00B050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9"/>
                    <c:layout>
                      <c:manualLayout>
                        <c:x val="-2.1612197618020999E-2"/>
                        <c:y val="-2.688346309808104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B-3B9F-46A8-AF39-F31BBB4C3E9D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400" b="0" i="0" u="none" strike="noStrike" kern="1200" baseline="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  <a:cs typeface="+mn-cs"/>
                        </a:defRPr>
                      </a:pPr>
                      <a:endParaRPr lang="ja-JP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'Ⅱ-14伐木・造材・集材従事者'!$D$3:$W$3</c15:sqref>
                        </c15:fullRef>
                        <c15:formulaRef>
                          <c15:sqref>'Ⅱ-14伐木・造材・集材従事者'!$I$3:$W$3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'Ⅱ-14伐木・造材・集材従事者'!$D$11:$W$11</c15:sqref>
                        </c15:fullRef>
                        <c15:formulaRef>
                          <c15:sqref>'Ⅱ-14伐木・造材・集材従事者'!$I$11:$W$11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3B9F-46A8-AF39-F31BBB4C3E9D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'Ⅱ-14伐木・造材・集材従事者'!$C$12</c15:sqref>
                        </c15:formulaRef>
                      </c:ext>
                    </c:extLst>
                    <c:strCache>
                      <c:ptCount val="1"/>
                      <c:pt idx="0">
                        <c:v>平成12年</c:v>
                      </c:pt>
                    </c:strCache>
                  </c:strRef>
                </c:tx>
                <c:spPr>
                  <a:ln w="28575" cap="rnd">
                    <a:solidFill>
                      <a:srgbClr val="00CC6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'Ⅱ-14伐木・造材・集材従事者'!$D$3:$W$3</c15:sqref>
                        </c15:fullRef>
                        <c15:formulaRef>
                          <c15:sqref>'Ⅱ-14伐木・造材・集材従事者'!$I$3:$W$3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'Ⅱ-14伐木・造材・集材従事者'!$D$12:$W$12</c15:sqref>
                        </c15:fullRef>
                        <c15:formulaRef>
                          <c15:sqref>'Ⅱ-14伐木・造材・集材従事者'!$I$12:$W$12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3B9F-46A8-AF39-F31BBB4C3E9D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'Ⅱ-14伐木・造材・集材従事者'!$C$13</c15:sqref>
                        </c15:formulaRef>
                      </c:ext>
                    </c:extLst>
                    <c:strCache>
                      <c:ptCount val="1"/>
                      <c:pt idx="0">
                        <c:v>平成17年</c:v>
                      </c:pt>
                    </c:strCache>
                  </c:strRef>
                </c:tx>
                <c:spPr>
                  <a:ln w="38100" cap="rnd">
                    <a:solidFill>
                      <a:srgbClr val="FF9966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8"/>
                    <c:layout>
                      <c:manualLayout>
                        <c:x val="0"/>
                        <c:y val="-3.3879790944794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E-3B9F-46A8-AF39-F31BBB4C3E9D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400" b="0" i="0" u="none" strike="noStrike" kern="1200" baseline="0">
                          <a:solidFill>
                            <a:schemeClr val="tx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  <a:cs typeface="+mn-cs"/>
                        </a:defRPr>
                      </a:pPr>
                      <a:endParaRPr lang="ja-JP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'Ⅱ-14伐木・造材・集材従事者'!$D$3:$W$3</c15:sqref>
                        </c15:fullRef>
                        <c15:formulaRef>
                          <c15:sqref>'Ⅱ-14伐木・造材・集材従事者'!$I$3:$W$3</c15:sqref>
                        </c15:formulaRef>
                      </c:ext>
                    </c:extLst>
                    <c:strCache>
                      <c:ptCount val="15"/>
                      <c:pt idx="0">
                        <c:v>15～19</c:v>
                      </c:pt>
                      <c:pt idx="1">
                        <c:v>20～24</c:v>
                      </c:pt>
                      <c:pt idx="2">
                        <c:v>25～29</c:v>
                      </c:pt>
                      <c:pt idx="3">
                        <c:v>30～34</c:v>
                      </c:pt>
                      <c:pt idx="4">
                        <c:v>35～39</c:v>
                      </c:pt>
                      <c:pt idx="5">
                        <c:v>40～44</c:v>
                      </c:pt>
                      <c:pt idx="6">
                        <c:v>45～49</c:v>
                      </c:pt>
                      <c:pt idx="7">
                        <c:v>50～54</c:v>
                      </c:pt>
                      <c:pt idx="8">
                        <c:v>55～59</c:v>
                      </c:pt>
                      <c:pt idx="9">
                        <c:v>60～64</c:v>
                      </c:pt>
                      <c:pt idx="10">
                        <c:v>65～69</c:v>
                      </c:pt>
                      <c:pt idx="11">
                        <c:v>70～74</c:v>
                      </c:pt>
                      <c:pt idx="12">
                        <c:v>75～79</c:v>
                      </c:pt>
                      <c:pt idx="13">
                        <c:v>80～84</c:v>
                      </c:pt>
                      <c:pt idx="14">
                        <c:v>85以上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'Ⅱ-14伐木・造材・集材従事者'!$D$13:$W$13</c15:sqref>
                        </c15:fullRef>
                        <c15:formulaRef>
                          <c15:sqref>'Ⅱ-14伐木・造材・集材従事者'!$I$13:$W$13</c15:sqref>
                        </c15:formulaRef>
                      </c:ext>
                    </c:extLst>
                    <c:numCache>
                      <c:formatCode>#,##0_);[Red]\(#,##0\)</c:formatCode>
                      <c:ptCount val="1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3B9F-46A8-AF39-F31BBB4C3E9D}"/>
                  </c:ext>
                </c:extLst>
              </c15:ser>
            </c15:filteredLineSeries>
          </c:ext>
        </c:extLst>
      </c:lineChart>
      <c:catAx>
        <c:axId val="1110336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110334904"/>
        <c:crosses val="autoZero"/>
        <c:auto val="1"/>
        <c:lblAlgn val="ctr"/>
        <c:lblOffset val="100"/>
        <c:noMultiLvlLbl val="0"/>
      </c:catAx>
      <c:valAx>
        <c:axId val="1110334904"/>
        <c:scaling>
          <c:orientation val="minMax"/>
          <c:max val="3000"/>
        </c:scaling>
        <c:delete val="0"/>
        <c:axPos val="l"/>
        <c:majorGridlines>
          <c:spPr>
            <a:ln w="12700" cap="flat" cmpd="sng" algn="ctr">
              <a:noFill/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/>
                  <a:t>(</a:t>
                </a:r>
                <a:r>
                  <a:rPr lang="ja-JP"/>
                  <a:t>人</a:t>
                </a:r>
                <a:r>
                  <a:rPr lang="en-US"/>
                  <a:t>)</a:t>
                </a:r>
                <a:endParaRPr lang="ja-JP"/>
              </a:p>
            </c:rich>
          </c:tx>
          <c:layout>
            <c:manualLayout>
              <c:xMode val="edge"/>
              <c:yMode val="edge"/>
              <c:x val="2.4455180109801029E-2"/>
              <c:y val="1.848634989515184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110336216"/>
        <c:crosses val="autoZero"/>
        <c:crossBetween val="between"/>
        <c:majorUnit val="1000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69045133936121"/>
          <c:y val="5.7502598827155256E-2"/>
          <c:w val="0.22020986827607528"/>
          <c:h val="0.27520122481603815"/>
        </c:manualLayout>
      </c:layout>
      <c:overlay val="0"/>
      <c:spPr>
        <a:solidFill>
          <a:schemeClr val="bg1"/>
        </a:solidFill>
        <a:ln w="6350"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3175" cap="flat" cmpd="sng" algn="ctr">
      <a:noFill/>
      <a:round/>
    </a:ln>
    <a:effectLst/>
  </c:spPr>
  <c:txPr>
    <a:bodyPr/>
    <a:lstStyle/>
    <a:p>
      <a:pPr>
        <a:defRPr sz="700">
          <a:solidFill>
            <a:schemeClr val="tx1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42</xdr:row>
      <xdr:rowOff>92177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9741A90-B256-4BB0-AC64-C899C65650B9}"/>
            </a:ext>
          </a:extLst>
        </xdr:cNvPr>
        <xdr:cNvSpPr txBox="1"/>
      </xdr:nvSpPr>
      <xdr:spPr>
        <a:xfrm>
          <a:off x="11220450" y="67977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61450</xdr:colOff>
      <xdr:row>21</xdr:row>
      <xdr:rowOff>51209</xdr:rowOff>
    </xdr:from>
    <xdr:to>
      <xdr:col>9</xdr:col>
      <xdr:colOff>104551</xdr:colOff>
      <xdr:row>32</xdr:row>
      <xdr:rowOff>15875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C26AF94A-975C-4DFA-9688-EA0D42BCB559}"/>
            </a:ext>
          </a:extLst>
        </xdr:cNvPr>
        <xdr:cNvGrpSpPr>
          <a:grpSpLocks noChangeAspect="1"/>
        </xdr:cNvGrpSpPr>
      </xdr:nvGrpSpPr>
      <xdr:grpSpPr>
        <a:xfrm>
          <a:off x="585325" y="3210334"/>
          <a:ext cx="5504101" cy="1885541"/>
          <a:chOff x="583789" y="2959920"/>
          <a:chExt cx="10524466" cy="4250402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DB4EA07D-4A31-16EC-6EB9-89439EF3FBF3}"/>
              </a:ext>
            </a:extLst>
          </xdr:cNvPr>
          <xdr:cNvGraphicFramePr>
            <a:graphicFrameLocks/>
          </xdr:cNvGraphicFramePr>
        </xdr:nvGraphicFramePr>
        <xdr:xfrm>
          <a:off x="583789" y="2959920"/>
          <a:ext cx="10108792" cy="425040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BAB1FBF8-9438-04BB-775B-67E1956828DA}"/>
              </a:ext>
            </a:extLst>
          </xdr:cNvPr>
          <xdr:cNvSpPr txBox="1"/>
        </xdr:nvSpPr>
        <xdr:spPr>
          <a:xfrm>
            <a:off x="10085577" y="5929018"/>
            <a:ext cx="1022678" cy="7051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7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（歳）</a:t>
            </a:r>
          </a:p>
        </xdr:txBody>
      </xdr:sp>
    </xdr:grpSp>
    <xdr:clientData/>
  </xdr:twoCellAnchor>
  <xdr:twoCellAnchor>
    <xdr:from>
      <xdr:col>4</xdr:col>
      <xdr:colOff>363537</xdr:colOff>
      <xdr:row>20</xdr:row>
      <xdr:rowOff>38100</xdr:rowOff>
    </xdr:from>
    <xdr:to>
      <xdr:col>5</xdr:col>
      <xdr:colOff>470819</xdr:colOff>
      <xdr:row>21</xdr:row>
      <xdr:rowOff>22057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53176EA-0EBB-49E8-AD3D-0A57550BD493}"/>
            </a:ext>
          </a:extLst>
        </xdr:cNvPr>
        <xdr:cNvSpPr txBox="1"/>
      </xdr:nvSpPr>
      <xdr:spPr>
        <a:xfrm>
          <a:off x="2990850" y="3022600"/>
          <a:ext cx="837532" cy="158582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lIns="0" tIns="0" rIns="0" bIns="0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[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林業従事者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]</a:t>
          </a:r>
          <a:endParaRPr kumimoji="1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42</xdr:row>
      <xdr:rowOff>92177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504E085-3D60-41E5-952B-89EBDBC0E529}"/>
            </a:ext>
          </a:extLst>
        </xdr:cNvPr>
        <xdr:cNvSpPr txBox="1"/>
      </xdr:nvSpPr>
      <xdr:spPr>
        <a:xfrm>
          <a:off x="11760610" y="6902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61452</xdr:colOff>
      <xdr:row>20</xdr:row>
      <xdr:rowOff>30725</xdr:rowOff>
    </xdr:from>
    <xdr:to>
      <xdr:col>7</xdr:col>
      <xdr:colOff>287628</xdr:colOff>
      <xdr:row>33</xdr:row>
      <xdr:rowOff>71257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14B8BDDE-FB0D-4C08-9FD5-ED84B533BE60}"/>
            </a:ext>
          </a:extLst>
        </xdr:cNvPr>
        <xdr:cNvGrpSpPr>
          <a:grpSpLocks noChangeAspect="1"/>
        </xdr:cNvGrpSpPr>
      </xdr:nvGrpSpPr>
      <xdr:grpSpPr>
        <a:xfrm>
          <a:off x="686210" y="3297902"/>
          <a:ext cx="4251257" cy="2304000"/>
          <a:chOff x="2585115" y="3456825"/>
          <a:chExt cx="6326605" cy="4036902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40E9F768-3664-6917-D934-D4509D1F78D0}"/>
              </a:ext>
            </a:extLst>
          </xdr:cNvPr>
          <xdr:cNvGraphicFramePr>
            <a:graphicFrameLocks noChangeAspect="1"/>
          </xdr:cNvGraphicFramePr>
        </xdr:nvGraphicFramePr>
        <xdr:xfrm>
          <a:off x="2585115" y="3456825"/>
          <a:ext cx="6173668" cy="403690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2272616C-247E-BB8B-46D4-958BB0218898}"/>
              </a:ext>
            </a:extLst>
          </xdr:cNvPr>
          <xdr:cNvSpPr txBox="1"/>
        </xdr:nvSpPr>
        <xdr:spPr>
          <a:xfrm>
            <a:off x="8493242" y="6404158"/>
            <a:ext cx="418478" cy="28816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horzOverflow="clip" wrap="square" lIns="0" tIns="0" rIns="0" bIns="0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7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（歳）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42</xdr:row>
      <xdr:rowOff>92177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FF6E8D8-FC6B-408D-B839-37D856960C41}"/>
            </a:ext>
          </a:extLst>
        </xdr:cNvPr>
        <xdr:cNvSpPr txBox="1"/>
      </xdr:nvSpPr>
      <xdr:spPr>
        <a:xfrm>
          <a:off x="11760610" y="6902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102419</xdr:colOff>
      <xdr:row>20</xdr:row>
      <xdr:rowOff>40967</xdr:rowOff>
    </xdr:from>
    <xdr:to>
      <xdr:col>8</xdr:col>
      <xdr:colOff>309588</xdr:colOff>
      <xdr:row>35</xdr:row>
      <xdr:rowOff>122903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D7EA1B5E-3EC7-4D35-8E49-7CB55639BE15}"/>
            </a:ext>
          </a:extLst>
        </xdr:cNvPr>
        <xdr:cNvGrpSpPr>
          <a:grpSpLocks noChangeAspect="1"/>
        </xdr:cNvGrpSpPr>
      </xdr:nvGrpSpPr>
      <xdr:grpSpPr>
        <a:xfrm>
          <a:off x="440403" y="3338870"/>
          <a:ext cx="4805798" cy="2693630"/>
          <a:chOff x="2242981" y="3420807"/>
          <a:chExt cx="5541448" cy="3600000"/>
        </a:xfrm>
      </xdr:grpSpPr>
      <xdr:graphicFrame macro="">
        <xdr:nvGraphicFramePr>
          <xdr:cNvPr id="5" name="グラフ 4">
            <a:extLst>
              <a:ext uri="{FF2B5EF4-FFF2-40B4-BE49-F238E27FC236}">
                <a16:creationId xmlns:a16="http://schemas.microsoft.com/office/drawing/2014/main" id="{226C45E3-C8EE-7A7A-2AF8-A1CD426A9B43}"/>
              </a:ext>
            </a:extLst>
          </xdr:cNvPr>
          <xdr:cNvGraphicFramePr>
            <a:graphicFrameLocks/>
          </xdr:cNvGraphicFramePr>
        </xdr:nvGraphicFramePr>
        <xdr:xfrm>
          <a:off x="2242981" y="3420807"/>
          <a:ext cx="5400000" cy="360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875C5FC4-7C90-E972-39C7-B7DC67744571}"/>
              </a:ext>
            </a:extLst>
          </xdr:cNvPr>
          <xdr:cNvSpPr txBox="1"/>
        </xdr:nvSpPr>
        <xdr:spPr>
          <a:xfrm>
            <a:off x="7400290" y="5915984"/>
            <a:ext cx="384139" cy="288235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horzOverflow="clip" wrap="none" lIns="0" tIns="0" rIns="0" bIns="0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7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（歳）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66.119.106.41\&#32076;&#21942;&#35506;nas\&#32076;&#21942;&#35506;_&#35506;&#20869;NAS\&#20316;&#26989;&#20013;&#12501;&#12457;&#12523;&#12480;\07&#26519;&#26989;&#21172;&#20685;&#23550;&#31574;&#23460;\01_&#21508;&#29677;&#12501;&#12457;&#12523;&#12480;\&#21172;&#20685;&#21147;&#32946;&#25104;&#29677;\01&#35519;&#26619;&#32080;&#26524;&#12539;&#32113;&#35336;&#22806;\03%20&#22269;&#21218;&#35519;&#26619;\&#33509;&#24180;&#12539;&#39640;&#40802;&#32773;&#25512;&#31227;\S55&#65374;H27&#26519;&#26989;&#24467;&#20107;&#32773;&#25968;&#21450;&#12403;&#33509;&#24180;&#21270;&#29575;&#12539;&#39640;&#40802;&#21270;&#29575;&#65288;&#20840;&#29987;&#26989;&#27604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XWRKSRV11\FTP\&#27096;&#24335;\&#24179;&#25104;12&#24180;&#22269;&#21218;&#35519;&#26619;\&#25277;&#20986;&#35443;&#32048;&#38598;&#35336;\&#20840;&#22269;&#32232;\&#25522;&#36617;\&#24179;&#25104;12&#24180;&#22269;&#21218;&#35519;&#26619;&#25277;&#20986;&#35443;&#32048;&#38598;&#35336;&#20840;&#22269;&#32232;&#25522;&#36617;&#20998;&#65288;&#27096;&#24335;&#65289;a009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2"/>
      <sheetName val="H22"/>
      <sheetName val="a009-1-1"/>
      <sheetName val="高齢化率等H27追記"/>
      <sheetName val="009_00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009-1"/>
      <sheetName val="欄外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0F76F-8090-4D06-BE47-29393B915A68}">
  <sheetPr>
    <pageSetUpPr fitToPage="1"/>
  </sheetPr>
  <dimension ref="A1:AN18"/>
  <sheetViews>
    <sheetView tabSelected="1" zoomScale="120" zoomScaleNormal="120" workbookViewId="0"/>
  </sheetViews>
  <sheetFormatPr defaultColWidth="10.625" defaultRowHeight="13.5" customHeight="1" x14ac:dyDescent="0.4"/>
  <cols>
    <col min="1" max="1" width="6.875" style="1" customWidth="1"/>
    <col min="2" max="2" width="5.625" style="1" customWidth="1"/>
    <col min="3" max="3" width="12.375" style="1" customWidth="1"/>
    <col min="4" max="6" width="9.625" style="1" customWidth="1"/>
    <col min="7" max="8" width="8.625" style="1" customWidth="1"/>
    <col min="9" max="39" width="7.625" style="1" customWidth="1"/>
    <col min="40" max="16384" width="10.625" style="1"/>
  </cols>
  <sheetData>
    <row r="1" spans="1:40" ht="16.149999999999999" customHeight="1" x14ac:dyDescent="0.4">
      <c r="A1" s="18" t="s">
        <v>53</v>
      </c>
    </row>
    <row r="3" spans="1:40" ht="22.5" x14ac:dyDescent="0.4">
      <c r="A3" s="2"/>
      <c r="B3" s="3"/>
      <c r="C3" s="3"/>
      <c r="D3" s="21" t="s">
        <v>1</v>
      </c>
      <c r="E3" s="21" t="s">
        <v>2</v>
      </c>
      <c r="F3" s="21" t="s">
        <v>3</v>
      </c>
      <c r="G3" s="19" t="s">
        <v>4</v>
      </c>
      <c r="H3" s="19" t="s">
        <v>5</v>
      </c>
      <c r="I3" s="49" t="s">
        <v>6</v>
      </c>
      <c r="J3" s="50" t="s">
        <v>7</v>
      </c>
      <c r="K3" s="50" t="s">
        <v>8</v>
      </c>
      <c r="L3" s="50" t="s">
        <v>9</v>
      </c>
      <c r="M3" s="50" t="s">
        <v>10</v>
      </c>
      <c r="N3" s="50" t="s">
        <v>11</v>
      </c>
      <c r="O3" s="50" t="s">
        <v>12</v>
      </c>
      <c r="P3" s="50" t="s">
        <v>13</v>
      </c>
      <c r="Q3" s="50" t="s">
        <v>14</v>
      </c>
      <c r="R3" s="50" t="s">
        <v>15</v>
      </c>
      <c r="S3" s="50" t="s">
        <v>16</v>
      </c>
      <c r="T3" s="50" t="s">
        <v>17</v>
      </c>
      <c r="U3" s="50" t="s">
        <v>18</v>
      </c>
      <c r="V3" s="50" t="s">
        <v>19</v>
      </c>
      <c r="W3" s="51" t="s">
        <v>20</v>
      </c>
      <c r="X3" s="20" t="s">
        <v>21</v>
      </c>
      <c r="Y3" s="19" t="s">
        <v>22</v>
      </c>
      <c r="Z3" s="21" t="s">
        <v>23</v>
      </c>
      <c r="AA3" s="52" t="s">
        <v>24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5"/>
    </row>
    <row r="4" spans="1:40" ht="9.75" customHeight="1" x14ac:dyDescent="0.4">
      <c r="A4" s="77" t="s">
        <v>25</v>
      </c>
      <c r="B4" s="77" t="s">
        <v>58</v>
      </c>
      <c r="C4" s="99" t="s">
        <v>26</v>
      </c>
      <c r="D4" s="22"/>
      <c r="E4" s="23"/>
      <c r="F4" s="23"/>
      <c r="G4" s="24"/>
      <c r="H4" s="24"/>
      <c r="I4" s="25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7"/>
      <c r="X4" s="28"/>
      <c r="Y4" s="29"/>
      <c r="Z4" s="30"/>
      <c r="AA4" s="31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40" ht="9.75" customHeight="1" x14ac:dyDescent="0.4">
      <c r="A5" s="77" t="s">
        <v>27</v>
      </c>
      <c r="B5" s="77" t="s">
        <v>59</v>
      </c>
      <c r="C5" s="100" t="s">
        <v>28</v>
      </c>
      <c r="D5" s="22"/>
      <c r="E5" s="22"/>
      <c r="F5" s="22"/>
      <c r="G5" s="32"/>
      <c r="H5" s="24"/>
      <c r="I5" s="25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7"/>
      <c r="X5" s="28"/>
      <c r="Y5" s="33"/>
      <c r="Z5" s="22"/>
      <c r="AA5" s="34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9"/>
    </row>
    <row r="6" spans="1:40" ht="9.75" customHeight="1" x14ac:dyDescent="0.4">
      <c r="A6" s="77" t="s">
        <v>29</v>
      </c>
      <c r="B6" s="77" t="s">
        <v>60</v>
      </c>
      <c r="C6" s="100" t="s">
        <v>30</v>
      </c>
      <c r="D6" s="22"/>
      <c r="E6" s="22"/>
      <c r="F6" s="22"/>
      <c r="G6" s="32"/>
      <c r="H6" s="24"/>
      <c r="I6" s="25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7"/>
      <c r="X6" s="28"/>
      <c r="Y6" s="33"/>
      <c r="Z6" s="22"/>
      <c r="AA6" s="34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9"/>
    </row>
    <row r="7" spans="1:40" ht="9.75" customHeight="1" x14ac:dyDescent="0.4">
      <c r="A7" s="77" t="s">
        <v>31</v>
      </c>
      <c r="B7" s="77" t="s">
        <v>61</v>
      </c>
      <c r="C7" s="100" t="s">
        <v>32</v>
      </c>
      <c r="D7" s="22"/>
      <c r="E7" s="22"/>
      <c r="F7" s="22"/>
      <c r="G7" s="32"/>
      <c r="H7" s="24"/>
      <c r="I7" s="25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7"/>
      <c r="X7" s="35"/>
      <c r="Y7" s="33"/>
      <c r="Z7" s="36"/>
      <c r="AA7" s="34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9"/>
    </row>
    <row r="8" spans="1:40" ht="9.75" customHeight="1" x14ac:dyDescent="0.4">
      <c r="A8" s="77" t="s">
        <v>33</v>
      </c>
      <c r="B8" s="77" t="s">
        <v>62</v>
      </c>
      <c r="C8" s="100" t="s">
        <v>55</v>
      </c>
      <c r="D8" s="22">
        <f t="shared" ref="D8:D13" si="0">SUM(I8:W8)</f>
        <v>146322</v>
      </c>
      <c r="E8" s="22">
        <v>136283</v>
      </c>
      <c r="F8" s="22">
        <v>29215</v>
      </c>
      <c r="G8" s="32">
        <f t="shared" ref="G8:G16" si="1">+SUM(S8:W8)/D8*100</f>
        <v>8.4874454969177577</v>
      </c>
      <c r="H8" s="24">
        <f t="shared" ref="H8:H15" si="2">+SUM(I8:L8)/D8*100</f>
        <v>9.8392586213966453</v>
      </c>
      <c r="I8" s="25">
        <v>713</v>
      </c>
      <c r="J8" s="26">
        <v>2471</v>
      </c>
      <c r="K8" s="26">
        <v>4308</v>
      </c>
      <c r="L8" s="26">
        <v>6905</v>
      </c>
      <c r="M8" s="26">
        <v>9750</v>
      </c>
      <c r="N8" s="26">
        <v>18195</v>
      </c>
      <c r="O8" s="26">
        <v>28415</v>
      </c>
      <c r="P8" s="26">
        <v>28836</v>
      </c>
      <c r="Q8" s="26">
        <v>21234</v>
      </c>
      <c r="R8" s="26">
        <v>13076</v>
      </c>
      <c r="S8" s="26">
        <v>7322</v>
      </c>
      <c r="T8" s="26">
        <v>3433</v>
      </c>
      <c r="U8" s="26">
        <v>1295</v>
      </c>
      <c r="V8" s="26">
        <v>311</v>
      </c>
      <c r="W8" s="27">
        <v>58</v>
      </c>
      <c r="X8" s="35">
        <f t="shared" ref="X8:X16" si="3">+(I8*17.5+J8*22.5+K8*27.5+L8*32.5+M8*37.5+N8*42.5+O8*47.5+P8*52.5+Q8*57.5+R8*62.5+S8*67.5+T8*72.5+U8*77.5+V8*82.5+W8*87.5)/D8</f>
        <v>50.066975574418066</v>
      </c>
      <c r="Y8" s="33">
        <f t="shared" ref="Y8:Y16" si="4">+ROUND(D8/10000,0)</f>
        <v>15</v>
      </c>
      <c r="Z8" s="36">
        <f t="shared" ref="Z8:Z13" si="5">+(I8*17.5+J8*22.5+K8*27.5+L8*32.5+M8*37.5+N8*42.5+O8*47.5+P8*52.5+Q8*57.5+R8*62.5+S8*67.5+T8*72.5+U8*77.5+V8*82.5+W8*87.5)/D8</f>
        <v>50.066975574418066</v>
      </c>
      <c r="AA8" s="34">
        <f t="shared" ref="AA8:AA16" si="6">+E8/D8</f>
        <v>0.93139104167520947</v>
      </c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9"/>
    </row>
    <row r="9" spans="1:40" ht="9.75" customHeight="1" x14ac:dyDescent="0.4">
      <c r="A9" s="77" t="s">
        <v>35</v>
      </c>
      <c r="B9" s="77" t="s">
        <v>63</v>
      </c>
      <c r="C9" s="100" t="s">
        <v>36</v>
      </c>
      <c r="D9" s="22">
        <f t="shared" si="0"/>
        <v>126343</v>
      </c>
      <c r="E9" s="22">
        <v>116789</v>
      </c>
      <c r="F9" s="22">
        <v>23073</v>
      </c>
      <c r="G9" s="32">
        <f t="shared" si="1"/>
        <v>10.002928535811243</v>
      </c>
      <c r="H9" s="24">
        <f t="shared" si="2"/>
        <v>8.3487015505409872</v>
      </c>
      <c r="I9" s="37">
        <v>458</v>
      </c>
      <c r="J9" s="38">
        <v>2037</v>
      </c>
      <c r="K9" s="38">
        <v>3284</v>
      </c>
      <c r="L9" s="38">
        <v>4769</v>
      </c>
      <c r="M9" s="38">
        <v>7107</v>
      </c>
      <c r="N9" s="38">
        <v>9697</v>
      </c>
      <c r="O9" s="38">
        <v>17807</v>
      </c>
      <c r="P9" s="38">
        <v>26840</v>
      </c>
      <c r="Q9" s="38">
        <v>25840</v>
      </c>
      <c r="R9" s="38">
        <v>15866</v>
      </c>
      <c r="S9" s="38">
        <v>7508</v>
      </c>
      <c r="T9" s="38">
        <v>3479</v>
      </c>
      <c r="U9" s="38">
        <v>1194</v>
      </c>
      <c r="V9" s="38">
        <v>354</v>
      </c>
      <c r="W9" s="39">
        <v>103</v>
      </c>
      <c r="X9" s="35">
        <f t="shared" si="3"/>
        <v>52.238054344126702</v>
      </c>
      <c r="Y9" s="33">
        <f t="shared" si="4"/>
        <v>13</v>
      </c>
      <c r="Z9" s="36">
        <f t="shared" si="5"/>
        <v>52.238054344126702</v>
      </c>
      <c r="AA9" s="34">
        <f t="shared" si="6"/>
        <v>0.92438045637668886</v>
      </c>
      <c r="AB9" s="9"/>
      <c r="AC9" s="10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</row>
    <row r="10" spans="1:40" ht="9.75" customHeight="1" x14ac:dyDescent="0.4">
      <c r="A10" s="77" t="s">
        <v>37</v>
      </c>
      <c r="B10" s="77" t="s">
        <v>64</v>
      </c>
      <c r="C10" s="100" t="s">
        <v>38</v>
      </c>
      <c r="D10" s="22">
        <f t="shared" si="0"/>
        <v>100497</v>
      </c>
      <c r="E10" s="22">
        <v>89832</v>
      </c>
      <c r="F10" s="22">
        <v>17668</v>
      </c>
      <c r="G10" s="32">
        <f t="shared" si="1"/>
        <v>13.708866931351185</v>
      </c>
      <c r="H10" s="24">
        <f t="shared" si="2"/>
        <v>6.3076509746559593</v>
      </c>
      <c r="I10" s="56">
        <v>272</v>
      </c>
      <c r="J10" s="70">
        <v>1115</v>
      </c>
      <c r="K10" s="70">
        <v>2129</v>
      </c>
      <c r="L10" s="70">
        <v>2823</v>
      </c>
      <c r="M10" s="70">
        <v>4707</v>
      </c>
      <c r="N10" s="70">
        <v>7062</v>
      </c>
      <c r="O10" s="70">
        <v>9012</v>
      </c>
      <c r="P10" s="70">
        <v>16600</v>
      </c>
      <c r="Q10" s="70">
        <v>24738</v>
      </c>
      <c r="R10" s="70">
        <v>18262</v>
      </c>
      <c r="S10" s="70">
        <v>9235</v>
      </c>
      <c r="T10" s="64">
        <v>3138</v>
      </c>
      <c r="U10" s="70">
        <v>1067</v>
      </c>
      <c r="V10" s="65">
        <v>273</v>
      </c>
      <c r="W10" s="74">
        <v>64</v>
      </c>
      <c r="X10" s="35">
        <f t="shared" si="3"/>
        <v>54.547424301222925</v>
      </c>
      <c r="Y10" s="33">
        <f t="shared" si="4"/>
        <v>10</v>
      </c>
      <c r="Z10" s="36">
        <f t="shared" si="5"/>
        <v>54.547424301222925</v>
      </c>
      <c r="AA10" s="34">
        <f t="shared" si="6"/>
        <v>0.89387742917699031</v>
      </c>
      <c r="AB10" s="9"/>
      <c r="AC10" s="10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</row>
    <row r="11" spans="1:40" ht="9.75" customHeight="1" x14ac:dyDescent="0.4">
      <c r="A11" s="77" t="s">
        <v>39</v>
      </c>
      <c r="B11" s="77" t="s">
        <v>65</v>
      </c>
      <c r="C11" s="100" t="s">
        <v>40</v>
      </c>
      <c r="D11" s="22">
        <f t="shared" si="0"/>
        <v>81564</v>
      </c>
      <c r="E11" s="22">
        <v>71537</v>
      </c>
      <c r="F11" s="22">
        <v>14287</v>
      </c>
      <c r="G11" s="32">
        <f t="shared" si="1"/>
        <v>23.216124760923936</v>
      </c>
      <c r="H11" s="24">
        <f t="shared" si="2"/>
        <v>7.223775194938943</v>
      </c>
      <c r="I11" s="56">
        <v>420</v>
      </c>
      <c r="J11" s="70">
        <v>1321</v>
      </c>
      <c r="K11" s="70">
        <v>1751</v>
      </c>
      <c r="L11" s="70">
        <v>2400</v>
      </c>
      <c r="M11" s="70">
        <v>3186</v>
      </c>
      <c r="N11" s="70">
        <v>4953</v>
      </c>
      <c r="O11" s="70">
        <v>7018</v>
      </c>
      <c r="P11" s="70">
        <v>8646</v>
      </c>
      <c r="Q11" s="70">
        <v>15322</v>
      </c>
      <c r="R11" s="63">
        <v>17611</v>
      </c>
      <c r="S11" s="70">
        <v>12234</v>
      </c>
      <c r="T11" s="70">
        <v>4802</v>
      </c>
      <c r="U11" s="70">
        <v>1367</v>
      </c>
      <c r="V11" s="65">
        <v>430</v>
      </c>
      <c r="W11" s="74">
        <v>103</v>
      </c>
      <c r="X11" s="35">
        <f t="shared" si="3"/>
        <v>56.232467755382274</v>
      </c>
      <c r="Y11" s="33">
        <f t="shared" si="4"/>
        <v>8</v>
      </c>
      <c r="Z11" s="36">
        <f t="shared" si="5"/>
        <v>56.232467755382274</v>
      </c>
      <c r="AA11" s="34">
        <f t="shared" si="6"/>
        <v>0.87706586239027018</v>
      </c>
      <c r="AB11" s="9"/>
      <c r="AC11" s="10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</row>
    <row r="12" spans="1:40" ht="9.75" customHeight="1" x14ac:dyDescent="0.4">
      <c r="A12" s="77" t="s">
        <v>41</v>
      </c>
      <c r="B12" s="77" t="s">
        <v>66</v>
      </c>
      <c r="C12" s="100" t="s">
        <v>42</v>
      </c>
      <c r="D12" s="22">
        <f t="shared" si="0"/>
        <v>67558</v>
      </c>
      <c r="E12" s="22">
        <v>55613</v>
      </c>
      <c r="F12" s="22">
        <v>11540</v>
      </c>
      <c r="G12" s="32">
        <f t="shared" si="1"/>
        <v>29.639716983924924</v>
      </c>
      <c r="H12" s="24">
        <f t="shared" si="2"/>
        <v>10.232688948755143</v>
      </c>
      <c r="I12" s="57">
        <v>447</v>
      </c>
      <c r="J12" s="110">
        <v>1742</v>
      </c>
      <c r="K12" s="110">
        <v>2273</v>
      </c>
      <c r="L12" s="110">
        <v>2451</v>
      </c>
      <c r="M12" s="110">
        <v>2800</v>
      </c>
      <c r="N12" s="110">
        <v>3629</v>
      </c>
      <c r="O12" s="110">
        <v>5647</v>
      </c>
      <c r="P12" s="110">
        <v>7702</v>
      </c>
      <c r="Q12" s="110">
        <v>9299</v>
      </c>
      <c r="R12" s="110">
        <v>11544</v>
      </c>
      <c r="S12" s="110">
        <v>11894</v>
      </c>
      <c r="T12" s="110">
        <v>5885</v>
      </c>
      <c r="U12" s="110">
        <v>1760</v>
      </c>
      <c r="V12" s="110">
        <v>388</v>
      </c>
      <c r="W12" s="75">
        <v>97</v>
      </c>
      <c r="X12" s="35">
        <f t="shared" si="3"/>
        <v>56.005210337783829</v>
      </c>
      <c r="Y12" s="33">
        <f t="shared" si="4"/>
        <v>7</v>
      </c>
      <c r="Z12" s="36">
        <f t="shared" si="5"/>
        <v>56.005210337783829</v>
      </c>
      <c r="AA12" s="34">
        <f t="shared" si="6"/>
        <v>0.82318896355723969</v>
      </c>
      <c r="AB12" s="9"/>
      <c r="AC12" s="10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1:40" ht="9.75" customHeight="1" x14ac:dyDescent="0.4">
      <c r="A13" s="77" t="s">
        <v>43</v>
      </c>
      <c r="B13" s="77" t="s">
        <v>67</v>
      </c>
      <c r="C13" s="100" t="s">
        <v>44</v>
      </c>
      <c r="D13" s="22">
        <f t="shared" si="0"/>
        <v>52173</v>
      </c>
      <c r="E13" s="22">
        <v>39603</v>
      </c>
      <c r="F13" s="22">
        <v>7015</v>
      </c>
      <c r="G13" s="32">
        <f t="shared" si="1"/>
        <v>26.883637130316444</v>
      </c>
      <c r="H13" s="32">
        <f t="shared" si="2"/>
        <v>13.644988787303777</v>
      </c>
      <c r="I13" s="57">
        <v>379</v>
      </c>
      <c r="J13" s="110">
        <v>1582</v>
      </c>
      <c r="K13" s="110">
        <v>2403</v>
      </c>
      <c r="L13" s="110">
        <v>2755</v>
      </c>
      <c r="M13" s="110">
        <v>2836</v>
      </c>
      <c r="N13" s="110">
        <v>3250</v>
      </c>
      <c r="O13" s="110">
        <v>4202</v>
      </c>
      <c r="P13" s="110">
        <v>5739</v>
      </c>
      <c r="Q13" s="110">
        <v>7974</v>
      </c>
      <c r="R13" s="110">
        <v>7027</v>
      </c>
      <c r="S13" s="110">
        <v>7224</v>
      </c>
      <c r="T13" s="110">
        <v>4608</v>
      </c>
      <c r="U13" s="110">
        <v>1685</v>
      </c>
      <c r="V13" s="110">
        <v>426</v>
      </c>
      <c r="W13" s="75">
        <v>83</v>
      </c>
      <c r="X13" s="35">
        <f t="shared" si="3"/>
        <v>54.349999041649895</v>
      </c>
      <c r="Y13" s="33">
        <f t="shared" si="4"/>
        <v>5</v>
      </c>
      <c r="Z13" s="36">
        <f t="shared" si="5"/>
        <v>54.349999041649895</v>
      </c>
      <c r="AA13" s="34">
        <f t="shared" si="6"/>
        <v>0.75907078373871539</v>
      </c>
      <c r="AB13" s="9"/>
      <c r="AC13" s="10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0" ht="9.75" customHeight="1" x14ac:dyDescent="0.4">
      <c r="A14" s="77" t="s">
        <v>45</v>
      </c>
      <c r="B14" s="77" t="s">
        <v>68</v>
      </c>
      <c r="C14" s="100" t="s">
        <v>56</v>
      </c>
      <c r="D14" s="22">
        <v>51200</v>
      </c>
      <c r="E14" s="22">
        <v>48180</v>
      </c>
      <c r="F14" s="22">
        <v>3020</v>
      </c>
      <c r="G14" s="32">
        <f t="shared" si="1"/>
        <v>20.83984375</v>
      </c>
      <c r="H14" s="32">
        <f t="shared" si="2"/>
        <v>17.91015625</v>
      </c>
      <c r="I14" s="57">
        <v>430</v>
      </c>
      <c r="J14" s="110">
        <v>1820</v>
      </c>
      <c r="K14" s="110">
        <v>3160</v>
      </c>
      <c r="L14" s="110">
        <v>3760</v>
      </c>
      <c r="M14" s="110">
        <v>3650</v>
      </c>
      <c r="N14" s="110">
        <v>3750</v>
      </c>
      <c r="O14" s="110">
        <v>4150</v>
      </c>
      <c r="P14" s="110">
        <v>5340</v>
      </c>
      <c r="Q14" s="110">
        <v>6940</v>
      </c>
      <c r="R14" s="110">
        <v>7540</v>
      </c>
      <c r="S14" s="110">
        <v>4680</v>
      </c>
      <c r="T14" s="110">
        <v>3640</v>
      </c>
      <c r="U14" s="110">
        <v>1610</v>
      </c>
      <c r="V14" s="110">
        <v>500</v>
      </c>
      <c r="W14" s="75">
        <v>240</v>
      </c>
      <c r="X14" s="35">
        <f t="shared" si="3"/>
        <v>52.11767578125</v>
      </c>
      <c r="Y14" s="33">
        <f t="shared" si="4"/>
        <v>5</v>
      </c>
      <c r="Z14" s="108">
        <f>+(I14*17+J14*22+K14*27+L14*32+M14*37+N14*42+O14*47+P14*52+Q14*57+R14*62+S14*67+T14*72+U14*77+V14*82+W14*87)/D14</f>
        <v>51.617578125000001</v>
      </c>
      <c r="AA14" s="34">
        <f t="shared" si="6"/>
        <v>0.94101562500000002</v>
      </c>
      <c r="AB14" s="9"/>
      <c r="AC14" s="10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s="15" customFormat="1" ht="9.75" customHeight="1" x14ac:dyDescent="0.4">
      <c r="A15" s="102" t="s">
        <v>46</v>
      </c>
      <c r="B15" s="102" t="s">
        <v>69</v>
      </c>
      <c r="C15" s="103" t="s">
        <v>54</v>
      </c>
      <c r="D15" s="104">
        <v>45440</v>
      </c>
      <c r="E15" s="104">
        <v>42690</v>
      </c>
      <c r="F15" s="104">
        <v>2750</v>
      </c>
      <c r="G15" s="105">
        <f t="shared" si="1"/>
        <v>24.801936619718308</v>
      </c>
      <c r="H15" s="105">
        <f t="shared" si="2"/>
        <v>17.099471830985916</v>
      </c>
      <c r="I15" s="111">
        <v>320</v>
      </c>
      <c r="J15" s="112">
        <v>1530</v>
      </c>
      <c r="K15" s="113">
        <v>2390</v>
      </c>
      <c r="L15" s="113">
        <v>3530</v>
      </c>
      <c r="M15" s="113">
        <v>4020</v>
      </c>
      <c r="N15" s="113">
        <v>4070</v>
      </c>
      <c r="O15" s="113">
        <v>3470</v>
      </c>
      <c r="P15" s="112">
        <v>3780</v>
      </c>
      <c r="Q15" s="112">
        <v>4930</v>
      </c>
      <c r="R15" s="113">
        <v>6120</v>
      </c>
      <c r="S15" s="113">
        <v>5430</v>
      </c>
      <c r="T15" s="113">
        <v>3170</v>
      </c>
      <c r="U15" s="113">
        <v>1740</v>
      </c>
      <c r="V15" s="113">
        <v>740</v>
      </c>
      <c r="W15" s="106">
        <v>190</v>
      </c>
      <c r="X15" s="35">
        <f t="shared" si="3"/>
        <v>52.42792693661972</v>
      </c>
      <c r="Y15" s="33">
        <f t="shared" si="4"/>
        <v>5</v>
      </c>
      <c r="Z15" s="108">
        <f>+(I15*17+J15*22+K15*27+L15*32+M15*37+N15*42+O15*47+P15*52+Q15*57+R15*62+S15*67+T15*72+U15*77+V15*82+W15*87)/D15</f>
        <v>51.928036971830984</v>
      </c>
      <c r="AA15" s="34">
        <f t="shared" si="6"/>
        <v>0.93948063380281688</v>
      </c>
      <c r="AB15" s="16"/>
      <c r="AC15" s="16"/>
      <c r="AD15" s="16"/>
      <c r="AE15" s="16"/>
      <c r="AF15" s="16"/>
      <c r="AG15" s="16"/>
      <c r="AH15" s="16"/>
      <c r="AI15" s="16"/>
      <c r="AJ15" s="16"/>
      <c r="AK15" s="16"/>
    </row>
    <row r="16" spans="1:40" s="15" customFormat="1" ht="9.75" customHeight="1" x14ac:dyDescent="0.4">
      <c r="A16" s="81" t="s">
        <v>47</v>
      </c>
      <c r="B16" s="81" t="s">
        <v>70</v>
      </c>
      <c r="C16" s="101" t="s">
        <v>57</v>
      </c>
      <c r="D16" s="47">
        <v>43710</v>
      </c>
      <c r="E16" s="47">
        <v>40980</v>
      </c>
      <c r="F16" s="47">
        <v>2730</v>
      </c>
      <c r="G16" s="48">
        <f t="shared" si="1"/>
        <v>25.463280713795474</v>
      </c>
      <c r="H16" s="48">
        <f>+SUM(I16:L16)/D16*100</f>
        <v>16.517959277053308</v>
      </c>
      <c r="I16" s="94">
        <v>360</v>
      </c>
      <c r="J16" s="95">
        <v>1570</v>
      </c>
      <c r="K16" s="95">
        <v>2300</v>
      </c>
      <c r="L16" s="95">
        <v>2990</v>
      </c>
      <c r="M16" s="95">
        <v>3970</v>
      </c>
      <c r="N16" s="95">
        <v>4690</v>
      </c>
      <c r="O16" s="95">
        <v>4330</v>
      </c>
      <c r="P16" s="95">
        <v>3540</v>
      </c>
      <c r="Q16" s="95">
        <v>3950</v>
      </c>
      <c r="R16" s="95">
        <v>4890</v>
      </c>
      <c r="S16" s="96">
        <v>4850</v>
      </c>
      <c r="T16" s="97">
        <v>3710</v>
      </c>
      <c r="U16" s="95">
        <v>1700</v>
      </c>
      <c r="V16" s="95">
        <v>600</v>
      </c>
      <c r="W16" s="95">
        <v>270</v>
      </c>
      <c r="X16" s="98">
        <f t="shared" si="3"/>
        <v>52.064744909631663</v>
      </c>
      <c r="Y16" s="107">
        <f t="shared" si="4"/>
        <v>4</v>
      </c>
      <c r="Z16" s="92">
        <f>+(I16*17+J16*22+K16*27+L16*32+M16*37+N16*42+O16*47+P16*52+Q16*57+R16*62+S16*67+T16*72+U16*77+V16*82+W16*87)/D16</f>
        <v>51.564630519331963</v>
      </c>
      <c r="AA16" s="109">
        <f t="shared" si="6"/>
        <v>0.93754289636238852</v>
      </c>
      <c r="AB16" s="16"/>
      <c r="AC16" s="16"/>
      <c r="AD16" s="16"/>
      <c r="AE16" s="16"/>
      <c r="AF16" s="16"/>
      <c r="AG16" s="16"/>
      <c r="AH16" s="16"/>
      <c r="AI16" s="16"/>
      <c r="AJ16" s="16"/>
      <c r="AK16" s="16"/>
    </row>
    <row r="17" spans="1:1" ht="14.25" x14ac:dyDescent="0.4">
      <c r="A17" s="17"/>
    </row>
    <row r="18" spans="1:1" ht="11.25" x14ac:dyDescent="0.4">
      <c r="A18" s="1" t="s">
        <v>50</v>
      </c>
    </row>
  </sheetData>
  <phoneticPr fontId="10"/>
  <pageMargins left="0.24" right="0.28000000000000003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5C82-F52F-4A94-A113-C0C88A9B7524}">
  <sheetPr>
    <pageSetUpPr fitToPage="1"/>
  </sheetPr>
  <dimension ref="A1:AN25"/>
  <sheetViews>
    <sheetView zoomScale="93" zoomScaleNormal="93" workbookViewId="0"/>
  </sheetViews>
  <sheetFormatPr defaultColWidth="10.625" defaultRowHeight="13.5" customHeight="1" x14ac:dyDescent="0.4"/>
  <cols>
    <col min="1" max="1" width="8.25" style="1" customWidth="1"/>
    <col min="2" max="2" width="5.625" style="1" customWidth="1"/>
    <col min="3" max="3" width="9.5" style="1" customWidth="1"/>
    <col min="4" max="6" width="9.625" style="1" customWidth="1"/>
    <col min="7" max="8" width="8.625" style="1" customWidth="1"/>
    <col min="9" max="39" width="7.625" style="1" customWidth="1"/>
    <col min="40" max="16384" width="10.625" style="1"/>
  </cols>
  <sheetData>
    <row r="1" spans="1:40" ht="16.149999999999999" customHeight="1" x14ac:dyDescent="0.4">
      <c r="A1" s="18" t="s">
        <v>0</v>
      </c>
    </row>
    <row r="3" spans="1:40" ht="22.5" x14ac:dyDescent="0.4">
      <c r="A3" s="2"/>
      <c r="B3" s="3"/>
      <c r="C3" s="3"/>
      <c r="D3" s="21" t="s">
        <v>1</v>
      </c>
      <c r="E3" s="21" t="s">
        <v>2</v>
      </c>
      <c r="F3" s="21" t="s">
        <v>3</v>
      </c>
      <c r="G3" s="19" t="s">
        <v>4</v>
      </c>
      <c r="H3" s="19" t="s">
        <v>5</v>
      </c>
      <c r="I3" s="49" t="s">
        <v>6</v>
      </c>
      <c r="J3" s="50" t="s">
        <v>7</v>
      </c>
      <c r="K3" s="50" t="s">
        <v>8</v>
      </c>
      <c r="L3" s="50" t="s">
        <v>9</v>
      </c>
      <c r="M3" s="50" t="s">
        <v>10</v>
      </c>
      <c r="N3" s="50" t="s">
        <v>11</v>
      </c>
      <c r="O3" s="50" t="s">
        <v>12</v>
      </c>
      <c r="P3" s="50" t="s">
        <v>13</v>
      </c>
      <c r="Q3" s="50" t="s">
        <v>14</v>
      </c>
      <c r="R3" s="50" t="s">
        <v>15</v>
      </c>
      <c r="S3" s="50" t="s">
        <v>16</v>
      </c>
      <c r="T3" s="50" t="s">
        <v>17</v>
      </c>
      <c r="U3" s="50" t="s">
        <v>18</v>
      </c>
      <c r="V3" s="50" t="s">
        <v>19</v>
      </c>
      <c r="W3" s="51" t="s">
        <v>20</v>
      </c>
      <c r="X3" s="20" t="s">
        <v>21</v>
      </c>
      <c r="Y3" s="19" t="s">
        <v>22</v>
      </c>
      <c r="Z3" s="21" t="s">
        <v>23</v>
      </c>
      <c r="AA3" s="52" t="s">
        <v>24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5"/>
    </row>
    <row r="4" spans="1:40" ht="11.25" x14ac:dyDescent="0.4">
      <c r="A4" s="7" t="s">
        <v>25</v>
      </c>
      <c r="B4" s="7" t="s">
        <v>58</v>
      </c>
      <c r="C4" s="6" t="s">
        <v>26</v>
      </c>
      <c r="D4" s="22"/>
      <c r="E4" s="23"/>
      <c r="F4" s="23"/>
      <c r="G4" s="24"/>
      <c r="H4" s="24"/>
      <c r="I4" s="25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7"/>
      <c r="X4" s="28"/>
      <c r="Y4" s="29"/>
      <c r="Z4" s="30"/>
      <c r="AA4" s="31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40" ht="11.25" x14ac:dyDescent="0.4">
      <c r="A5" s="7" t="s">
        <v>27</v>
      </c>
      <c r="B5" s="7" t="s">
        <v>59</v>
      </c>
      <c r="C5" s="6" t="s">
        <v>28</v>
      </c>
      <c r="D5" s="22"/>
      <c r="E5" s="22"/>
      <c r="F5" s="22"/>
      <c r="G5" s="32"/>
      <c r="H5" s="24"/>
      <c r="I5" s="25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7"/>
      <c r="X5" s="28"/>
      <c r="Y5" s="33"/>
      <c r="Z5" s="22"/>
      <c r="AA5" s="34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9"/>
    </row>
    <row r="6" spans="1:40" ht="11.25" x14ac:dyDescent="0.4">
      <c r="A6" s="7" t="s">
        <v>29</v>
      </c>
      <c r="B6" s="7" t="s">
        <v>60</v>
      </c>
      <c r="C6" s="6" t="s">
        <v>30</v>
      </c>
      <c r="D6" s="22"/>
      <c r="E6" s="22"/>
      <c r="F6" s="22"/>
      <c r="G6" s="32"/>
      <c r="H6" s="24"/>
      <c r="I6" s="25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7"/>
      <c r="X6" s="28"/>
      <c r="Y6" s="33"/>
      <c r="Z6" s="22"/>
      <c r="AA6" s="34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9"/>
    </row>
    <row r="7" spans="1:40" ht="11.25" x14ac:dyDescent="0.4">
      <c r="A7" s="7" t="s">
        <v>31</v>
      </c>
      <c r="B7" s="7" t="s">
        <v>61</v>
      </c>
      <c r="C7" s="6" t="s">
        <v>32</v>
      </c>
      <c r="D7" s="22"/>
      <c r="E7" s="22"/>
      <c r="F7" s="22"/>
      <c r="G7" s="32"/>
      <c r="H7" s="24"/>
      <c r="I7" s="25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7"/>
      <c r="X7" s="35"/>
      <c r="Y7" s="33"/>
      <c r="Z7" s="36"/>
      <c r="AA7" s="34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9"/>
    </row>
    <row r="8" spans="1:40" ht="11.25" x14ac:dyDescent="0.4">
      <c r="A8" s="7" t="s">
        <v>33</v>
      </c>
      <c r="B8" s="7" t="s">
        <v>62</v>
      </c>
      <c r="C8" s="6" t="s">
        <v>34</v>
      </c>
      <c r="D8" s="22"/>
      <c r="E8" s="22"/>
      <c r="F8" s="22"/>
      <c r="G8" s="32"/>
      <c r="H8" s="24"/>
      <c r="I8" s="25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7"/>
      <c r="X8" s="35"/>
      <c r="Y8" s="33"/>
      <c r="Z8" s="36"/>
      <c r="AA8" s="34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9"/>
    </row>
    <row r="9" spans="1:40" ht="11.25" x14ac:dyDescent="0.4">
      <c r="A9" s="7" t="s">
        <v>35</v>
      </c>
      <c r="B9" s="7" t="s">
        <v>63</v>
      </c>
      <c r="C9" s="6" t="s">
        <v>36</v>
      </c>
      <c r="D9" s="22"/>
      <c r="E9" s="22"/>
      <c r="F9" s="22"/>
      <c r="G9" s="32"/>
      <c r="H9" s="24"/>
      <c r="I9" s="37"/>
      <c r="J9" s="38"/>
      <c r="K9" s="38"/>
      <c r="L9" s="38"/>
      <c r="M9" s="38"/>
      <c r="N9" s="68"/>
      <c r="O9" s="38"/>
      <c r="P9" s="38"/>
      <c r="Q9" s="38"/>
      <c r="R9" s="38"/>
      <c r="S9" s="38"/>
      <c r="T9" s="38"/>
      <c r="U9" s="38"/>
      <c r="V9" s="38"/>
      <c r="W9" s="39"/>
      <c r="X9" s="35"/>
      <c r="Y9" s="33"/>
      <c r="Z9" s="36"/>
      <c r="AA9" s="34"/>
      <c r="AB9" s="9"/>
      <c r="AC9" s="10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</row>
    <row r="10" spans="1:40" ht="11.25" x14ac:dyDescent="0.4">
      <c r="A10" s="7" t="s">
        <v>37</v>
      </c>
      <c r="B10" s="7" t="s">
        <v>64</v>
      </c>
      <c r="C10" s="6" t="s">
        <v>38</v>
      </c>
      <c r="D10" s="22"/>
      <c r="E10" s="22"/>
      <c r="F10" s="22"/>
      <c r="G10" s="32"/>
      <c r="H10" s="24"/>
      <c r="I10" s="56"/>
      <c r="J10" s="59"/>
      <c r="K10" s="60"/>
      <c r="L10" s="60"/>
      <c r="M10" s="60"/>
      <c r="N10" s="59"/>
      <c r="O10" s="59"/>
      <c r="P10" s="59"/>
      <c r="Q10" s="59"/>
      <c r="R10" s="59"/>
      <c r="S10" s="63"/>
      <c r="T10" s="59"/>
      <c r="U10" s="59"/>
      <c r="V10" s="72"/>
      <c r="W10" s="74"/>
      <c r="X10" s="35"/>
      <c r="Y10" s="33"/>
      <c r="Z10" s="36"/>
      <c r="AA10" s="34"/>
      <c r="AB10" s="9"/>
      <c r="AC10" s="10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</row>
    <row r="11" spans="1:40" ht="11.25" x14ac:dyDescent="0.4">
      <c r="A11" s="7" t="s">
        <v>39</v>
      </c>
      <c r="B11" s="7" t="s">
        <v>65</v>
      </c>
      <c r="C11" s="6" t="s">
        <v>40</v>
      </c>
      <c r="D11" s="22"/>
      <c r="E11" s="22"/>
      <c r="F11" s="22"/>
      <c r="G11" s="32"/>
      <c r="H11" s="24"/>
      <c r="I11" s="56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5"/>
      <c r="W11" s="74"/>
      <c r="X11" s="35"/>
      <c r="Y11" s="33"/>
      <c r="Z11" s="36"/>
      <c r="AA11" s="34"/>
      <c r="AB11" s="9"/>
      <c r="AC11" s="10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</row>
    <row r="12" spans="1:40" ht="11.25" x14ac:dyDescent="0.4">
      <c r="A12" s="7" t="s">
        <v>41</v>
      </c>
      <c r="B12" s="7" t="s">
        <v>66</v>
      </c>
      <c r="C12" s="6" t="s">
        <v>42</v>
      </c>
      <c r="D12" s="22"/>
      <c r="E12" s="22"/>
      <c r="F12" s="22"/>
      <c r="G12" s="32"/>
      <c r="H12" s="24"/>
      <c r="I12" s="57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7"/>
      <c r="W12" s="75"/>
      <c r="X12" s="35"/>
      <c r="Y12" s="33"/>
      <c r="Z12" s="36"/>
      <c r="AA12" s="34"/>
      <c r="AB12" s="9"/>
      <c r="AC12" s="10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1:40" ht="11.25" x14ac:dyDescent="0.4">
      <c r="A13" s="12" t="s">
        <v>43</v>
      </c>
      <c r="B13" s="12" t="s">
        <v>67</v>
      </c>
      <c r="C13" s="11" t="s">
        <v>44</v>
      </c>
      <c r="D13" s="40"/>
      <c r="E13" s="41"/>
      <c r="F13" s="41"/>
      <c r="G13" s="42"/>
      <c r="H13" s="43"/>
      <c r="I13" s="58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73"/>
      <c r="W13" s="53"/>
      <c r="X13" s="54"/>
      <c r="Y13" s="44"/>
      <c r="Z13" s="36"/>
      <c r="AA13" s="45"/>
      <c r="AB13" s="9"/>
      <c r="AC13" s="10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0" ht="11.25" x14ac:dyDescent="0.4">
      <c r="A14" s="12" t="s">
        <v>45</v>
      </c>
      <c r="B14" s="12" t="s">
        <v>68</v>
      </c>
      <c r="C14" s="11" t="s">
        <v>56</v>
      </c>
      <c r="D14" s="40">
        <v>27410</v>
      </c>
      <c r="E14" s="41"/>
      <c r="F14" s="41"/>
      <c r="G14" s="42">
        <f>+SUM(S14:W14)/D14*100</f>
        <v>19.846771251368114</v>
      </c>
      <c r="H14" s="43">
        <f t="shared" ref="H14:H15" si="0">+SUM(I14:L14)/D14*100</f>
        <v>18.350966800437796</v>
      </c>
      <c r="I14" s="71">
        <v>240</v>
      </c>
      <c r="J14" s="84">
        <v>880</v>
      </c>
      <c r="K14" s="84">
        <v>1830</v>
      </c>
      <c r="L14" s="84">
        <v>2080</v>
      </c>
      <c r="M14" s="84">
        <v>2080</v>
      </c>
      <c r="N14" s="84">
        <v>1990</v>
      </c>
      <c r="O14" s="84">
        <v>2400</v>
      </c>
      <c r="P14" s="84">
        <v>2910</v>
      </c>
      <c r="Q14" s="84">
        <v>3680</v>
      </c>
      <c r="R14" s="84">
        <v>3870</v>
      </c>
      <c r="S14" s="84">
        <v>2280</v>
      </c>
      <c r="T14" s="84">
        <v>1730</v>
      </c>
      <c r="U14" s="84">
        <v>940</v>
      </c>
      <c r="V14" s="84">
        <v>330</v>
      </c>
      <c r="W14" s="69">
        <v>160</v>
      </c>
      <c r="X14" s="55">
        <f>+(I14*17.5+J14*22.5+K14*27.5+L14*32.5+M14*37.5+N14*42.5+O14*47.5+P14*52.5+Q14*57.5+R14*62.5+S14*67.5+T14*72.5+U14*77.5+V14*82.5+W14*87.5)/D14</f>
        <v>51.738416636264134</v>
      </c>
      <c r="Y14" s="44">
        <f>+ROUND(D14/10000,0)</f>
        <v>3</v>
      </c>
      <c r="Z14" s="46">
        <f>+(I14*17+J14*22+K14*27+L14*32+M14*37+N14*42+O14*47+P14*52+Q14*57+R14*62+S14*67+T14*72+U14*77+V14*82+W14*87)/D14</f>
        <v>51.238599051441078</v>
      </c>
      <c r="AA14" s="45"/>
      <c r="AB14" s="9"/>
      <c r="AC14" s="10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s="15" customFormat="1" ht="13.5" customHeight="1" x14ac:dyDescent="0.4">
      <c r="A15" s="14" t="s">
        <v>46</v>
      </c>
      <c r="B15" s="14" t="s">
        <v>69</v>
      </c>
      <c r="C15" s="13" t="s">
        <v>54</v>
      </c>
      <c r="D15" s="47">
        <v>19400</v>
      </c>
      <c r="E15" s="47"/>
      <c r="F15" s="47"/>
      <c r="G15" s="48">
        <f>+SUM(S15:W15)/D15*100</f>
        <v>26.958762886597938</v>
      </c>
      <c r="H15" s="48">
        <f t="shared" si="0"/>
        <v>16.701030927835049</v>
      </c>
      <c r="I15" s="71">
        <v>170</v>
      </c>
      <c r="J15" s="84">
        <v>670</v>
      </c>
      <c r="K15" s="84">
        <v>970</v>
      </c>
      <c r="L15" s="84">
        <v>1430</v>
      </c>
      <c r="M15" s="84">
        <v>1610</v>
      </c>
      <c r="N15" s="84">
        <v>1640</v>
      </c>
      <c r="O15" s="84">
        <v>1460</v>
      </c>
      <c r="P15" s="84">
        <v>1630</v>
      </c>
      <c r="Q15" s="84">
        <v>2030</v>
      </c>
      <c r="R15" s="84">
        <v>2570</v>
      </c>
      <c r="S15" s="84">
        <v>2410</v>
      </c>
      <c r="T15" s="84">
        <v>1370</v>
      </c>
      <c r="U15" s="84">
        <v>830</v>
      </c>
      <c r="V15" s="84">
        <v>490</v>
      </c>
      <c r="W15" s="69">
        <v>130</v>
      </c>
      <c r="X15" s="55">
        <f>+(I15*17.5+J15*22.5+K15*27.5+L15*32.5+M15*37.5+N15*42.5+O15*47.5+P15*52.5+Q15*57.5+R15*62.5+S15*67.5+T15*72.5+U15*77.5+V15*82.5+W15*87.5)/D15</f>
        <v>53.179123711340203</v>
      </c>
      <c r="Y15" s="44">
        <f>+ROUND(D15/10000,0)</f>
        <v>2</v>
      </c>
      <c r="Z15" s="46">
        <f>+(I15*17+J15*22+K15*27+L15*32+M15*37+N15*42+O15*47+P15*52+Q15*57+R15*62+S15*67+T15*72+U15*77+V15*82+W15*87)/D15</f>
        <v>52.678865979381442</v>
      </c>
      <c r="AA15" s="45"/>
      <c r="AB15" s="16"/>
      <c r="AC15" s="16"/>
      <c r="AD15" s="16"/>
      <c r="AE15" s="16"/>
      <c r="AF15" s="16"/>
      <c r="AG15" s="16"/>
      <c r="AH15" s="16"/>
      <c r="AI15" s="16"/>
      <c r="AJ15" s="16"/>
      <c r="AK15" s="16"/>
    </row>
    <row r="16" spans="1:40" s="15" customFormat="1" ht="13.5" customHeight="1" x14ac:dyDescent="0.4">
      <c r="A16" s="14" t="s">
        <v>47</v>
      </c>
      <c r="B16" s="14" t="s">
        <v>70</v>
      </c>
      <c r="C16" s="13" t="s">
        <v>57</v>
      </c>
      <c r="D16" s="47">
        <v>17480</v>
      </c>
      <c r="E16" s="47"/>
      <c r="F16" s="47"/>
      <c r="G16" s="48">
        <f>+SUM(S16:W16)/D16*100</f>
        <v>25.800915331807779</v>
      </c>
      <c r="H16" s="48">
        <f>+SUM(I16:L16)/D16*100</f>
        <v>15.045766590389015</v>
      </c>
      <c r="I16" s="83">
        <v>150</v>
      </c>
      <c r="J16" s="85">
        <v>660</v>
      </c>
      <c r="K16" s="85">
        <v>860</v>
      </c>
      <c r="L16" s="85">
        <v>960</v>
      </c>
      <c r="M16" s="85">
        <v>1520</v>
      </c>
      <c r="N16" s="85">
        <v>1800</v>
      </c>
      <c r="O16" s="85">
        <v>1960</v>
      </c>
      <c r="P16" s="85">
        <v>1550</v>
      </c>
      <c r="Q16" s="85">
        <v>1590</v>
      </c>
      <c r="R16" s="85">
        <v>1920</v>
      </c>
      <c r="S16" s="85">
        <v>2020</v>
      </c>
      <c r="T16" s="85">
        <v>1290</v>
      </c>
      <c r="U16" s="85">
        <v>710</v>
      </c>
      <c r="V16" s="85">
        <v>300</v>
      </c>
      <c r="W16" s="82">
        <v>190</v>
      </c>
      <c r="X16" s="55">
        <f>+(I16*17.5+J16*22.5+K16*27.5+L16*32.5+M16*37.5+N16*42.5+O16*47.5+P16*52.5+Q16*57.5+R16*62.5+S16*67.5+T16*72.5+U16*77.5+V16*82.5+W16*87.5)/D16</f>
        <v>52.517162471395878</v>
      </c>
      <c r="Y16" s="44">
        <f>+ROUND(D16/10000,0)</f>
        <v>2</v>
      </c>
      <c r="Z16" s="46">
        <f>+(I16*17+J16*22+K16*27+L16*32+M16*37+N16*42+O16*47+P16*52+Q16*57+R16*62+S16*67+T16*72+U16*77+V16*82+W16*87)/D16</f>
        <v>52.017162471395878</v>
      </c>
      <c r="AA16" s="45"/>
      <c r="AB16" s="16"/>
      <c r="AC16" s="16"/>
      <c r="AD16" s="16"/>
      <c r="AE16" s="16"/>
      <c r="AF16" s="16"/>
      <c r="AG16" s="16"/>
      <c r="AH16" s="16"/>
      <c r="AI16" s="16"/>
      <c r="AJ16" s="16"/>
      <c r="AK16" s="16"/>
    </row>
    <row r="17" spans="1:18" ht="14.25" x14ac:dyDescent="0.4">
      <c r="A17" s="17"/>
    </row>
    <row r="18" spans="1:18" ht="11.25" x14ac:dyDescent="0.4">
      <c r="A18" s="1" t="s">
        <v>48</v>
      </c>
    </row>
    <row r="21" spans="1:18" ht="13.5" customHeight="1" x14ac:dyDescent="0.4">
      <c r="E21" s="1" t="s">
        <v>52</v>
      </c>
    </row>
    <row r="23" spans="1:18" ht="13.5" customHeight="1" x14ac:dyDescent="0.4">
      <c r="R23" s="76"/>
    </row>
    <row r="25" spans="1:18" ht="13.5" customHeight="1" x14ac:dyDescent="0.4">
      <c r="P25" s="76"/>
    </row>
  </sheetData>
  <phoneticPr fontId="10"/>
  <pageMargins left="0.24" right="0.28000000000000003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2BD22-D5F0-4FC9-8A26-5A509FD921E5}">
  <sheetPr>
    <pageSetUpPr fitToPage="1"/>
  </sheetPr>
  <dimension ref="A1:AN21"/>
  <sheetViews>
    <sheetView zoomScale="93" zoomScaleNormal="93" workbookViewId="0"/>
  </sheetViews>
  <sheetFormatPr defaultColWidth="10.625" defaultRowHeight="13.5" customHeight="1" x14ac:dyDescent="0.4"/>
  <cols>
    <col min="1" max="1" width="4.375" style="1" customWidth="1"/>
    <col min="2" max="2" width="5.625" style="1" customWidth="1"/>
    <col min="3" max="3" width="8.5" style="1" customWidth="1"/>
    <col min="4" max="6" width="9.625" style="1" customWidth="1"/>
    <col min="7" max="8" width="8.625" style="1" customWidth="1"/>
    <col min="9" max="39" width="7.625" style="1" customWidth="1"/>
    <col min="40" max="16384" width="10.625" style="1"/>
  </cols>
  <sheetData>
    <row r="1" spans="1:40" ht="16.149999999999999" customHeight="1" x14ac:dyDescent="0.4">
      <c r="A1" s="18" t="s">
        <v>49</v>
      </c>
    </row>
    <row r="2" spans="1:40" ht="16.149999999999999" customHeight="1" x14ac:dyDescent="0.4">
      <c r="A2" s="18"/>
    </row>
    <row r="3" spans="1:40" ht="22.5" x14ac:dyDescent="0.4">
      <c r="A3" s="2"/>
      <c r="B3" s="3"/>
      <c r="C3" s="3"/>
      <c r="D3" s="21" t="s">
        <v>1</v>
      </c>
      <c r="E3" s="21" t="s">
        <v>2</v>
      </c>
      <c r="F3" s="21" t="s">
        <v>3</v>
      </c>
      <c r="G3" s="19" t="s">
        <v>4</v>
      </c>
      <c r="H3" s="19" t="s">
        <v>5</v>
      </c>
      <c r="I3" s="49" t="s">
        <v>6</v>
      </c>
      <c r="J3" s="50" t="s">
        <v>7</v>
      </c>
      <c r="K3" s="50" t="s">
        <v>8</v>
      </c>
      <c r="L3" s="50" t="s">
        <v>9</v>
      </c>
      <c r="M3" s="50" t="s">
        <v>10</v>
      </c>
      <c r="N3" s="50" t="s">
        <v>11</v>
      </c>
      <c r="O3" s="50" t="s">
        <v>12</v>
      </c>
      <c r="P3" s="50" t="s">
        <v>13</v>
      </c>
      <c r="Q3" s="50" t="s">
        <v>14</v>
      </c>
      <c r="R3" s="50" t="s">
        <v>15</v>
      </c>
      <c r="S3" s="50" t="s">
        <v>16</v>
      </c>
      <c r="T3" s="50" t="s">
        <v>17</v>
      </c>
      <c r="U3" s="50" t="s">
        <v>18</v>
      </c>
      <c r="V3" s="50" t="s">
        <v>19</v>
      </c>
      <c r="W3" s="51" t="s">
        <v>20</v>
      </c>
      <c r="X3" s="20" t="s">
        <v>21</v>
      </c>
      <c r="Y3" s="19" t="s">
        <v>22</v>
      </c>
      <c r="Z3" s="21" t="s">
        <v>23</v>
      </c>
      <c r="AA3" s="52" t="s">
        <v>24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5"/>
    </row>
    <row r="4" spans="1:40" ht="11.25" x14ac:dyDescent="0.4">
      <c r="A4" s="77" t="s">
        <v>25</v>
      </c>
      <c r="B4" s="7" t="s">
        <v>58</v>
      </c>
      <c r="C4" s="78" t="s">
        <v>26</v>
      </c>
      <c r="D4" s="22"/>
      <c r="E4" s="23"/>
      <c r="F4" s="23"/>
      <c r="G4" s="24"/>
      <c r="H4" s="24"/>
      <c r="I4" s="25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7"/>
      <c r="X4" s="28"/>
      <c r="Y4" s="29"/>
      <c r="Z4" s="30"/>
      <c r="AA4" s="31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40" ht="11.25" x14ac:dyDescent="0.4">
      <c r="A5" s="77" t="s">
        <v>27</v>
      </c>
      <c r="B5" s="7" t="s">
        <v>59</v>
      </c>
      <c r="C5" s="78" t="s">
        <v>28</v>
      </c>
      <c r="D5" s="22"/>
      <c r="E5" s="22"/>
      <c r="F5" s="22"/>
      <c r="G5" s="32"/>
      <c r="H5" s="24"/>
      <c r="I5" s="25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7"/>
      <c r="X5" s="28"/>
      <c r="Y5" s="33"/>
      <c r="Z5" s="22"/>
      <c r="AA5" s="34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9"/>
    </row>
    <row r="6" spans="1:40" ht="11.25" x14ac:dyDescent="0.4">
      <c r="A6" s="77" t="s">
        <v>29</v>
      </c>
      <c r="B6" s="7" t="s">
        <v>60</v>
      </c>
      <c r="C6" s="78" t="s">
        <v>30</v>
      </c>
      <c r="D6" s="22"/>
      <c r="E6" s="22"/>
      <c r="F6" s="22"/>
      <c r="G6" s="32"/>
      <c r="H6" s="24"/>
      <c r="I6" s="25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7"/>
      <c r="X6" s="28"/>
      <c r="Y6" s="33"/>
      <c r="Z6" s="22"/>
      <c r="AA6" s="34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9"/>
    </row>
    <row r="7" spans="1:40" ht="11.25" x14ac:dyDescent="0.4">
      <c r="A7" s="77" t="s">
        <v>31</v>
      </c>
      <c r="B7" s="7" t="s">
        <v>61</v>
      </c>
      <c r="C7" s="78" t="s">
        <v>32</v>
      </c>
      <c r="D7" s="22"/>
      <c r="E7" s="22"/>
      <c r="F7" s="22"/>
      <c r="G7" s="32"/>
      <c r="H7" s="24"/>
      <c r="I7" s="25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7"/>
      <c r="X7" s="35"/>
      <c r="Y7" s="33"/>
      <c r="Z7" s="36"/>
      <c r="AA7" s="34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9"/>
    </row>
    <row r="8" spans="1:40" ht="11.25" x14ac:dyDescent="0.4">
      <c r="A8" s="77" t="s">
        <v>33</v>
      </c>
      <c r="B8" s="7" t="s">
        <v>62</v>
      </c>
      <c r="C8" s="78" t="s">
        <v>34</v>
      </c>
      <c r="D8" s="22"/>
      <c r="E8" s="22"/>
      <c r="F8" s="22"/>
      <c r="G8" s="32"/>
      <c r="H8" s="24"/>
      <c r="I8" s="25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7"/>
      <c r="X8" s="35"/>
      <c r="Y8" s="33"/>
      <c r="Z8" s="36"/>
      <c r="AA8" s="34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9"/>
    </row>
    <row r="9" spans="1:40" ht="11.25" x14ac:dyDescent="0.4">
      <c r="A9" s="77" t="s">
        <v>35</v>
      </c>
      <c r="B9" s="7" t="s">
        <v>63</v>
      </c>
      <c r="C9" s="78" t="s">
        <v>36</v>
      </c>
      <c r="D9" s="22"/>
      <c r="E9" s="22"/>
      <c r="F9" s="22"/>
      <c r="G9" s="32"/>
      <c r="H9" s="24"/>
      <c r="I9" s="37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9"/>
      <c r="X9" s="35"/>
      <c r="Y9" s="33"/>
      <c r="Z9" s="36"/>
      <c r="AA9" s="34"/>
      <c r="AB9" s="9"/>
      <c r="AC9" s="10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</row>
    <row r="10" spans="1:40" ht="11.25" x14ac:dyDescent="0.4">
      <c r="A10" s="77" t="s">
        <v>37</v>
      </c>
      <c r="B10" s="7" t="s">
        <v>64</v>
      </c>
      <c r="C10" s="78" t="s">
        <v>38</v>
      </c>
      <c r="D10" s="22"/>
      <c r="E10" s="22"/>
      <c r="F10" s="22"/>
      <c r="G10" s="32"/>
      <c r="H10" s="24"/>
      <c r="I10" s="56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72"/>
      <c r="W10" s="89"/>
      <c r="X10" s="35"/>
      <c r="Y10" s="33"/>
      <c r="Z10" s="36"/>
      <c r="AA10" s="34"/>
      <c r="AB10" s="9"/>
      <c r="AC10" s="10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</row>
    <row r="11" spans="1:40" ht="11.25" x14ac:dyDescent="0.4">
      <c r="A11" s="77" t="s">
        <v>39</v>
      </c>
      <c r="B11" s="7" t="s">
        <v>65</v>
      </c>
      <c r="C11" s="78" t="s">
        <v>40</v>
      </c>
      <c r="D11" s="22"/>
      <c r="E11" s="22"/>
      <c r="F11" s="22"/>
      <c r="G11" s="32"/>
      <c r="H11" s="24"/>
      <c r="I11" s="56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72"/>
      <c r="W11" s="89"/>
      <c r="X11" s="35"/>
      <c r="Y11" s="33"/>
      <c r="Z11" s="36"/>
      <c r="AA11" s="34"/>
      <c r="AB11" s="9"/>
      <c r="AC11" s="10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</row>
    <row r="12" spans="1:40" ht="11.25" x14ac:dyDescent="0.4">
      <c r="A12" s="77" t="s">
        <v>41</v>
      </c>
      <c r="B12" s="7" t="s">
        <v>66</v>
      </c>
      <c r="C12" s="78" t="s">
        <v>42</v>
      </c>
      <c r="D12" s="22"/>
      <c r="E12" s="22"/>
      <c r="F12" s="22"/>
      <c r="G12" s="32"/>
      <c r="H12" s="24"/>
      <c r="I12" s="57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1"/>
      <c r="X12" s="35"/>
      <c r="Y12" s="33"/>
      <c r="Z12" s="36"/>
      <c r="AA12" s="34"/>
      <c r="AB12" s="9"/>
      <c r="AC12" s="10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1:40" ht="11.25" x14ac:dyDescent="0.4">
      <c r="A13" s="79" t="s">
        <v>43</v>
      </c>
      <c r="B13" s="12" t="s">
        <v>67</v>
      </c>
      <c r="C13" s="80" t="s">
        <v>44</v>
      </c>
      <c r="D13" s="40"/>
      <c r="E13" s="41"/>
      <c r="F13" s="41"/>
      <c r="G13" s="42"/>
      <c r="H13" s="43"/>
      <c r="I13" s="88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53"/>
      <c r="X13" s="54"/>
      <c r="Y13" s="44"/>
      <c r="Z13" s="93"/>
      <c r="AA13" s="45"/>
      <c r="AB13" s="9"/>
      <c r="AC13" s="10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0" ht="11.25" x14ac:dyDescent="0.4">
      <c r="A14" s="79" t="s">
        <v>45</v>
      </c>
      <c r="B14" s="12" t="s">
        <v>68</v>
      </c>
      <c r="C14" s="11" t="s">
        <v>56</v>
      </c>
      <c r="D14" s="40">
        <v>18860</v>
      </c>
      <c r="E14" s="41"/>
      <c r="F14" s="41"/>
      <c r="G14" s="42">
        <f>+SUM(S14:W14)/D14*100</f>
        <v>19.777306468716858</v>
      </c>
      <c r="H14" s="43">
        <f t="shared" ref="H14:H15" si="0">+SUM(I14:L14)/D14*100</f>
        <v>18.557794273594912</v>
      </c>
      <c r="I14" s="71">
        <v>150</v>
      </c>
      <c r="J14" s="84">
        <v>790</v>
      </c>
      <c r="K14" s="84">
        <v>1120</v>
      </c>
      <c r="L14" s="84">
        <v>1440</v>
      </c>
      <c r="M14" s="84">
        <v>1280</v>
      </c>
      <c r="N14" s="84">
        <v>1470</v>
      </c>
      <c r="O14" s="84">
        <v>1400</v>
      </c>
      <c r="P14" s="84">
        <v>1940</v>
      </c>
      <c r="Q14" s="84">
        <v>2630</v>
      </c>
      <c r="R14" s="84">
        <v>2920</v>
      </c>
      <c r="S14" s="84">
        <v>1750</v>
      </c>
      <c r="T14" s="84">
        <v>1360</v>
      </c>
      <c r="U14" s="84">
        <v>460</v>
      </c>
      <c r="V14" s="84">
        <v>120</v>
      </c>
      <c r="W14" s="86">
        <v>40</v>
      </c>
      <c r="X14" s="55">
        <f>+(I14*17.5+J14*22.5+K14*27.5+L14*32.5+M14*37.5+N14*42.5+O14*47.5+P14*52.5+Q14*57.5+R14*62.5+S14*67.5+T14*72.5+U14*77.5+V14*82.5+W14*87.5)/D14</f>
        <v>51.766967126193002</v>
      </c>
      <c r="Y14" s="44">
        <f>+ROUND(D14/10000,0)</f>
        <v>2</v>
      </c>
      <c r="Z14" s="92">
        <f>+(I14*17+J14*22+K14*27+L14*32+M14*37+N14*42+O14*47+P14*52+Q14*57+R14*62+S14*67+T14*72+U14*77+V14*82+W14*87)/D14</f>
        <v>51.266702014846238</v>
      </c>
      <c r="AA14" s="45"/>
      <c r="AB14" s="9"/>
      <c r="AC14" s="10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s="15" customFormat="1" ht="13.5" customHeight="1" x14ac:dyDescent="0.4">
      <c r="A15" s="81" t="s">
        <v>46</v>
      </c>
      <c r="B15" s="14" t="s">
        <v>69</v>
      </c>
      <c r="C15" s="13" t="s">
        <v>54</v>
      </c>
      <c r="D15" s="47">
        <v>20910</v>
      </c>
      <c r="E15" s="47"/>
      <c r="F15" s="47"/>
      <c r="G15" s="48">
        <f>+SUM(S15:W15)/D15*100</f>
        <v>21.425155428024869</v>
      </c>
      <c r="H15" s="48">
        <f t="shared" si="0"/>
        <v>18.699186991869919</v>
      </c>
      <c r="I15" s="71">
        <v>130</v>
      </c>
      <c r="J15" s="84">
        <v>740</v>
      </c>
      <c r="K15" s="84">
        <v>1230</v>
      </c>
      <c r="L15" s="84">
        <v>1810</v>
      </c>
      <c r="M15" s="84">
        <v>2020</v>
      </c>
      <c r="N15" s="84">
        <v>2040</v>
      </c>
      <c r="O15" s="84">
        <v>1680</v>
      </c>
      <c r="P15" s="84">
        <v>1750</v>
      </c>
      <c r="Q15" s="84">
        <v>2320</v>
      </c>
      <c r="R15" s="84">
        <v>2710</v>
      </c>
      <c r="S15" s="84">
        <v>2290</v>
      </c>
      <c r="T15" s="84">
        <v>1390</v>
      </c>
      <c r="U15" s="84">
        <v>640</v>
      </c>
      <c r="V15" s="84">
        <v>140</v>
      </c>
      <c r="W15" s="86">
        <v>20</v>
      </c>
      <c r="X15" s="55">
        <f>+(I15*17.5+J15*22.5+K15*27.5+L15*32.5+M15*37.5+N15*42.5+O15*47.5+P15*52.5+Q15*57.5+R15*62.5+S15*67.5+T15*72.5+U15*77.5+V15*82.5+W15*87.5)/D15</f>
        <v>51.01506456241033</v>
      </c>
      <c r="Y15" s="44">
        <f>+ROUND(D15/10000,0)</f>
        <v>2</v>
      </c>
      <c r="Z15" s="46">
        <f>+(I15*17+J15*22+K15*27+L15*32+M15*37+N15*42+O15*47+P15*52+Q15*57+R15*62+S15*67+T15*72+U15*77+V15*82+W15*87)/D15</f>
        <v>50.51506456241033</v>
      </c>
      <c r="AA15" s="45"/>
      <c r="AB15" s="16"/>
      <c r="AC15" s="16"/>
      <c r="AD15" s="16"/>
      <c r="AE15" s="16"/>
      <c r="AF15" s="16"/>
      <c r="AG15" s="16"/>
      <c r="AH15" s="16"/>
      <c r="AI15" s="16"/>
      <c r="AJ15" s="16"/>
      <c r="AK15" s="16"/>
    </row>
    <row r="16" spans="1:40" s="15" customFormat="1" ht="13.5" customHeight="1" x14ac:dyDescent="0.4">
      <c r="A16" s="81" t="s">
        <v>47</v>
      </c>
      <c r="B16" s="14" t="s">
        <v>70</v>
      </c>
      <c r="C16" s="13" t="s">
        <v>57</v>
      </c>
      <c r="D16" s="47">
        <v>20480</v>
      </c>
      <c r="E16" s="47"/>
      <c r="F16" s="47"/>
      <c r="G16" s="48">
        <f>+SUM(S16:W16)/D16*100</f>
        <v>21.630859375</v>
      </c>
      <c r="H16" s="48">
        <f>+SUM(I16:L16)/D16*100</f>
        <v>18.9453125</v>
      </c>
      <c r="I16" s="83">
        <v>170</v>
      </c>
      <c r="J16" s="85">
        <v>750</v>
      </c>
      <c r="K16" s="85">
        <v>1230</v>
      </c>
      <c r="L16" s="85">
        <v>1730</v>
      </c>
      <c r="M16" s="85">
        <v>2050</v>
      </c>
      <c r="N16" s="85">
        <v>2430</v>
      </c>
      <c r="O16" s="85">
        <v>1850</v>
      </c>
      <c r="P16" s="85">
        <v>1570</v>
      </c>
      <c r="Q16" s="85">
        <v>1960</v>
      </c>
      <c r="R16" s="85">
        <v>2300</v>
      </c>
      <c r="S16" s="85">
        <v>2030</v>
      </c>
      <c r="T16" s="85">
        <v>1630</v>
      </c>
      <c r="U16" s="85">
        <v>580</v>
      </c>
      <c r="V16" s="85">
        <v>150</v>
      </c>
      <c r="W16" s="87">
        <v>40</v>
      </c>
      <c r="X16" s="55">
        <f>+(I16*17.5+J16*22.5+K16*27.5+L16*32.5+M16*37.5+N16*42.5+O16*47.5+P16*52.5+Q16*57.5+R16*62.5+S16*67.5+T16*72.5+U16*77.5+V16*82.5+W16*87.5)/D16</f>
        <v>50.430908203125</v>
      </c>
      <c r="Y16" s="44">
        <f>+ROUND(D16/10000,0)</f>
        <v>2</v>
      </c>
      <c r="Z16" s="46">
        <f>+(I16*17+J16*22+K16*27+L16*32+M16*37+N16*42+O16*47+P16*52+Q16*57+R16*62+S16*67+T16*72+U16*77+V16*82+W16*87)/D16</f>
        <v>49.93115234375</v>
      </c>
      <c r="AA16" s="45"/>
      <c r="AB16" s="16"/>
      <c r="AC16" s="16"/>
      <c r="AD16" s="16"/>
      <c r="AE16" s="16"/>
      <c r="AF16" s="16"/>
      <c r="AG16" s="16"/>
      <c r="AH16" s="16"/>
      <c r="AI16" s="16"/>
      <c r="AJ16" s="16"/>
      <c r="AK16" s="16"/>
    </row>
    <row r="17" spans="1:5" ht="14.25" x14ac:dyDescent="0.4">
      <c r="A17" s="17"/>
    </row>
    <row r="18" spans="1:5" ht="11.25" x14ac:dyDescent="0.4">
      <c r="A18" s="1" t="s">
        <v>50</v>
      </c>
    </row>
    <row r="21" spans="1:5" ht="13.5" customHeight="1" x14ac:dyDescent="0.4">
      <c r="E21" s="1" t="s">
        <v>51</v>
      </c>
    </row>
  </sheetData>
  <phoneticPr fontId="10"/>
  <pageMargins left="0.24" right="0.28000000000000003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Ⅱ-14林業従事者</vt:lpstr>
      <vt:lpstr>Ⅱ-14育林従事者</vt:lpstr>
      <vt:lpstr>Ⅱ-14伐木・造材・集材従事者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2026-06-11T10:36:18Z</dcterms:created>
  <dcterms:modified xsi:type="dcterms:W3CDTF">2026-06-11T10:36:23Z</dcterms:modified>
  <cp:category/>
  <cp:contentStatus/>
</cp:coreProperties>
</file>