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F66D9531-A3E8-4562-AD83-089EABD6D894}" xr6:coauthVersionLast="47" xr6:coauthVersionMax="47" xr10:uidLastSave="{00000000-0000-0000-0000-000000000000}"/>
  <bookViews>
    <workbookView xWindow="28680" yWindow="-60" windowWidth="29040" windowHeight="15720" firstSheet="1" activeTab="1" xr2:uid="{00000000-000D-0000-FFFF-FFFF00000000}"/>
  </bookViews>
  <sheets>
    <sheet name="資料Ⅱ-４　0415単位修正" sheetId="4" state="hidden" r:id="rId1"/>
    <sheet name="資料Ⅱ-4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9" l="1"/>
  <c r="G10" i="9" s="1"/>
  <c r="E10" i="9"/>
  <c r="D10" i="9"/>
  <c r="C10" i="9"/>
  <c r="F9" i="9"/>
  <c r="G9" i="9" s="1"/>
  <c r="E9" i="9"/>
  <c r="D9" i="9"/>
  <c r="D20" i="9" s="1"/>
  <c r="C9" i="9"/>
  <c r="F8" i="9"/>
  <c r="G8" i="9" s="1"/>
  <c r="E8" i="9"/>
  <c r="D8" i="9"/>
  <c r="C8" i="9"/>
  <c r="F7" i="9"/>
  <c r="E7" i="9"/>
  <c r="D7" i="9"/>
  <c r="D18" i="9" s="1"/>
  <c r="C7" i="9"/>
  <c r="F6" i="9"/>
  <c r="F12" i="9" s="1"/>
  <c r="E6" i="9"/>
  <c r="E12" i="9" s="1"/>
  <c r="D6" i="9"/>
  <c r="D12" i="9" s="1"/>
  <c r="C6" i="9"/>
  <c r="E19" i="9" l="1"/>
  <c r="C18" i="9"/>
  <c r="F17" i="9"/>
  <c r="F20" i="9"/>
  <c r="F14" i="9"/>
  <c r="E20" i="9"/>
  <c r="E14" i="9"/>
  <c r="E17" i="9"/>
  <c r="E18" i="9"/>
  <c r="F18" i="9"/>
  <c r="D14" i="9"/>
  <c r="D19" i="9"/>
  <c r="D17" i="9"/>
  <c r="D21" i="9"/>
  <c r="E21" i="9"/>
  <c r="G7" i="9"/>
  <c r="C12" i="9"/>
  <c r="G12" i="9" s="1"/>
  <c r="F19" i="9"/>
  <c r="F21" i="9"/>
  <c r="G6" i="9"/>
  <c r="G14" i="9" l="1"/>
  <c r="G21" i="9"/>
  <c r="C21" i="9"/>
  <c r="C14" i="9"/>
  <c r="C19" i="9"/>
  <c r="C17" i="9"/>
  <c r="G18" i="9"/>
  <c r="H12" i="9"/>
  <c r="F22" i="9"/>
  <c r="D22" i="9"/>
  <c r="G19" i="9"/>
  <c r="E22" i="9"/>
  <c r="C20" i="9"/>
  <c r="G20" i="9" s="1"/>
  <c r="C22" i="9" l="1"/>
  <c r="G17" i="9"/>
  <c r="D6" i="4" l="1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C7" i="4"/>
  <c r="C8" i="4"/>
  <c r="C9" i="4"/>
  <c r="C10" i="4"/>
  <c r="C11" i="4"/>
  <c r="C12" i="4"/>
  <c r="C6" i="4"/>
  <c r="G10" i="4"/>
  <c r="G8" i="4"/>
  <c r="D14" i="4"/>
  <c r="F14" i="4" l="1"/>
  <c r="D18" i="4"/>
  <c r="F18" i="4"/>
  <c r="D19" i="4"/>
  <c r="D20" i="4"/>
  <c r="F20" i="4"/>
  <c r="D21" i="4"/>
  <c r="G7" i="4"/>
  <c r="G9" i="4"/>
  <c r="C14" i="4"/>
  <c r="E14" i="4"/>
  <c r="D17" i="4"/>
  <c r="F17" i="4"/>
  <c r="F19" i="4"/>
  <c r="F21" i="4"/>
  <c r="G6" i="4"/>
  <c r="G14" i="4" l="1"/>
  <c r="C20" i="4"/>
  <c r="C18" i="4"/>
  <c r="G18" i="4"/>
  <c r="G12" i="4"/>
  <c r="C21" i="4"/>
  <c r="G21" i="4" s="1"/>
  <c r="C19" i="4"/>
  <c r="C22" i="4" s="1"/>
  <c r="C17" i="4"/>
  <c r="G19" i="4"/>
  <c r="D22" i="4"/>
  <c r="G20" i="4"/>
  <c r="H12" i="4"/>
  <c r="E21" i="4"/>
  <c r="E20" i="4"/>
  <c r="E19" i="4"/>
  <c r="E18" i="4"/>
  <c r="E17" i="4"/>
  <c r="E22" i="4" s="1"/>
  <c r="F22" i="4"/>
  <c r="G17" i="4"/>
</calcChain>
</file>

<file path=xl/sharedStrings.xml><?xml version="1.0" encoding="utf-8"?>
<sst xmlns="http://schemas.openxmlformats.org/spreadsheetml/2006/main" count="75" uniqueCount="33">
  <si>
    <t>林家戸数</t>
    <rPh sb="0" eb="1">
      <t>リン</t>
    </rPh>
    <rPh sb="1" eb="2">
      <t>イエ</t>
    </rPh>
    <rPh sb="2" eb="4">
      <t>コスウ</t>
    </rPh>
    <phoneticPr fontId="2"/>
  </si>
  <si>
    <t>20～50ha</t>
    <phoneticPr fontId="2"/>
  </si>
  <si>
    <t>50～100ha</t>
    <phoneticPr fontId="2"/>
  </si>
  <si>
    <t>100ha以上</t>
    <rPh sb="5" eb="7">
      <t>イジョウ</t>
    </rPh>
    <phoneticPr fontId="2"/>
  </si>
  <si>
    <t>〇2020年の林家戸数は69万戸で15年前に比べ、23万戸（25.0％）減少した。</t>
    <rPh sb="5" eb="6">
      <t>ネン</t>
    </rPh>
    <rPh sb="7" eb="8">
      <t>イエ</t>
    </rPh>
    <rPh sb="8" eb="10">
      <t>コスウ</t>
    </rPh>
    <rPh sb="14" eb="15">
      <t>マン</t>
    </rPh>
    <rPh sb="15" eb="16">
      <t>コ</t>
    </rPh>
    <rPh sb="19" eb="21">
      <t>ネンマエ</t>
    </rPh>
    <rPh sb="22" eb="23">
      <t>クラ</t>
    </rPh>
    <rPh sb="27" eb="29">
      <t>マンコ</t>
    </rPh>
    <rPh sb="36" eb="38">
      <t>ゲンショウ</t>
    </rPh>
    <phoneticPr fontId="2"/>
  </si>
  <si>
    <t>〇わずかではあるが、小面積所有者の割合が減少し、大面積所有者の割合が増加している。</t>
    <rPh sb="10" eb="13">
      <t>ショウメンセキ</t>
    </rPh>
    <rPh sb="13" eb="16">
      <t>ショユウシャ</t>
    </rPh>
    <rPh sb="17" eb="19">
      <t>ワリアイ</t>
    </rPh>
    <rPh sb="20" eb="22">
      <t>ゲンショウ</t>
    </rPh>
    <rPh sb="24" eb="27">
      <t>ダイメンセキ</t>
    </rPh>
    <rPh sb="27" eb="30">
      <t>ショユウシャ</t>
    </rPh>
    <rPh sb="31" eb="33">
      <t>ワリアイ</t>
    </rPh>
    <rPh sb="34" eb="36">
      <t>ゾウカ</t>
    </rPh>
    <phoneticPr fontId="2"/>
  </si>
  <si>
    <t>１林家当たりの平均保有山林面積</t>
    <rPh sb="1" eb="3">
      <t>リンカ</t>
    </rPh>
    <rPh sb="3" eb="4">
      <t>ア</t>
    </rPh>
    <rPh sb="7" eb="9">
      <t>ヘイキン</t>
    </rPh>
    <rPh sb="9" eb="15">
      <t>ホユウサンリンメンセキ</t>
    </rPh>
    <phoneticPr fontId="2"/>
  </si>
  <si>
    <t>○保有山林面積規模別の林家の数の推移</t>
    <rPh sb="1" eb="3">
      <t>ホユウ</t>
    </rPh>
    <rPh sb="3" eb="5">
      <t>サンリン</t>
    </rPh>
    <rPh sb="5" eb="7">
      <t>メンセキ</t>
    </rPh>
    <rPh sb="7" eb="10">
      <t>キボベツ</t>
    </rPh>
    <rPh sb="11" eb="13">
      <t>リンカ</t>
    </rPh>
    <rPh sb="14" eb="15">
      <t>カズ</t>
    </rPh>
    <rPh sb="16" eb="18">
      <t>スイイ</t>
    </rPh>
    <phoneticPr fontId="2"/>
  </si>
  <si>
    <t>資料：農林水産省「農林業センサス」</t>
    <phoneticPr fontId="2"/>
  </si>
  <si>
    <t>※データラベルは全て手入力</t>
    <rPh sb="8" eb="9">
      <t>スベ</t>
    </rPh>
    <rPh sb="10" eb="11">
      <t>テ</t>
    </rPh>
    <rPh sb="11" eb="13">
      <t>ニュウリョク</t>
    </rPh>
    <phoneticPr fontId="2"/>
  </si>
  <si>
    <t>保有山林面積 (ha)</t>
    <rPh sb="0" eb="6">
      <t>ホユウサンリンメンセキ</t>
    </rPh>
    <phoneticPr fontId="2"/>
  </si>
  <si>
    <t>（戸）</t>
    <rPh sb="1" eb="2">
      <t>コ</t>
    </rPh>
    <phoneticPr fontId="2"/>
  </si>
  <si>
    <t>１～10ha</t>
  </si>
  <si>
    <t>10～20ha</t>
  </si>
  <si>
    <t>10～20ha</t>
    <phoneticPr fontId="2"/>
  </si>
  <si>
    <t>20～50ha</t>
  </si>
  <si>
    <t>50～100ha</t>
  </si>
  <si>
    <t>計</t>
    <rPh sb="0" eb="1">
      <t>ケイ</t>
    </rPh>
    <phoneticPr fontId="11"/>
  </si>
  <si>
    <t>1～3ha未満</t>
    <rPh sb="5" eb="7">
      <t>ミマン</t>
    </rPh>
    <phoneticPr fontId="11"/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</si>
  <si>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</si>
  <si>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</si>
  <si>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</si>
  <si>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</si>
  <si>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</si>
  <si>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</si>
  <si>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</si>
  <si>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</si>
  <si>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
以上</t>
  </si>
  <si>
    <t>計</t>
    <rPh sb="0" eb="1">
      <t>ケイ</t>
    </rPh>
    <phoneticPr fontId="5"/>
  </si>
  <si>
    <t>1,000ha
以　上</t>
    <rPh sb="8" eb="9">
      <t>イ</t>
    </rPh>
    <rPh sb="10" eb="11">
      <t>ジョウ</t>
    </rPh>
    <phoneticPr fontId="5"/>
  </si>
  <si>
    <t>1～10ha</t>
    <phoneticPr fontId="2"/>
  </si>
  <si>
    <t>（万戸）</t>
    <rPh sb="1" eb="2">
      <t>マン</t>
    </rPh>
    <rPh sb="2" eb="3">
      <t>コ</t>
    </rPh>
    <phoneticPr fontId="2"/>
  </si>
  <si>
    <t>○林家の数の推移</t>
    <rPh sb="1" eb="3">
      <t>リンカ</t>
    </rPh>
    <rPh sb="4" eb="5">
      <t>カズ</t>
    </rPh>
    <rPh sb="6" eb="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</si>
</sst>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9C0006"/>
      <name val="ＭＳ Ｐゴシック"/>
      <family val="2"/>
      <charset val="128"/>
    </font>
    <font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3" fontId="3" fillId="0" borderId="1" xfId="1" applyNumberFormat="1" applyBorder="1" applyAlignment="1">
      <alignment horizontal="right" vertical="center" shrinkToFit="1"/>
    </xf>
    <xf numFmtId="9" fontId="7" fillId="0" borderId="0" xfId="2" applyFont="1" applyAlignment="1">
      <alignment vertical="center"/>
    </xf>
    <xf numFmtId="3" fontId="7" fillId="0" borderId="0" xfId="0" applyNumberFormat="1" applyFont="1" applyAlignment="1">
      <alignment vertical="center"/>
    </xf>
    <xf numFmtId="10" fontId="7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7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38" fontId="7" fillId="0" borderId="0" xfId="3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1" applyNumberFormat="1" applyFont="1" applyBorder="1" applyAlignment="1">
      <alignment horizontal="right" vertical="center" shrinkToFit="1"/>
    </xf>
    <xf numFmtId="3" fontId="3" fillId="0" borderId="0" xfId="0" applyNumberFormat="1" applyFont="1" applyAlignment="1">
      <alignment vertical="center"/>
    </xf>
    <xf numFmtId="176" fontId="3" fillId="0" borderId="1" xfId="1" applyNumberFormat="1" applyFont="1" applyBorder="1" applyAlignment="1">
      <alignment horizontal="right" vertical="center" shrinkToFit="1"/>
    </xf>
    <xf numFmtId="9" fontId="3" fillId="0" borderId="0" xfId="2" applyFont="1" applyAlignment="1">
      <alignment vertical="center"/>
    </xf>
    <xf numFmtId="0" fontId="3" fillId="0" borderId="0" xfId="0" applyFont="1" applyAlignment="1">
      <alignment vertical="center" shrinkToFit="1"/>
    </xf>
    <xf numFmtId="38" fontId="3" fillId="0" borderId="0" xfId="3" applyFont="1" applyAlignment="1">
      <alignment vertical="center"/>
    </xf>
    <xf numFmtId="0" fontId="3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vertical="center"/>
    </xf>
    <xf numFmtId="10" fontId="3" fillId="0" borderId="0" xfId="2" applyNumberFormat="1" applyFont="1" applyAlignment="1">
      <alignment vertical="center"/>
    </xf>
    <xf numFmtId="10" fontId="3" fillId="0" borderId="0" xfId="0" applyNumberFormat="1" applyFont="1" applyAlignment="1">
      <alignment vertical="center"/>
    </xf>
  </cellXfs>
  <cellStyles count="5">
    <cellStyle name="パーセント" xfId="2" builtinId="5"/>
    <cellStyle name="桁区切り" xfId="3" builtinId="6"/>
    <cellStyle name="標準" xfId="0" builtinId="0"/>
    <cellStyle name="標準 2" xfId="4" xr:uid="{9B4B406C-A515-4AC2-985D-15AE64677229}"/>
    <cellStyle name="標準_農業編Ⅳ農業事業体１（継続）" xfId="1" xr:uid="{A338DC11-1B25-4783-BC86-68693CA8637A}"/>
  </cellStyles>
  <dxfs count="0"/>
  <tableStyles count="0" defaultTableStyle="TableStyleMedium2" defaultPivotStyle="PivotStyleLight16"/>
  <colors>
    <mruColors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50157889046461"/>
          <c:y val="0.122160264808826"/>
          <c:w val="0.85728310268627073"/>
          <c:h val="0.76058271408205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'資料Ⅱ-４　0415単位修正'!$B$6</c:f>
              <c:strCache>
                <c:ptCount val="1"/>
                <c:pt idx="0">
                  <c:v>1～10ha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0415単位修正'!$C$6:$F$6</c:f>
              <c:numCache>
                <c:formatCode>#,##0</c:formatCode>
                <c:ptCount val="4"/>
                <c:pt idx="0">
                  <c:v>81.222700000000003</c:v>
                </c:pt>
                <c:pt idx="1">
                  <c:v>79.997799999999998</c:v>
                </c:pt>
                <c:pt idx="2">
                  <c:v>72.763099999999994</c:v>
                </c:pt>
                <c:pt idx="3">
                  <c:v>60.4726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D-4FF3-BCCF-0B3A3B046B77}"/>
            </c:ext>
          </c:extLst>
        </c:ser>
        <c:ser>
          <c:idx val="1"/>
          <c:order val="1"/>
          <c:tx>
            <c:strRef>
              <c:f>'資料Ⅱ-４　0415単位修正'!$B$7</c:f>
              <c:strCache>
                <c:ptCount val="1"/>
                <c:pt idx="0">
                  <c:v>10～20ha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0415単位修正'!$C$7:$F$7</c:f>
              <c:numCache>
                <c:formatCode>#,##0</c:formatCode>
                <c:ptCount val="4"/>
                <c:pt idx="0">
                  <c:v>6.4856999999999996</c:v>
                </c:pt>
                <c:pt idx="1">
                  <c:v>6.4162999999999997</c:v>
                </c:pt>
                <c:pt idx="2">
                  <c:v>5.9649999999999999</c:v>
                </c:pt>
                <c:pt idx="3">
                  <c:v>5.0083000000000002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D-4FF3-BCCF-0B3A3B046B77}"/>
            </c:ext>
          </c:extLst>
        </c:ser>
        <c:ser>
          <c:idx val="2"/>
          <c:order val="2"/>
          <c:tx>
            <c:strRef>
              <c:f>'資料Ⅱ-４　0415単位修正'!$B$8</c:f>
              <c:strCache>
                <c:ptCount val="1"/>
                <c:pt idx="0">
                  <c:v>20～50ha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0415単位修正'!$C$8:$F$8</c:f>
              <c:numCache>
                <c:formatCode>#,##0</c:formatCode>
                <c:ptCount val="4"/>
                <c:pt idx="0">
                  <c:v>3.2610000000000001</c:v>
                </c:pt>
                <c:pt idx="1">
                  <c:v>3.2509000000000001</c:v>
                </c:pt>
                <c:pt idx="2">
                  <c:v>3.133</c:v>
                </c:pt>
                <c:pt idx="3">
                  <c:v>2.6398000000000001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D-4FF3-BCCF-0B3A3B046B77}"/>
            </c:ext>
          </c:extLst>
        </c:ser>
        <c:ser>
          <c:idx val="3"/>
          <c:order val="3"/>
          <c:tx>
            <c:strRef>
              <c:f>'資料Ⅱ-４　0415単位修正'!$B$9</c:f>
              <c:strCache>
                <c:ptCount val="1"/>
                <c:pt idx="0">
                  <c:v>50～100ha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0415単位修正'!$C$9:$F$9</c:f>
              <c:numCache>
                <c:formatCode>#,##0</c:formatCode>
                <c:ptCount val="4"/>
                <c:pt idx="0">
                  <c:v>0.69</c:v>
                </c:pt>
                <c:pt idx="1">
                  <c:v>0.67969999999999997</c:v>
                </c:pt>
                <c:pt idx="2">
                  <c:v>0.67149999999999999</c:v>
                </c:pt>
                <c:pt idx="3">
                  <c:v>0.56830000000000003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0D-4FF3-BCCF-0B3A3B046B77}"/>
            </c:ext>
          </c:extLst>
        </c:ser>
        <c:ser>
          <c:idx val="4"/>
          <c:order val="4"/>
          <c:tx>
            <c:strRef>
              <c:f>'資料Ⅱ-４　0415単位修正'!$B$10</c:f>
              <c:strCache>
                <c:ptCount val="1"/>
                <c:pt idx="0">
                  <c:v>100ha以上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0415単位修正'!$C$10:$F$10</c:f>
              <c:numCache>
                <c:formatCode>#,##0</c:formatCode>
                <c:ptCount val="4"/>
                <c:pt idx="0">
                  <c:v>0.32390000000000002</c:v>
                </c:pt>
                <c:pt idx="1">
                  <c:v>0.33579999999999999</c:v>
                </c:pt>
                <c:pt idx="2">
                  <c:v>0.36470000000000002</c:v>
                </c:pt>
                <c:pt idx="3">
                  <c:v>0.31569999999999998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0D-4FF3-BCCF-0B3A3B046B77}"/>
            </c:ext>
          </c:extLst>
        </c:ser>
        <c:ser>
          <c:idx val="5"/>
          <c:order val="5"/>
          <c:tx>
            <c:strRef>
              <c:f>'資料Ⅱ-４　0415単位修正'!$B$11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0415単位修正'!$C$11:$F$11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0D-4FF3-BCCF-0B3A3B046B77}"/>
            </c:ext>
          </c:extLst>
        </c:ser>
        <c:ser>
          <c:idx val="6"/>
          <c:order val="6"/>
          <c:tx>
            <c:strRef>
              <c:f>'資料Ⅱ-４　0415単位修正'!$B$12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919,833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D0D-4FF3-BCCF-0B3A3B046B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906,805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D0D-4FF3-BCCF-0B3A3B046B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828,973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7D0D-4FF3-BCCF-0B3A3B046B7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690,047</a:t>
                    </a:r>
                  </a:p>
                </c:rich>
              </c:tx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D0D-4FF3-BCCF-0B3A3B046B77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0415単位修正'!$C$12:$F$12</c:f>
              <c:numCache>
                <c:formatCode>#,##0</c:formatCode>
                <c:ptCount val="4"/>
                <c:pt idx="0">
                  <c:v>91.9833</c:v>
                </c:pt>
                <c:pt idx="1">
                  <c:v>90.680499999999995</c:v>
                </c:pt>
                <c:pt idx="2">
                  <c:v>82.897300000000001</c:v>
                </c:pt>
                <c:pt idx="3">
                  <c:v>69.0047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0D-4FF3-BCCF-0B3A3B046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790496"/>
        <c:axId val="462791152"/>
      </c:barChart>
      <c:catAx>
        <c:axId val="462790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62791152"/>
        <c:crosses val="autoZero"/>
        <c:auto val="1"/>
        <c:lblAlgn val="ctr"/>
        <c:lblOffset val="100"/>
        <c:noMultiLvlLbl val="0"/>
      </c:catAx>
      <c:valAx>
        <c:axId val="46279115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rgbClr val="868686"/>
              </a:solidFill>
              <a:prstDash val="dash"/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627904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63170212226795319"/>
          <c:y val="4.9104007066814906E-2"/>
          <c:w val="0.33497891714195821"/>
          <c:h val="0.1340152403580113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所有面積別林家割合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'資料Ⅱ-４　0415単位修正'!$B$6</c:f>
              <c:strCache>
                <c:ptCount val="1"/>
                <c:pt idx="0">
                  <c:v>1～10ha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0415単位修正'!$C$6:$F$6</c:f>
              <c:numCache>
                <c:formatCode>#,##0</c:formatCode>
                <c:ptCount val="4"/>
                <c:pt idx="0">
                  <c:v>81.222700000000003</c:v>
                </c:pt>
                <c:pt idx="1">
                  <c:v>79.997799999999998</c:v>
                </c:pt>
                <c:pt idx="2">
                  <c:v>72.763099999999994</c:v>
                </c:pt>
                <c:pt idx="3">
                  <c:v>60.4726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A6-4E52-8692-0A06E86C395A}"/>
            </c:ext>
          </c:extLst>
        </c:ser>
        <c:ser>
          <c:idx val="1"/>
          <c:order val="1"/>
          <c:tx>
            <c:strRef>
              <c:f>'資料Ⅱ-４　0415単位修正'!$B$7</c:f>
              <c:strCache>
                <c:ptCount val="1"/>
                <c:pt idx="0">
                  <c:v>10～20ha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0415単位修正'!$C$7:$F$7</c:f>
              <c:numCache>
                <c:formatCode>#,##0</c:formatCode>
                <c:ptCount val="4"/>
                <c:pt idx="0">
                  <c:v>6.4856999999999996</c:v>
                </c:pt>
                <c:pt idx="1">
                  <c:v>6.4162999999999997</c:v>
                </c:pt>
                <c:pt idx="2">
                  <c:v>5.9649999999999999</c:v>
                </c:pt>
                <c:pt idx="3">
                  <c:v>5.0083000000000002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A6-4E52-8692-0A06E86C395A}"/>
            </c:ext>
          </c:extLst>
        </c:ser>
        <c:ser>
          <c:idx val="2"/>
          <c:order val="2"/>
          <c:tx>
            <c:strRef>
              <c:f>'資料Ⅱ-４　0415単位修正'!$B$8</c:f>
              <c:strCache>
                <c:ptCount val="1"/>
                <c:pt idx="0">
                  <c:v>20～50ha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0415単位修正'!$C$8:$F$8</c:f>
              <c:numCache>
                <c:formatCode>#,##0</c:formatCode>
                <c:ptCount val="4"/>
                <c:pt idx="0">
                  <c:v>3.2610000000000001</c:v>
                </c:pt>
                <c:pt idx="1">
                  <c:v>3.2509000000000001</c:v>
                </c:pt>
                <c:pt idx="2">
                  <c:v>3.133</c:v>
                </c:pt>
                <c:pt idx="3">
                  <c:v>2.6398000000000001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A6-4E52-8692-0A06E86C395A}"/>
            </c:ext>
          </c:extLst>
        </c:ser>
        <c:ser>
          <c:idx val="3"/>
          <c:order val="3"/>
          <c:tx>
            <c:strRef>
              <c:f>'資料Ⅱ-４　0415単位修正'!$B$9</c:f>
              <c:strCache>
                <c:ptCount val="1"/>
                <c:pt idx="0">
                  <c:v>50～100ha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0415単位修正'!$C$9:$F$9</c:f>
              <c:numCache>
                <c:formatCode>#,##0</c:formatCode>
                <c:ptCount val="4"/>
                <c:pt idx="0">
                  <c:v>0.69</c:v>
                </c:pt>
                <c:pt idx="1">
                  <c:v>0.67969999999999997</c:v>
                </c:pt>
                <c:pt idx="2">
                  <c:v>0.67149999999999999</c:v>
                </c:pt>
                <c:pt idx="3">
                  <c:v>0.56830000000000003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A6-4E52-8692-0A06E86C395A}"/>
            </c:ext>
          </c:extLst>
        </c:ser>
        <c:ser>
          <c:idx val="4"/>
          <c:order val="4"/>
          <c:tx>
            <c:strRef>
              <c:f>'資料Ⅱ-４　0415単位修正'!$B$10</c:f>
              <c:strCache>
                <c:ptCount val="1"/>
                <c:pt idx="0">
                  <c:v>100ha以上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0415単位修正'!$C$10:$F$10</c:f>
              <c:numCache>
                <c:formatCode>#,##0</c:formatCode>
                <c:ptCount val="4"/>
                <c:pt idx="0">
                  <c:v>0.32390000000000002</c:v>
                </c:pt>
                <c:pt idx="1">
                  <c:v>0.33579999999999999</c:v>
                </c:pt>
                <c:pt idx="2">
                  <c:v>0.36470000000000002</c:v>
                </c:pt>
                <c:pt idx="3">
                  <c:v>0.31569999999999998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A6-4E52-8692-0A06E86C395A}"/>
            </c:ext>
          </c:extLst>
        </c:ser>
        <c:ser>
          <c:idx val="5"/>
          <c:order val="5"/>
          <c:tx>
            <c:strRef>
              <c:f>'資料Ⅱ-４　0415単位修正'!$B$11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'資料Ⅱ-４　0415単位修正'!$C$5:$F$5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'資料Ⅱ-４　0415単位修正'!$C$11:$F$11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A6-4E52-8692-0A06E86C395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685729320"/>
        <c:axId val="685728336"/>
      </c:barChart>
      <c:catAx>
        <c:axId val="685729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85728336"/>
        <c:crosses val="autoZero"/>
        <c:auto val="1"/>
        <c:lblAlgn val="ctr"/>
        <c:lblOffset val="100"/>
        <c:noMultiLvlLbl val="0"/>
      </c:catAx>
      <c:valAx>
        <c:axId val="68572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85729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05434731280943"/>
          <c:y val="0.15390750793291241"/>
          <c:w val="0.80675772984475191"/>
          <c:h val="0.678230872596887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'資料Ⅱ-4'!$B$6</c:f>
              <c:strCache>
                <c:ptCount val="1"/>
                <c:pt idx="0">
                  <c:v>1～10ha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'資料Ⅱ-4'!$C$5:$F$5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'資料Ⅱ-4'!$C$6:$F$6</c:f>
              <c:numCache>
                <c:formatCode>#,##0</c:formatCode>
                <c:ptCount val="4"/>
                <c:pt idx="0">
                  <c:v>81.222700000000003</c:v>
                </c:pt>
                <c:pt idx="1">
                  <c:v>79.997799999999998</c:v>
                </c:pt>
                <c:pt idx="2">
                  <c:v>72.763099999999994</c:v>
                </c:pt>
                <c:pt idx="3">
                  <c:v>60.4726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4-4B7D-BDCD-7000CC306246}"/>
            </c:ext>
          </c:extLst>
        </c:ser>
        <c:ser>
          <c:idx val="1"/>
          <c:order val="1"/>
          <c:tx>
            <c:strRef>
              <c:f>'資料Ⅱ-4'!$B$7</c:f>
              <c:strCache>
                <c:ptCount val="1"/>
                <c:pt idx="0">
                  <c:v>10～20ha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'資料Ⅱ-4'!$C$5:$F$5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'資料Ⅱ-4'!$C$7:$F$7</c:f>
              <c:numCache>
                <c:formatCode>#,##0</c:formatCode>
                <c:ptCount val="4"/>
                <c:pt idx="0">
                  <c:v>6.4856999999999996</c:v>
                </c:pt>
                <c:pt idx="1">
                  <c:v>6.4162999999999997</c:v>
                </c:pt>
                <c:pt idx="2">
                  <c:v>5.9649999999999999</c:v>
                </c:pt>
                <c:pt idx="3">
                  <c:v>5.0083000000000002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4-4B7D-BDCD-7000CC306246}"/>
            </c:ext>
          </c:extLst>
        </c:ser>
        <c:ser>
          <c:idx val="2"/>
          <c:order val="2"/>
          <c:tx>
            <c:strRef>
              <c:f>'資料Ⅱ-4'!$B$8</c:f>
              <c:strCache>
                <c:ptCount val="1"/>
                <c:pt idx="0">
                  <c:v>20～50ha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'資料Ⅱ-4'!$C$5:$F$5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'資料Ⅱ-4'!$C$8:$F$8</c:f>
              <c:numCache>
                <c:formatCode>#,##0.0</c:formatCode>
                <c:ptCount val="4"/>
                <c:pt idx="0">
                  <c:v>3.2610000000000001</c:v>
                </c:pt>
                <c:pt idx="1">
                  <c:v>3.2509000000000001</c:v>
                </c:pt>
                <c:pt idx="2">
                  <c:v>3.133</c:v>
                </c:pt>
                <c:pt idx="3">
                  <c:v>2.6398000000000001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24-4B7D-BDCD-7000CC306246}"/>
            </c:ext>
          </c:extLst>
        </c:ser>
        <c:ser>
          <c:idx val="3"/>
          <c:order val="3"/>
          <c:tx>
            <c:strRef>
              <c:f>'資料Ⅱ-4'!$B$9</c:f>
              <c:strCache>
                <c:ptCount val="1"/>
                <c:pt idx="0">
                  <c:v>50～100ha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'資料Ⅱ-4'!$C$5:$F$5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'資料Ⅱ-4'!$C$9:$F$9</c:f>
              <c:numCache>
                <c:formatCode>#,##0.0</c:formatCode>
                <c:ptCount val="4"/>
                <c:pt idx="0">
                  <c:v>0.69</c:v>
                </c:pt>
                <c:pt idx="1">
                  <c:v>0.67969999999999997</c:v>
                </c:pt>
                <c:pt idx="2">
                  <c:v>0.67149999999999999</c:v>
                </c:pt>
                <c:pt idx="3">
                  <c:v>0.56830000000000003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24-4B7D-BDCD-7000CC306246}"/>
            </c:ext>
          </c:extLst>
        </c:ser>
        <c:ser>
          <c:idx val="4"/>
          <c:order val="4"/>
          <c:tx>
            <c:strRef>
              <c:f>'資料Ⅱ-4'!$B$10</c:f>
              <c:strCache>
                <c:ptCount val="1"/>
                <c:pt idx="0">
                  <c:v>100ha以上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'資料Ⅱ-4'!$C$5:$F$5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'資料Ⅱ-4'!$C$10:$F$10</c:f>
              <c:numCache>
                <c:formatCode>#,##0.0</c:formatCode>
                <c:ptCount val="4"/>
                <c:pt idx="0">
                  <c:v>0.32390000000000002</c:v>
                </c:pt>
                <c:pt idx="1">
                  <c:v>0.33579999999999999</c:v>
                </c:pt>
                <c:pt idx="2">
                  <c:v>0.36470000000000002</c:v>
                </c:pt>
                <c:pt idx="3">
                  <c:v>0.31569999999999998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24-4B7D-BDCD-7000CC306246}"/>
            </c:ext>
          </c:extLst>
        </c:ser>
        <c:ser>
          <c:idx val="5"/>
          <c:order val="5"/>
          <c:tx>
            <c:strRef>
              <c:f>'資料Ⅱ-4'!$B$11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'資料Ⅱ-4'!$C$5:$F$5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'資料Ⅱ-4'!$C$11:$F$11</c:f>
              <c:numCache>
                <c:formatCode>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3C24-4B7D-BDCD-7000CC306246}"/>
            </c:ext>
          </c:extLst>
        </c:ser>
        <c:ser>
          <c:idx val="6"/>
          <c:order val="6"/>
          <c:tx>
            <c:strRef>
              <c:f>'資料Ⅱ-4'!$B$12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8091242327667825E-3"/>
                  <c:y val="0.1409343663153311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24-4B7D-BDCD-7000CC306246}"/>
                </c:ext>
              </c:extLst>
            </c:dLbl>
            <c:dLbl>
              <c:idx val="1"/>
              <c:layout>
                <c:manualLayout>
                  <c:x val="4.9027413534791595E-3"/>
                  <c:y val="0.153169696293732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24-4B7D-BDCD-7000CC306246}"/>
                </c:ext>
              </c:extLst>
            </c:dLbl>
            <c:dLbl>
              <c:idx val="2"/>
              <c:layout>
                <c:manualLayout>
                  <c:x val="5.1116875712754594E-3"/>
                  <c:y val="0.200750983959283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24-4B7D-BDCD-7000CC306246}"/>
                </c:ext>
              </c:extLst>
            </c:dLbl>
            <c:dLbl>
              <c:idx val="3"/>
              <c:layout>
                <c:manualLayout>
                  <c:x val="2.8090757362450856E-3"/>
                  <c:y val="0.2123988185781051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24-4B7D-BDCD-7000CC306246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'資料Ⅱ-4'!$C$5:$F$5</c:f>
              <c:numCache>
                <c:formatCode>General</c:formatCode>
                <c:ptCount val="4"/>
                <c:pt idx="0">
                  <c:v>2005</c:v>
                </c:pt>
                <c:pt idx="1">
                  <c:v>2010</c:v>
                </c:pt>
                <c:pt idx="2">
                  <c:v>2015</c:v>
                </c:pt>
                <c:pt idx="3">
                  <c:v>2020</c:v>
                </c:pt>
              </c:numCache>
            </c:numRef>
          </c:cat>
          <c:val>
            <c:numRef>
              <c:f>'資料Ⅱ-4'!$C$12:$F$12</c:f>
              <c:numCache>
                <c:formatCode>#,##0</c:formatCode>
                <c:ptCount val="4"/>
                <c:pt idx="0">
                  <c:v>91.983299999999986</c:v>
                </c:pt>
                <c:pt idx="1">
                  <c:v>90.680499999999995</c:v>
                </c:pt>
                <c:pt idx="2">
                  <c:v>82.897299999999987</c:v>
                </c:pt>
                <c:pt idx="3">
                  <c:v>69.0047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24-4B7D-BDCD-7000CC306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790496"/>
        <c:axId val="462791152"/>
      </c:barChart>
      <c:catAx>
        <c:axId val="462790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62791152"/>
        <c:crosses val="autoZero"/>
        <c:auto val="1"/>
        <c:lblAlgn val="ctr"/>
        <c:lblOffset val="100"/>
        <c:noMultiLvlLbl val="0"/>
      </c:catAx>
      <c:valAx>
        <c:axId val="462791152"/>
        <c:scaling>
          <c:orientation val="minMax"/>
          <c:max val="100"/>
        </c:scaling>
        <c:delete val="0"/>
        <c:axPos val="l"/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#,##0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6279049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36042851129468645"/>
          <c:y val="6.0950523692952306E-2"/>
          <c:w val="0.57674779779091945"/>
          <c:h val="0.1035188517346925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190271</xdr:colOff>
      <xdr:row>2</xdr:row>
      <xdr:rowOff>124279</xdr:rowOff>
    </xdr:from>
    <xdr:to>
      <xdr:col>16</xdr:col>
      <xdr:colOff>471261</xdr:colOff>
      <xdr:row>24</xdr:row>
      <xdr:rowOff>19504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D9F2DF9-A55C-44CC-AD71-632F993E4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28201</xdr:colOff>
      <xdr:row>2</xdr:row>
      <xdr:rowOff>151932</xdr:rowOff>
    </xdr:from>
    <xdr:to>
      <xdr:col>25</xdr:col>
      <xdr:colOff>205441</xdr:colOff>
      <xdr:row>24</xdr:row>
      <xdr:rowOff>59765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C2CA686-DF3D-4F77-B136-6F6D87C51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0.04153</cdr:x>
      <cdr:y>0.05149</cdr:y>
    </cdr:from>
    <cdr:to>
      <cdr:x>0.16405</cdr:x>
      <cdr:y>0.10832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472A7F5-6D9F-4F92-A8AB-C852DA280814}"/>
            </a:ext>
          </a:extLst>
        </cdr:cNvPr>
        <cdr:cNvSpPr txBox="1"/>
      </cdr:nvSpPr>
      <cdr:spPr>
        <a:xfrm xmlns:a="http://schemas.openxmlformats.org/drawingml/2006/main">
          <a:off x="231107" y="253558"/>
          <a:ext cx="681707" cy="279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（万戸）</a:t>
          </a:r>
        </a:p>
      </cdr:txBody>
    </cdr:sp>
  </cdr:relSizeAnchor>
  <cdr:relSizeAnchor xmlns:cdr="http://schemas.openxmlformats.org/drawingml/2006/chartDrawing">
    <cdr:from>
      <cdr:x>0</cdr:x>
      <cdr:y>0.9136</cdr:y>
    </cdr:from>
    <cdr:to>
      <cdr:x>0.20057</cdr:x>
      <cdr:y>0.98968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446B77C-539E-42A7-9E4C-F39646253E23}"/>
            </a:ext>
          </a:extLst>
        </cdr:cNvPr>
        <cdr:cNvSpPr txBox="1"/>
      </cdr:nvSpPr>
      <cdr:spPr>
        <a:xfrm xmlns:a="http://schemas.openxmlformats.org/drawingml/2006/main">
          <a:off x="0" y="4498955"/>
          <a:ext cx="1116014" cy="374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１林家当たりの</a:t>
          </a:r>
          <a:endParaRPr lang="en-US" altLang="ja-JP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r>
            <a:rPr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平均保有山林面積</a:t>
          </a:r>
        </a:p>
      </cdr:txBody>
    </cdr:sp>
  </cdr:relSizeAnchor>
  <cdr:relSizeAnchor xmlns:cdr="http://schemas.openxmlformats.org/drawingml/2006/chartDrawing">
    <cdr:from>
      <cdr:x>0.16548</cdr:x>
      <cdr:y>0.93101</cdr:y>
    </cdr:from>
    <cdr:to>
      <cdr:x>0.30328</cdr:x>
      <cdr:y>0.99162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DC350C1-37F7-4AA0-9DD9-44BE7A365B48}"/>
            </a:ext>
          </a:extLst>
        </cdr:cNvPr>
        <cdr:cNvSpPr txBox="1"/>
      </cdr:nvSpPr>
      <cdr:spPr>
        <a:xfrm xmlns:a="http://schemas.openxmlformats.org/drawingml/2006/main">
          <a:off x="920770" y="4584691"/>
          <a:ext cx="766744" cy="298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5.64ha/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戸</a:t>
          </a:r>
        </a:p>
      </cdr:txBody>
    </cdr:sp>
  </cdr:relSizeAnchor>
  <cdr:relSizeAnchor xmlns:cdr="http://schemas.openxmlformats.org/drawingml/2006/chartDrawing">
    <cdr:from>
      <cdr:x>0.37774</cdr:x>
      <cdr:y>0.9323</cdr:y>
    </cdr:from>
    <cdr:to>
      <cdr:x>0.51897</cdr:x>
      <cdr:y>0.99291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9D0D15E-A348-4DBA-8D0D-D5B9750DC2DA}"/>
            </a:ext>
          </a:extLst>
        </cdr:cNvPr>
        <cdr:cNvSpPr txBox="1"/>
      </cdr:nvSpPr>
      <cdr:spPr>
        <a:xfrm xmlns:a="http://schemas.openxmlformats.org/drawingml/2006/main">
          <a:off x="2101844" y="4591041"/>
          <a:ext cx="785820" cy="298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5.75ha/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戸</a:t>
          </a:r>
        </a:p>
      </cdr:txBody>
    </cdr:sp>
  </cdr:relSizeAnchor>
  <cdr:relSizeAnchor xmlns:cdr="http://schemas.openxmlformats.org/drawingml/2006/chartDrawing">
    <cdr:from>
      <cdr:x>0.5923</cdr:x>
      <cdr:y>0.9323</cdr:y>
    </cdr:from>
    <cdr:to>
      <cdr:x>0.73466</cdr:x>
      <cdr:y>0.99291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523114D-6A9A-4953-8432-C386DECAA736}"/>
            </a:ext>
          </a:extLst>
        </cdr:cNvPr>
        <cdr:cNvSpPr txBox="1"/>
      </cdr:nvSpPr>
      <cdr:spPr>
        <a:xfrm xmlns:a="http://schemas.openxmlformats.org/drawingml/2006/main">
          <a:off x="3295663" y="4591041"/>
          <a:ext cx="792151" cy="2984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6.24ha/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戸</a:t>
          </a:r>
        </a:p>
      </cdr:txBody>
    </cdr:sp>
  </cdr:relSizeAnchor>
  <cdr:relSizeAnchor xmlns:cdr="http://schemas.openxmlformats.org/drawingml/2006/chartDrawing">
    <cdr:from>
      <cdr:x>0.80913</cdr:x>
      <cdr:y>0.93488</cdr:y>
    </cdr:from>
    <cdr:to>
      <cdr:x>0.95036</cdr:x>
      <cdr:y>0.99549</cdr:y>
    </cdr:to>
    <cdr:sp macro="" textlink="">
      <cdr:nvSpPr>
        <cdr:cNvPr id="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7EFE7B7-99CA-4699-A0D6-BB9D7F2EE30E}"/>
            </a:ext>
          </a:extLst>
        </cdr:cNvPr>
        <cdr:cNvSpPr txBox="1"/>
      </cdr:nvSpPr>
      <cdr:spPr>
        <a:xfrm xmlns:a="http://schemas.openxmlformats.org/drawingml/2006/main">
          <a:off x="4502145" y="4603739"/>
          <a:ext cx="785819" cy="298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6.65ha/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戸</a:t>
          </a:r>
        </a:p>
      </cdr:txBody>
    </cdr:sp>
  </cdr:relSizeAnchor>
  <cdr:relSizeAnchor xmlns:cdr="http://schemas.openxmlformats.org/drawingml/2006/chartDrawing">
    <cdr:from>
      <cdr:x>0.60143</cdr:x>
      <cdr:y>0</cdr:y>
    </cdr:from>
    <cdr:to>
      <cdr:x>0.82596</cdr:x>
      <cdr:y>0.05683</cdr:y>
    </cdr:to>
    <cdr:sp macro="" textlink="">
      <cdr:nvSpPr>
        <cdr:cNvPr id="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EEEBDA9-D548-41F6-AAF0-B42DE60DA9E0}"/>
            </a:ext>
          </a:extLst>
        </cdr:cNvPr>
        <cdr:cNvSpPr txBox="1"/>
      </cdr:nvSpPr>
      <cdr:spPr>
        <a:xfrm xmlns:a="http://schemas.openxmlformats.org/drawingml/2006/main">
          <a:off x="3346450" y="0"/>
          <a:ext cx="1249364" cy="27984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保有山林面積規模</a:t>
          </a:r>
        </a:p>
      </cdr:txBody>
    </cdr:sp>
  </cdr:relSizeAnchor>
  <cdr:relSizeAnchor xmlns:cdr="http://schemas.openxmlformats.org/drawingml/2006/chartDrawing">
    <cdr:from>
      <cdr:x>0.62114</cdr:x>
      <cdr:y>0.58799</cdr:y>
    </cdr:from>
    <cdr:to>
      <cdr:x>0.70417</cdr:x>
      <cdr:y>0.64482</cdr:y>
    </cdr:to>
    <cdr:sp macro="" textlink="">
      <cdr:nvSpPr>
        <cdr:cNvPr id="1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0FE1BA1-76F9-43A3-8515-3D63C2F5C477}"/>
            </a:ext>
          </a:extLst>
        </cdr:cNvPr>
        <cdr:cNvSpPr txBox="1"/>
      </cdr:nvSpPr>
      <cdr:spPr>
        <a:xfrm xmlns:a="http://schemas.openxmlformats.org/drawingml/2006/main">
          <a:off x="3465147" y="2872047"/>
          <a:ext cx="463200" cy="277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73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</a:p>
      </cdr:txBody>
    </cdr:sp>
  </cdr:relSizeAnchor>
  <cdr:relSizeAnchor xmlns:cdr="http://schemas.openxmlformats.org/drawingml/2006/chartDrawing">
    <cdr:from>
      <cdr:x>0.82593</cdr:x>
      <cdr:y>0.61425</cdr:y>
    </cdr:from>
    <cdr:to>
      <cdr:x>0.90896</cdr:x>
      <cdr:y>0.67107</cdr:y>
    </cdr:to>
    <cdr:sp macro="" textlink="">
      <cdr:nvSpPr>
        <cdr:cNvPr id="1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38959E8-8E3B-4A90-911D-2A63F6C04931}"/>
            </a:ext>
          </a:extLst>
        </cdr:cNvPr>
        <cdr:cNvSpPr txBox="1"/>
      </cdr:nvSpPr>
      <cdr:spPr>
        <a:xfrm xmlns:a="http://schemas.openxmlformats.org/drawingml/2006/main">
          <a:off x="4607628" y="3000300"/>
          <a:ext cx="463200" cy="277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60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</a:p>
      </cdr:txBody>
    </cdr:sp>
  </cdr:relSizeAnchor>
  <cdr:relSizeAnchor xmlns:cdr="http://schemas.openxmlformats.org/drawingml/2006/chartDrawing">
    <cdr:from>
      <cdr:x>0.87748</cdr:x>
      <cdr:y>0.88975</cdr:y>
    </cdr:from>
    <cdr:to>
      <cdr:x>1</cdr:x>
      <cdr:y>0.94658</cdr:y>
    </cdr:to>
    <cdr:sp macro="" textlink="">
      <cdr:nvSpPr>
        <cdr:cNvPr id="3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B7C2070-B063-4A0B-BF11-21529B7EF264}"/>
            </a:ext>
          </a:extLst>
        </cdr:cNvPr>
        <cdr:cNvSpPr txBox="1"/>
      </cdr:nvSpPr>
      <cdr:spPr>
        <a:xfrm xmlns:a="http://schemas.openxmlformats.org/drawingml/2006/main">
          <a:off x="4882465" y="4381500"/>
          <a:ext cx="681724" cy="2798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1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0.40262</cdr:x>
      <cdr:y>0.53041</cdr:y>
    </cdr:from>
    <cdr:to>
      <cdr:x>0.48565</cdr:x>
      <cdr:y>0.58724</cdr:y>
    </cdr:to>
    <cdr:sp macro="" textlink="">
      <cdr:nvSpPr>
        <cdr:cNvPr id="3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BA90643-2BE0-474A-BE41-5B6B087E4F6C}"/>
            </a:ext>
          </a:extLst>
        </cdr:cNvPr>
        <cdr:cNvSpPr txBox="1"/>
      </cdr:nvSpPr>
      <cdr:spPr>
        <a:xfrm xmlns:a="http://schemas.openxmlformats.org/drawingml/2006/main">
          <a:off x="2246086" y="2590800"/>
          <a:ext cx="463200" cy="277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80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</a:p>
      </cdr:txBody>
    </cdr:sp>
  </cdr:relSizeAnchor>
  <cdr:relSizeAnchor xmlns:cdr="http://schemas.openxmlformats.org/drawingml/2006/chartDrawing">
    <cdr:from>
      <cdr:x>0.18798</cdr:x>
      <cdr:y>0.49327</cdr:y>
    </cdr:from>
    <cdr:to>
      <cdr:x>0.27101</cdr:x>
      <cdr:y>0.5501</cdr:y>
    </cdr:to>
    <cdr:sp macro="" textlink="">
      <cdr:nvSpPr>
        <cdr:cNvPr id="3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73835CD-CCD8-411A-956E-7DAB40E8C1E4}"/>
            </a:ext>
          </a:extLst>
        </cdr:cNvPr>
        <cdr:cNvSpPr txBox="1"/>
      </cdr:nvSpPr>
      <cdr:spPr>
        <a:xfrm xmlns:a="http://schemas.openxmlformats.org/drawingml/2006/main">
          <a:off x="1048658" y="2409371"/>
          <a:ext cx="463200" cy="277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81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</a:p>
      </cdr:txBody>
    </cdr:sp>
  </cdr:relSizeAnchor>
  <cdr:relSizeAnchor xmlns:cdr="http://schemas.openxmlformats.org/drawingml/2006/chartDrawing">
    <cdr:from>
      <cdr:x>0.19611</cdr:x>
      <cdr:y>0.20726</cdr:y>
    </cdr:from>
    <cdr:to>
      <cdr:x>0.27914</cdr:x>
      <cdr:y>0.26409</cdr:y>
    </cdr:to>
    <cdr:sp macro="" textlink="">
      <cdr:nvSpPr>
        <cdr:cNvPr id="1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7FB556A-4A48-4938-AE43-E1AA23FACB0C}"/>
            </a:ext>
          </a:extLst>
        </cdr:cNvPr>
        <cdr:cNvSpPr txBox="1"/>
      </cdr:nvSpPr>
      <cdr:spPr>
        <a:xfrm xmlns:a="http://schemas.openxmlformats.org/drawingml/2006/main">
          <a:off x="1094014" y="1012371"/>
          <a:ext cx="463200" cy="277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</a:p>
      </cdr:txBody>
    </cdr:sp>
  </cdr:relSizeAnchor>
  <cdr:relSizeAnchor xmlns:cdr="http://schemas.openxmlformats.org/drawingml/2006/chartDrawing">
    <cdr:from>
      <cdr:x>0.40587</cdr:x>
      <cdr:y>0.22212</cdr:y>
    </cdr:from>
    <cdr:to>
      <cdr:x>0.4889</cdr:x>
      <cdr:y>0.27895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DEE71EA-2E52-4601-96B2-3358B20536E4}"/>
            </a:ext>
          </a:extLst>
        </cdr:cNvPr>
        <cdr:cNvSpPr txBox="1"/>
      </cdr:nvSpPr>
      <cdr:spPr>
        <a:xfrm xmlns:a="http://schemas.openxmlformats.org/drawingml/2006/main">
          <a:off x="2264229" y="1084943"/>
          <a:ext cx="463200" cy="277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</a:p>
      </cdr:txBody>
    </cdr:sp>
  </cdr:relSizeAnchor>
  <cdr:relSizeAnchor xmlns:cdr="http://schemas.openxmlformats.org/drawingml/2006/chartDrawing">
    <cdr:from>
      <cdr:x>0.62539</cdr:x>
      <cdr:y>0.27783</cdr:y>
    </cdr:from>
    <cdr:to>
      <cdr:x>0.70842</cdr:x>
      <cdr:y>0.33466</cdr:y>
    </cdr:to>
    <cdr:sp macro="" textlink="">
      <cdr:nvSpPr>
        <cdr:cNvPr id="1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23D2DB1-F4F4-4C94-9E2E-BED05A346A3B}"/>
            </a:ext>
          </a:extLst>
        </cdr:cNvPr>
        <cdr:cNvSpPr txBox="1"/>
      </cdr:nvSpPr>
      <cdr:spPr>
        <a:xfrm xmlns:a="http://schemas.openxmlformats.org/drawingml/2006/main">
          <a:off x="3488872" y="1357086"/>
          <a:ext cx="463200" cy="277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</a:p>
      </cdr:txBody>
    </cdr:sp>
  </cdr:relSizeAnchor>
  <cdr:relSizeAnchor xmlns:cdr="http://schemas.openxmlformats.org/drawingml/2006/chartDrawing">
    <cdr:from>
      <cdr:x>0.83516</cdr:x>
      <cdr:y>0.37255</cdr:y>
    </cdr:from>
    <cdr:to>
      <cdr:x>0.91819</cdr:x>
      <cdr:y>0.42938</cdr:y>
    </cdr:to>
    <cdr:sp macro="" textlink="">
      <cdr:nvSpPr>
        <cdr:cNvPr id="1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CA3526B-DF6A-44C7-A9AA-A2ED8FB83BD1}"/>
            </a:ext>
          </a:extLst>
        </cdr:cNvPr>
        <cdr:cNvSpPr txBox="1"/>
      </cdr:nvSpPr>
      <cdr:spPr>
        <a:xfrm xmlns:a="http://schemas.openxmlformats.org/drawingml/2006/main">
          <a:off x="4659086" y="1819728"/>
          <a:ext cx="463200" cy="2775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</a:t>
          </a:r>
          <a:r>
            <a:rPr lang="ja-JP" altLang="en-US" sz="105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211842</xdr:colOff>
      <xdr:row>11</xdr:row>
      <xdr:rowOff>172381</xdr:rowOff>
    </xdr:from>
    <xdr:to>
      <xdr:col>12</xdr:col>
      <xdr:colOff>454150</xdr:colOff>
      <xdr:row>23</xdr:row>
      <xdr:rowOff>131018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D767A24-7338-4A75-8355-D0100AB3F49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0.04565</cdr:x>
      <cdr:y>0.06311</cdr:y>
    </cdr:from>
    <cdr:to>
      <cdr:x>0.22849</cdr:x>
      <cdr:y>0.13051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B472A7F5-6D9F-4F92-A8AB-C852DA280814}"/>
            </a:ext>
          </a:extLst>
        </cdr:cNvPr>
        <cdr:cNvSpPr txBox="1"/>
      </cdr:nvSpPr>
      <cdr:spPr>
        <a:xfrm xmlns:a="http://schemas.openxmlformats.org/drawingml/2006/main">
          <a:off x="131885" y="164656"/>
          <a:ext cx="528177" cy="175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（万戸）</a:t>
          </a:r>
        </a:p>
      </cdr:txBody>
    </cdr:sp>
  </cdr:relSizeAnchor>
  <cdr:relSizeAnchor xmlns:cdr="http://schemas.openxmlformats.org/drawingml/2006/chartDrawing">
    <cdr:from>
      <cdr:x>0.06594</cdr:x>
      <cdr:y>0.92146</cdr:y>
    </cdr:from>
    <cdr:to>
      <cdr:x>0.18791</cdr:x>
      <cdr:y>0.99728</cdr:y>
    </cdr:to>
    <cdr:sp macro="" textlink="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446B77C-539E-42A7-9E4C-F39646253E23}"/>
            </a:ext>
          </a:extLst>
        </cdr:cNvPr>
        <cdr:cNvSpPr txBox="1"/>
      </cdr:nvSpPr>
      <cdr:spPr>
        <a:xfrm xmlns:a="http://schemas.openxmlformats.org/drawingml/2006/main">
          <a:off x="190500" y="2480978"/>
          <a:ext cx="352331" cy="2041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平均保有</a:t>
          </a:r>
          <a:endParaRPr lang="en-US" altLang="ja-JP" sz="5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 xmlns:a="http://schemas.openxmlformats.org/drawingml/2006/main">
          <a:r>
            <a:rPr lang="ja-JP" altLang="en-US" sz="5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山林面積</a:t>
          </a:r>
        </a:p>
      </cdr:txBody>
    </cdr:sp>
  </cdr:relSizeAnchor>
  <cdr:relSizeAnchor xmlns:cdr="http://schemas.openxmlformats.org/drawingml/2006/chartDrawing">
    <cdr:from>
      <cdr:x>0.20452</cdr:x>
      <cdr:y>0.88918</cdr:y>
    </cdr:from>
    <cdr:to>
      <cdr:x>0.35531</cdr:x>
      <cdr:y>0.98367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DC350C1-37F7-4AA0-9DD9-44BE7A365B48}"/>
            </a:ext>
          </a:extLst>
        </cdr:cNvPr>
        <cdr:cNvSpPr txBox="1"/>
      </cdr:nvSpPr>
      <cdr:spPr>
        <a:xfrm xmlns:a="http://schemas.openxmlformats.org/drawingml/2006/main">
          <a:off x="590804" y="2394073"/>
          <a:ext cx="435604" cy="254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5.64</a:t>
          </a:r>
        </a:p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ha/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戸</a:t>
          </a:r>
        </a:p>
      </cdr:txBody>
    </cdr:sp>
  </cdr:relSizeAnchor>
  <cdr:relSizeAnchor xmlns:cdr="http://schemas.openxmlformats.org/drawingml/2006/chartDrawing">
    <cdr:from>
      <cdr:x>0.4105</cdr:x>
      <cdr:y>0.88775</cdr:y>
    </cdr:from>
    <cdr:to>
      <cdr:x>0.5709</cdr:x>
      <cdr:y>0.99456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9D0D15E-A348-4DBA-8D0D-D5B9750DC2DA}"/>
            </a:ext>
          </a:extLst>
        </cdr:cNvPr>
        <cdr:cNvSpPr txBox="1"/>
      </cdr:nvSpPr>
      <cdr:spPr>
        <a:xfrm xmlns:a="http://schemas.openxmlformats.org/drawingml/2006/main">
          <a:off x="1185862" y="2390222"/>
          <a:ext cx="463335" cy="2875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5.75</a:t>
          </a:r>
        </a:p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ha/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戸</a:t>
          </a:r>
        </a:p>
      </cdr:txBody>
    </cdr:sp>
  </cdr:relSizeAnchor>
  <cdr:relSizeAnchor xmlns:cdr="http://schemas.openxmlformats.org/drawingml/2006/chartDrawing">
    <cdr:from>
      <cdr:x>0.60334</cdr:x>
      <cdr:y>0.88658</cdr:y>
    </cdr:from>
    <cdr:to>
      <cdr:x>0.75605</cdr:x>
      <cdr:y>1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523114D-6A9A-4953-8432-C386DECAA736}"/>
            </a:ext>
          </a:extLst>
        </cdr:cNvPr>
        <cdr:cNvSpPr txBox="1"/>
      </cdr:nvSpPr>
      <cdr:spPr>
        <a:xfrm xmlns:a="http://schemas.openxmlformats.org/drawingml/2006/main">
          <a:off x="1742935" y="2387068"/>
          <a:ext cx="441127" cy="3053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6.24</a:t>
          </a:r>
        </a:p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ha/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戸</a:t>
          </a:r>
        </a:p>
      </cdr:txBody>
    </cdr:sp>
  </cdr:relSizeAnchor>
  <cdr:relSizeAnchor xmlns:cdr="http://schemas.openxmlformats.org/drawingml/2006/chartDrawing">
    <cdr:from>
      <cdr:x>0.81384</cdr:x>
      <cdr:y>0.88843</cdr:y>
    </cdr:from>
    <cdr:to>
      <cdr:x>0.96149</cdr:x>
      <cdr:y>1</cdr:y>
    </cdr:to>
    <cdr:sp macro="" textlink="">
      <cdr:nvSpPr>
        <cdr:cNvPr id="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D7EFE7B7-99CA-4699-A0D6-BB9D7F2EE30E}"/>
            </a:ext>
          </a:extLst>
        </cdr:cNvPr>
        <cdr:cNvSpPr txBox="1"/>
      </cdr:nvSpPr>
      <cdr:spPr>
        <a:xfrm xmlns:a="http://schemas.openxmlformats.org/drawingml/2006/main">
          <a:off x="2351009" y="2392042"/>
          <a:ext cx="426534" cy="300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6.65</a:t>
          </a:r>
        </a:p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ha/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戸</a:t>
          </a:r>
        </a:p>
      </cdr:txBody>
    </cdr:sp>
  </cdr:relSizeAnchor>
  <cdr:relSizeAnchor xmlns:cdr="http://schemas.openxmlformats.org/drawingml/2006/chartDrawing">
    <cdr:from>
      <cdr:x>0.33755</cdr:x>
      <cdr:y>0</cdr:y>
    </cdr:from>
    <cdr:to>
      <cdr:x>0.64191</cdr:x>
      <cdr:y>0.10243</cdr:y>
    </cdr:to>
    <cdr:sp macro="" textlink="">
      <cdr:nvSpPr>
        <cdr:cNvPr id="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EEEBDA9-D548-41F6-AAF0-B42DE60DA9E0}"/>
            </a:ext>
          </a:extLst>
        </cdr:cNvPr>
        <cdr:cNvSpPr txBox="1"/>
      </cdr:nvSpPr>
      <cdr:spPr>
        <a:xfrm xmlns:a="http://schemas.openxmlformats.org/drawingml/2006/main">
          <a:off x="975117" y="0"/>
          <a:ext cx="879233" cy="26723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保有山林面積規模</a:t>
          </a:r>
        </a:p>
      </cdr:txBody>
    </cdr:sp>
  </cdr:relSizeAnchor>
  <cdr:relSizeAnchor xmlns:cdr="http://schemas.openxmlformats.org/drawingml/2006/chartDrawing">
    <cdr:from>
      <cdr:x>0.92598</cdr:x>
      <cdr:y>0.84272</cdr:y>
    </cdr:from>
    <cdr:to>
      <cdr:x>1</cdr:x>
      <cdr:y>0.88952</cdr:y>
    </cdr:to>
    <cdr:sp macro="" textlink="">
      <cdr:nvSpPr>
        <cdr:cNvPr id="3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B7C2070-B063-4A0B-BF11-21529B7EF264}"/>
            </a:ext>
          </a:extLst>
        </cdr:cNvPr>
        <cdr:cNvSpPr txBox="1"/>
      </cdr:nvSpPr>
      <cdr:spPr>
        <a:xfrm xmlns:a="http://schemas.openxmlformats.org/drawingml/2006/main">
          <a:off x="2674964" y="2268974"/>
          <a:ext cx="213828" cy="126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0F726-205C-40B3-B120-884AE7760720}">
  <sheetPr>
    <tabColor rgb="FFFFFF00"/>
  </sheetPr>
  <dimension ref="A1:AE38"/>
  <sheetViews>
    <sheetView zoomScale="80" zoomScaleNormal="80" workbookViewId="0">
      <selection activeCell="I11" sqref="I11"/>
    </sheetView>
  </sheetViews>
  <sheetFormatPr defaultColWidth="8.625" defaultRowHeight="18" customHeight="1"/>
  <cols>
    <col min="1" max="1" width="8.625" style="1"/>
    <col min="2" max="2" width="14.625" style="1" customWidth="1"/>
    <col min="3" max="16384" width="8.625" style="1"/>
  </cols>
  <sheetData>
    <row r="1" spans="1:31" ht="18" customHeight="1">
      <c r="A1" s="11" t="s">
        <v>7</v>
      </c>
    </row>
    <row r="2" spans="1:31" ht="18" customHeight="1">
      <c r="I2" s="13" t="s">
        <v>9</v>
      </c>
      <c r="J2" s="12"/>
      <c r="K2" s="12"/>
    </row>
    <row r="4" spans="1:31" ht="18" customHeight="1">
      <c r="B4" s="1" t="s">
        <v>0</v>
      </c>
      <c r="F4" s="15" t="s">
        <v>31</v>
      </c>
      <c r="AB4" s="1">
        <v>2005</v>
      </c>
      <c r="AC4" s="1">
        <v>2010</v>
      </c>
      <c r="AD4" s="1">
        <v>2015</v>
      </c>
      <c r="AE4" s="1">
        <v>2020</v>
      </c>
    </row>
    <row r="5" spans="1:31" ht="18" customHeight="1">
      <c r="B5" s="6"/>
      <c r="C5" s="6">
        <v>2005</v>
      </c>
      <c r="D5" s="6">
        <v>2010</v>
      </c>
      <c r="E5" s="6">
        <v>2015</v>
      </c>
      <c r="F5" s="6">
        <v>2020</v>
      </c>
      <c r="AB5" s="1">
        <v>812227</v>
      </c>
      <c r="AC5" s="1">
        <v>799978</v>
      </c>
      <c r="AD5" s="1">
        <v>727631</v>
      </c>
      <c r="AE5" s="1">
        <v>604726</v>
      </c>
    </row>
    <row r="6" spans="1:31" ht="18" customHeight="1">
      <c r="B6" s="17" t="s">
        <v>30</v>
      </c>
      <c r="C6" s="7">
        <f>AB5/10000</f>
        <v>81.222700000000003</v>
      </c>
      <c r="D6" s="7">
        <f t="shared" ref="D6:F12" si="0">AC5/10000</f>
        <v>79.997799999999998</v>
      </c>
      <c r="E6" s="7">
        <f t="shared" si="0"/>
        <v>72.763099999999994</v>
      </c>
      <c r="F6" s="7">
        <f t="shared" si="0"/>
        <v>60.4726</v>
      </c>
      <c r="G6" s="2">
        <f>F6-C6</f>
        <v>-20.750100000000003</v>
      </c>
      <c r="AB6" s="1">
        <v>64857</v>
      </c>
      <c r="AC6" s="1">
        <v>64163</v>
      </c>
      <c r="AD6" s="1">
        <v>59650</v>
      </c>
      <c r="AE6" s="1">
        <v>50083</v>
      </c>
    </row>
    <row r="7" spans="1:31" ht="18" customHeight="1">
      <c r="B7" s="17" t="s">
        <v>14</v>
      </c>
      <c r="C7" s="7">
        <f t="shared" ref="C7:C12" si="1">AB6/10000</f>
        <v>6.4856999999999996</v>
      </c>
      <c r="D7" s="7">
        <f t="shared" si="0"/>
        <v>6.4162999999999997</v>
      </c>
      <c r="E7" s="7">
        <f t="shared" si="0"/>
        <v>5.9649999999999999</v>
      </c>
      <c r="F7" s="7">
        <f t="shared" si="0"/>
        <v>5.0083000000000002</v>
      </c>
      <c r="G7" s="2">
        <f t="shared" ref="G7:G10" si="2">F7-C7</f>
        <v>-1.4773999999999994</v>
      </c>
      <c r="AB7" s="1">
        <v>32610</v>
      </c>
      <c r="AC7" s="1">
        <v>32509</v>
      </c>
      <c r="AD7" s="1">
        <v>31330</v>
      </c>
      <c r="AE7" s="1">
        <v>26398</v>
      </c>
    </row>
    <row r="8" spans="1:31" ht="18" customHeight="1">
      <c r="B8" s="17" t="s">
        <v>1</v>
      </c>
      <c r="C8" s="7">
        <f t="shared" si="1"/>
        <v>3.2610000000000001</v>
      </c>
      <c r="D8" s="7">
        <f t="shared" si="0"/>
        <v>3.2509000000000001</v>
      </c>
      <c r="E8" s="7">
        <f t="shared" si="0"/>
        <v>3.133</v>
      </c>
      <c r="F8" s="7">
        <f t="shared" si="0"/>
        <v>2.6398000000000001</v>
      </c>
      <c r="G8" s="2">
        <f t="shared" si="2"/>
        <v>-0.62119999999999997</v>
      </c>
      <c r="AB8" s="1">
        <v>6900</v>
      </c>
      <c r="AC8" s="1">
        <v>6797</v>
      </c>
      <c r="AD8" s="1">
        <v>6715</v>
      </c>
      <c r="AE8" s="1">
        <v>5683</v>
      </c>
    </row>
    <row r="9" spans="1:31" ht="18" customHeight="1">
      <c r="B9" s="17" t="s">
        <v>2</v>
      </c>
      <c r="C9" s="7">
        <f t="shared" si="1"/>
        <v>0.69</v>
      </c>
      <c r="D9" s="7">
        <f t="shared" si="0"/>
        <v>0.67969999999999997</v>
      </c>
      <c r="E9" s="7">
        <f t="shared" si="0"/>
        <v>0.67149999999999999</v>
      </c>
      <c r="F9" s="7">
        <f t="shared" si="0"/>
        <v>0.56830000000000003</v>
      </c>
      <c r="G9" s="2">
        <f t="shared" si="2"/>
        <v>-0.12169999999999992</v>
      </c>
      <c r="AB9" s="1">
        <v>3239</v>
      </c>
      <c r="AC9" s="1">
        <v>3358</v>
      </c>
      <c r="AD9" s="1">
        <v>3647</v>
      </c>
      <c r="AE9" s="1">
        <v>3157</v>
      </c>
    </row>
    <row r="10" spans="1:31" ht="18" customHeight="1">
      <c r="B10" s="17" t="s">
        <v>3</v>
      </c>
      <c r="C10" s="7">
        <f t="shared" si="1"/>
        <v>0.32390000000000002</v>
      </c>
      <c r="D10" s="7">
        <f t="shared" si="0"/>
        <v>0.33579999999999999</v>
      </c>
      <c r="E10" s="7">
        <f t="shared" si="0"/>
        <v>0.36470000000000002</v>
      </c>
      <c r="F10" s="7">
        <f t="shared" si="0"/>
        <v>0.31569999999999998</v>
      </c>
      <c r="G10" s="2">
        <f t="shared" si="2"/>
        <v>-8.2000000000000406E-3</v>
      </c>
    </row>
    <row r="11" spans="1:31" ht="18" customHeight="1">
      <c r="B11" s="6"/>
      <c r="C11" s="7">
        <f t="shared" si="1"/>
        <v>0</v>
      </c>
      <c r="D11" s="7">
        <f t="shared" si="0"/>
        <v>0</v>
      </c>
      <c r="E11" s="7">
        <f t="shared" si="0"/>
        <v>0</v>
      </c>
      <c r="F11" s="7">
        <f t="shared" si="0"/>
        <v>0</v>
      </c>
      <c r="AB11" s="1">
        <v>919833</v>
      </c>
      <c r="AC11" s="1">
        <v>906805</v>
      </c>
      <c r="AD11" s="1">
        <v>828973</v>
      </c>
      <c r="AE11" s="1">
        <v>690047</v>
      </c>
    </row>
    <row r="12" spans="1:31" ht="18" customHeight="1">
      <c r="C12" s="7">
        <f t="shared" si="1"/>
        <v>91.9833</v>
      </c>
      <c r="D12" s="7">
        <f t="shared" si="0"/>
        <v>90.680499999999995</v>
      </c>
      <c r="E12" s="7">
        <f t="shared" si="0"/>
        <v>82.897300000000001</v>
      </c>
      <c r="F12" s="7">
        <f t="shared" si="0"/>
        <v>69.0047</v>
      </c>
      <c r="G12" s="9">
        <f>F12-C12</f>
        <v>-22.9786</v>
      </c>
      <c r="H12" s="8">
        <f>F12/C12-1</f>
        <v>-0.24981273774696056</v>
      </c>
    </row>
    <row r="13" spans="1:31" ht="18" customHeight="1">
      <c r="B13" s="14" t="s">
        <v>10</v>
      </c>
      <c r="C13" s="16">
        <v>5186791.91</v>
      </c>
      <c r="D13" s="16">
        <v>5212559</v>
      </c>
      <c r="E13" s="16">
        <v>5174793</v>
      </c>
      <c r="F13" s="16">
        <v>4590521</v>
      </c>
    </row>
    <row r="14" spans="1:31" ht="18" customHeight="1">
      <c r="B14" s="19" t="s">
        <v>6</v>
      </c>
      <c r="C14" s="5">
        <f>C13/C12</f>
        <v>56388.408656788786</v>
      </c>
      <c r="D14" s="5">
        <f t="shared" ref="D14:F14" si="3">D13/D12</f>
        <v>57482.689222048844</v>
      </c>
      <c r="E14" s="5">
        <f t="shared" si="3"/>
        <v>62424.1440915446</v>
      </c>
      <c r="F14" s="5">
        <f t="shared" si="3"/>
        <v>66524.758458481811</v>
      </c>
      <c r="G14" s="10">
        <f>F14/C14</f>
        <v>1.1797594584267928</v>
      </c>
    </row>
    <row r="15" spans="1:31" ht="18" customHeight="1">
      <c r="B15" s="19"/>
      <c r="C15" s="4"/>
      <c r="D15" s="4"/>
      <c r="E15" s="4"/>
      <c r="F15" s="8"/>
    </row>
    <row r="17" spans="1:9" ht="18" customHeight="1">
      <c r="B17" s="18" t="s">
        <v>12</v>
      </c>
      <c r="C17" s="3">
        <f>C6/C12</f>
        <v>0.88301572133202444</v>
      </c>
      <c r="D17" s="3">
        <f>D6/D12</f>
        <v>0.88219407700663321</v>
      </c>
      <c r="E17" s="3">
        <f>E6/E12</f>
        <v>0.87774993877967067</v>
      </c>
      <c r="F17" s="3">
        <f>F6/F12</f>
        <v>0.87635479902093627</v>
      </c>
      <c r="G17" s="3">
        <f>F17-C17</f>
        <v>-6.6609223110881688E-3</v>
      </c>
    </row>
    <row r="18" spans="1:9" ht="18" customHeight="1">
      <c r="B18" s="18" t="s">
        <v>13</v>
      </c>
      <c r="C18" s="3">
        <f>C7/C12</f>
        <v>7.0509538144424039E-2</v>
      </c>
      <c r="D18" s="3">
        <f>D7/D12</f>
        <v>7.0757219027244009E-2</v>
      </c>
      <c r="E18" s="3">
        <f>E7/E12</f>
        <v>7.1956505217902145E-2</v>
      </c>
      <c r="F18" s="3">
        <f>F7/F12</f>
        <v>7.2579114176280754E-2</v>
      </c>
      <c r="G18" s="3">
        <f t="shared" ref="G18:G21" si="4">F18-C18</f>
        <v>2.0695760318567152E-3</v>
      </c>
    </row>
    <row r="19" spans="1:9" ht="18" customHeight="1">
      <c r="B19" s="18" t="s">
        <v>15</v>
      </c>
      <c r="C19" s="3">
        <f>C8/C12</f>
        <v>3.5452087498491575E-2</v>
      </c>
      <c r="D19" s="3">
        <f>D8/D12</f>
        <v>3.5850044937996595E-2</v>
      </c>
      <c r="E19" s="3">
        <f>E8/E12</f>
        <v>3.7793752028111895E-2</v>
      </c>
      <c r="F19" s="3">
        <f>F8/F12</f>
        <v>3.8255365214253524E-2</v>
      </c>
      <c r="G19" s="3">
        <f t="shared" si="4"/>
        <v>2.8032777157619496E-3</v>
      </c>
    </row>
    <row r="20" spans="1:9" ht="18" customHeight="1">
      <c r="B20" s="18" t="s">
        <v>16</v>
      </c>
      <c r="C20" s="3">
        <f>C9/C12</f>
        <v>7.5013616602144081E-3</v>
      </c>
      <c r="D20" s="3">
        <f>D9/D12</f>
        <v>7.4955475543253512E-3</v>
      </c>
      <c r="E20" s="3">
        <f>E9/E12</f>
        <v>8.1003844516045753E-3</v>
      </c>
      <c r="F20" s="3">
        <f>F9/F12</f>
        <v>8.2356709035761328E-3</v>
      </c>
      <c r="G20" s="3">
        <f t="shared" si="4"/>
        <v>7.343092433617247E-4</v>
      </c>
    </row>
    <row r="21" spans="1:9" ht="18" customHeight="1">
      <c r="B21" s="18" t="s">
        <v>3</v>
      </c>
      <c r="C21" s="3">
        <f>C10/C12</f>
        <v>3.5212913648455754E-3</v>
      </c>
      <c r="D21" s="3">
        <f>D10/D12</f>
        <v>3.7031114738008725E-3</v>
      </c>
      <c r="E21" s="3">
        <f>E10/E12</f>
        <v>4.3994195227106316E-3</v>
      </c>
      <c r="F21" s="3">
        <f>F10/F12</f>
        <v>4.5750506849533438E-3</v>
      </c>
      <c r="G21" s="3">
        <f t="shared" si="4"/>
        <v>1.0537593201077684E-3</v>
      </c>
    </row>
    <row r="22" spans="1:9" ht="18" customHeight="1">
      <c r="C22" s="3">
        <f>SUM(C17:C21)</f>
        <v>1</v>
      </c>
      <c r="D22" s="3">
        <f t="shared" ref="D22:F22" si="5">SUM(D17:D21)</f>
        <v>1</v>
      </c>
      <c r="E22" s="3">
        <f t="shared" si="5"/>
        <v>0.99999999999999989</v>
      </c>
      <c r="F22" s="3">
        <f t="shared" si="5"/>
        <v>1</v>
      </c>
      <c r="G22" s="3"/>
    </row>
    <row r="24" spans="1:9" ht="18" customHeight="1">
      <c r="B24" s="1" t="s">
        <v>8</v>
      </c>
    </row>
    <row r="26" spans="1:9" ht="18" customHeight="1">
      <c r="F26" s="15" t="s">
        <v>11</v>
      </c>
      <c r="I26" s="1" t="s">
        <v>4</v>
      </c>
    </row>
    <row r="27" spans="1:9" ht="18" customHeight="1">
      <c r="C27" s="6">
        <v>2005</v>
      </c>
      <c r="D27" s="6">
        <v>2010</v>
      </c>
      <c r="E27" s="6">
        <v>2015</v>
      </c>
      <c r="F27" s="6">
        <v>2020</v>
      </c>
      <c r="I27" s="1" t="s">
        <v>5</v>
      </c>
    </row>
    <row r="28" spans="1:9" ht="18" customHeight="1">
      <c r="A28" s="1" t="s">
        <v>28</v>
      </c>
      <c r="B28" s="1" t="s">
        <v>17</v>
      </c>
      <c r="C28" s="1">
        <v>919833</v>
      </c>
      <c r="D28" s="1">
        <v>906805</v>
      </c>
      <c r="E28" s="1">
        <v>828973</v>
      </c>
      <c r="F28" s="1">
        <v>690047</v>
      </c>
    </row>
    <row r="29" spans="1:9" ht="18" customHeight="1">
      <c r="B29" s="1" t="s">
        <v>18</v>
      </c>
      <c r="C29" s="1">
        <v>526694</v>
      </c>
      <c r="D29" s="1">
        <v>520123</v>
      </c>
      <c r="E29" s="1">
        <v>469816</v>
      </c>
      <c r="F29" s="1">
        <v>389793</v>
      </c>
    </row>
    <row r="30" spans="1:9" ht="18" customHeight="1">
      <c r="A30" s="1" t="s">
        <v>19</v>
      </c>
      <c r="B30" s="1" t="s">
        <v>19</v>
      </c>
      <c r="C30" s="1">
        <v>165080</v>
      </c>
      <c r="D30" s="1">
        <v>160563</v>
      </c>
      <c r="E30" s="1">
        <v>146871</v>
      </c>
      <c r="F30" s="1">
        <v>121951</v>
      </c>
    </row>
    <row r="31" spans="1:9" ht="18" customHeight="1">
      <c r="A31" s="1" t="s">
        <v>20</v>
      </c>
      <c r="B31" s="1" t="s">
        <v>20</v>
      </c>
      <c r="C31" s="1">
        <v>120453</v>
      </c>
      <c r="D31" s="1">
        <v>119292</v>
      </c>
      <c r="E31" s="1">
        <v>110944</v>
      </c>
      <c r="F31" s="1">
        <v>92982</v>
      </c>
    </row>
    <row r="32" spans="1:9" ht="18" customHeight="1">
      <c r="A32" s="1" t="s">
        <v>21</v>
      </c>
      <c r="B32" s="1" t="s">
        <v>21</v>
      </c>
      <c r="C32" s="1">
        <v>64857</v>
      </c>
      <c r="D32" s="1">
        <v>64163</v>
      </c>
      <c r="E32" s="1">
        <v>59650</v>
      </c>
      <c r="F32" s="1">
        <v>50083</v>
      </c>
    </row>
    <row r="33" spans="1:6" ht="18" customHeight="1">
      <c r="A33" s="1" t="s">
        <v>22</v>
      </c>
      <c r="B33" s="1" t="s">
        <v>22</v>
      </c>
      <c r="C33" s="1">
        <v>19462</v>
      </c>
      <c r="D33" s="1">
        <v>19504</v>
      </c>
      <c r="E33" s="1">
        <v>18617</v>
      </c>
      <c r="F33" s="1">
        <v>15649</v>
      </c>
    </row>
    <row r="34" spans="1:6" ht="18" customHeight="1">
      <c r="A34" s="1" t="s">
        <v>23</v>
      </c>
      <c r="B34" s="1" t="s">
        <v>23</v>
      </c>
      <c r="C34" s="1">
        <v>13148</v>
      </c>
      <c r="D34" s="1">
        <v>13005</v>
      </c>
      <c r="E34" s="1">
        <v>12713</v>
      </c>
      <c r="F34" s="1">
        <v>10749</v>
      </c>
    </row>
    <row r="35" spans="1:6" ht="18" customHeight="1">
      <c r="A35" s="1" t="s">
        <v>24</v>
      </c>
      <c r="B35" s="1" t="s">
        <v>24</v>
      </c>
      <c r="C35" s="1">
        <v>6900</v>
      </c>
      <c r="D35" s="1">
        <v>6797</v>
      </c>
      <c r="E35" s="1">
        <v>6715</v>
      </c>
      <c r="F35" s="1">
        <v>5683</v>
      </c>
    </row>
    <row r="36" spans="1:6" ht="18" customHeight="1">
      <c r="B36" s="1" t="s">
        <v>25</v>
      </c>
      <c r="C36" s="1">
        <v>3030</v>
      </c>
      <c r="D36" s="1">
        <v>3089</v>
      </c>
      <c r="E36" s="1">
        <v>3316</v>
      </c>
      <c r="F36" s="1">
        <v>2826</v>
      </c>
    </row>
    <row r="37" spans="1:6" ht="18" customHeight="1">
      <c r="B37" s="1" t="s">
        <v>26</v>
      </c>
      <c r="C37" s="1">
        <v>146</v>
      </c>
      <c r="D37" s="1">
        <v>193</v>
      </c>
      <c r="E37" s="1">
        <v>224</v>
      </c>
      <c r="F37" s="1">
        <v>234</v>
      </c>
    </row>
    <row r="38" spans="1:6" ht="18" customHeight="1">
      <c r="A38" s="1" t="s">
        <v>29</v>
      </c>
      <c r="B38" s="1" t="s">
        <v>27</v>
      </c>
      <c r="C38" s="1">
        <v>63</v>
      </c>
      <c r="D38" s="1">
        <v>76</v>
      </c>
      <c r="E38" s="1">
        <v>107</v>
      </c>
      <c r="F38" s="1">
        <v>97</v>
      </c>
    </row>
  </sheetData>
  <mergeCells count="1">
    <mergeCell ref="B14:B15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FB48-C769-46DA-94BA-FD9EB72F3448}">
  <dimension ref="A1:N38"/>
  <sheetViews>
    <sheetView tabSelected="1" zoomScale="130" zoomScaleNormal="130" workbookViewId="0"/>
  </sheetViews>
  <sheetFormatPr defaultColWidth="8.625" defaultRowHeight="18" customHeight="1"/>
  <cols>
    <col min="1" max="1" width="8.625" style="21"/>
    <col min="2" max="2" width="14.625" style="21" customWidth="1"/>
    <col min="3" max="6" width="9.25" style="21" bestFit="1" customWidth="1"/>
    <col min="7" max="8" width="8.75" style="21" bestFit="1" customWidth="1"/>
    <col min="9" max="16384" width="8.625" style="21"/>
  </cols>
  <sheetData>
    <row r="1" spans="1:14" ht="18" customHeight="1">
      <c r="A1" s="20" t="s">
        <v>32</v>
      </c>
    </row>
    <row r="2" spans="1:14" ht="18" customHeight="1">
      <c r="I2" s="22"/>
      <c r="J2" s="23"/>
      <c r="K2" s="23"/>
      <c r="N2" s="23"/>
    </row>
    <row r="4" spans="1:14" ht="18" customHeight="1">
      <c r="B4" s="21" t="s">
        <v>0</v>
      </c>
      <c r="F4" s="24" t="s">
        <v>31</v>
      </c>
    </row>
    <row r="5" spans="1:14" ht="18" customHeight="1">
      <c r="B5" s="25"/>
      <c r="C5" s="25">
        <v>2005</v>
      </c>
      <c r="D5" s="25">
        <v>2010</v>
      </c>
      <c r="E5" s="25">
        <v>2015</v>
      </c>
      <c r="F5" s="25">
        <v>2020</v>
      </c>
    </row>
    <row r="6" spans="1:14" ht="18" customHeight="1">
      <c r="B6" s="25" t="s">
        <v>30</v>
      </c>
      <c r="C6" s="26">
        <f>SUM(C29:C31)/10000</f>
        <v>81.222700000000003</v>
      </c>
      <c r="D6" s="26">
        <f t="shared" ref="D6:E6" si="0">SUM(D29:D31)/10000</f>
        <v>79.997799999999998</v>
      </c>
      <c r="E6" s="26">
        <f t="shared" si="0"/>
        <v>72.763099999999994</v>
      </c>
      <c r="F6" s="26">
        <f>SUM(F29:F31)/10000</f>
        <v>60.4726</v>
      </c>
      <c r="G6" s="27">
        <f>F6-C6</f>
        <v>-20.750100000000003</v>
      </c>
    </row>
    <row r="7" spans="1:14" ht="18" customHeight="1">
      <c r="B7" s="25" t="s">
        <v>14</v>
      </c>
      <c r="C7" s="26">
        <f>C32/10000</f>
        <v>6.4856999999999996</v>
      </c>
      <c r="D7" s="26">
        <f t="shared" ref="D7:F7" si="1">D32/10000</f>
        <v>6.4162999999999997</v>
      </c>
      <c r="E7" s="26">
        <f t="shared" si="1"/>
        <v>5.9649999999999999</v>
      </c>
      <c r="F7" s="26">
        <f t="shared" si="1"/>
        <v>5.0083000000000002</v>
      </c>
      <c r="G7" s="27">
        <f t="shared" ref="G7:G10" si="2">F7-C7</f>
        <v>-1.4773999999999994</v>
      </c>
    </row>
    <row r="8" spans="1:14" ht="18" customHeight="1">
      <c r="B8" s="25" t="s">
        <v>1</v>
      </c>
      <c r="C8" s="28">
        <f>SUM(C33:C34)/10000</f>
        <v>3.2610000000000001</v>
      </c>
      <c r="D8" s="28">
        <f t="shared" ref="D8:F8" si="3">SUM(D33:D34)/10000</f>
        <v>3.2509000000000001</v>
      </c>
      <c r="E8" s="28">
        <f t="shared" si="3"/>
        <v>3.133</v>
      </c>
      <c r="F8" s="28">
        <f t="shared" si="3"/>
        <v>2.6398000000000001</v>
      </c>
      <c r="G8" s="27">
        <f t="shared" si="2"/>
        <v>-0.62119999999999997</v>
      </c>
    </row>
    <row r="9" spans="1:14" ht="18" customHeight="1">
      <c r="B9" s="25" t="s">
        <v>2</v>
      </c>
      <c r="C9" s="28">
        <f>C35/10000</f>
        <v>0.69</v>
      </c>
      <c r="D9" s="28">
        <f t="shared" ref="D9:F9" si="4">D35/10000</f>
        <v>0.67969999999999997</v>
      </c>
      <c r="E9" s="28">
        <f t="shared" si="4"/>
        <v>0.67149999999999999</v>
      </c>
      <c r="F9" s="28">
        <f t="shared" si="4"/>
        <v>0.56830000000000003</v>
      </c>
      <c r="G9" s="27">
        <f t="shared" si="2"/>
        <v>-0.12169999999999992</v>
      </c>
    </row>
    <row r="10" spans="1:14" ht="18" customHeight="1">
      <c r="B10" s="25" t="s">
        <v>3</v>
      </c>
      <c r="C10" s="28">
        <f>SUM(C36:C38)/10000</f>
        <v>0.32390000000000002</v>
      </c>
      <c r="D10" s="28">
        <f t="shared" ref="D10:F10" si="5">SUM(D36:D38)/10000</f>
        <v>0.33579999999999999</v>
      </c>
      <c r="E10" s="28">
        <f t="shared" si="5"/>
        <v>0.36470000000000002</v>
      </c>
      <c r="F10" s="28">
        <f t="shared" si="5"/>
        <v>0.31569999999999998</v>
      </c>
      <c r="G10" s="27">
        <f t="shared" si="2"/>
        <v>-8.2000000000000406E-3</v>
      </c>
    </row>
    <row r="11" spans="1:14" ht="18" customHeight="1">
      <c r="B11" s="25"/>
      <c r="C11" s="26"/>
      <c r="D11" s="26"/>
      <c r="E11" s="26"/>
      <c r="F11" s="26"/>
    </row>
    <row r="12" spans="1:14" ht="18" customHeight="1">
      <c r="C12" s="27">
        <f>SUM(C6:C11)</f>
        <v>91.983299999999986</v>
      </c>
      <c r="D12" s="27">
        <f>SUM(D6:D11)</f>
        <v>90.680499999999995</v>
      </c>
      <c r="E12" s="27">
        <f>SUM(E6:E11)</f>
        <v>82.897299999999987</v>
      </c>
      <c r="F12" s="27">
        <f>SUM(F6:F11)</f>
        <v>69.0047</v>
      </c>
      <c r="G12" s="27">
        <f>F12-C12</f>
        <v>-22.978599999999986</v>
      </c>
      <c r="H12" s="29">
        <f>F12/C12-1</f>
        <v>-0.24981273774696044</v>
      </c>
    </row>
    <row r="13" spans="1:14" ht="18" customHeight="1">
      <c r="B13" s="30" t="s">
        <v>10</v>
      </c>
      <c r="C13" s="31">
        <v>5186791.91</v>
      </c>
      <c r="D13" s="31">
        <v>5212559</v>
      </c>
      <c r="E13" s="31">
        <v>5174793</v>
      </c>
      <c r="F13" s="31">
        <v>4590521</v>
      </c>
    </row>
    <row r="14" spans="1:14" ht="18" customHeight="1">
      <c r="B14" s="32" t="s">
        <v>6</v>
      </c>
      <c r="C14" s="33">
        <f>C13/C12</f>
        <v>56388.408656788801</v>
      </c>
      <c r="D14" s="33">
        <f t="shared" ref="D14:F14" si="6">D13/D12</f>
        <v>57482.689222048844</v>
      </c>
      <c r="E14" s="33">
        <f t="shared" si="6"/>
        <v>62424.144091544607</v>
      </c>
      <c r="F14" s="33">
        <f t="shared" si="6"/>
        <v>66524.758458481811</v>
      </c>
      <c r="G14" s="34">
        <f>F14/C14</f>
        <v>1.1797594584267925</v>
      </c>
    </row>
    <row r="15" spans="1:14" ht="18" customHeight="1">
      <c r="B15" s="32"/>
      <c r="F15" s="29"/>
    </row>
    <row r="17" spans="1:7" ht="18" customHeight="1">
      <c r="B17" s="21" t="s">
        <v>12</v>
      </c>
      <c r="C17" s="35">
        <f>C6/C12</f>
        <v>0.88301572133202455</v>
      </c>
      <c r="D17" s="35">
        <f>D6/D12</f>
        <v>0.88219407700663321</v>
      </c>
      <c r="E17" s="35">
        <f>E6/E12</f>
        <v>0.87774993877967078</v>
      </c>
      <c r="F17" s="35">
        <f>F6/F12</f>
        <v>0.87635479902093627</v>
      </c>
      <c r="G17" s="35">
        <f>F17-C17</f>
        <v>-6.6609223110882798E-3</v>
      </c>
    </row>
    <row r="18" spans="1:7" ht="18" customHeight="1">
      <c r="B18" s="21" t="s">
        <v>13</v>
      </c>
      <c r="C18" s="35">
        <f>C7/C12</f>
        <v>7.0509538144424053E-2</v>
      </c>
      <c r="D18" s="35">
        <f>D7/D12</f>
        <v>7.0757219027244009E-2</v>
      </c>
      <c r="E18" s="35">
        <f>E7/E12</f>
        <v>7.1956505217902159E-2</v>
      </c>
      <c r="F18" s="35">
        <f>F7/F12</f>
        <v>7.2579114176280754E-2</v>
      </c>
      <c r="G18" s="35">
        <f t="shared" ref="G18:G21" si="7">F18-C18</f>
        <v>2.0695760318567014E-3</v>
      </c>
    </row>
    <row r="19" spans="1:7" ht="18" customHeight="1">
      <c r="B19" s="21" t="s">
        <v>15</v>
      </c>
      <c r="C19" s="35">
        <f>C8/C12</f>
        <v>3.5452087498491582E-2</v>
      </c>
      <c r="D19" s="35">
        <f>D8/D12</f>
        <v>3.5850044937996595E-2</v>
      </c>
      <c r="E19" s="35">
        <f>E8/E12</f>
        <v>3.7793752028111902E-2</v>
      </c>
      <c r="F19" s="35">
        <f>F8/F12</f>
        <v>3.8255365214253524E-2</v>
      </c>
      <c r="G19" s="35">
        <f t="shared" si="7"/>
        <v>2.8032777157619426E-3</v>
      </c>
    </row>
    <row r="20" spans="1:7" ht="18" customHeight="1">
      <c r="B20" s="21" t="s">
        <v>16</v>
      </c>
      <c r="C20" s="35">
        <f>C9/C12</f>
        <v>7.501361660214409E-3</v>
      </c>
      <c r="D20" s="35">
        <f>D9/D12</f>
        <v>7.4955475543253512E-3</v>
      </c>
      <c r="E20" s="35">
        <f>E9/E12</f>
        <v>8.1003844516045771E-3</v>
      </c>
      <c r="F20" s="35">
        <f>F9/F12</f>
        <v>8.2356709035761328E-3</v>
      </c>
      <c r="G20" s="35">
        <f t="shared" si="7"/>
        <v>7.3430924336172383E-4</v>
      </c>
    </row>
    <row r="21" spans="1:7" ht="18" customHeight="1">
      <c r="B21" s="21" t="s">
        <v>3</v>
      </c>
      <c r="C21" s="35">
        <f>C10/C12</f>
        <v>3.5212913648455758E-3</v>
      </c>
      <c r="D21" s="35">
        <f>D10/D12</f>
        <v>3.7031114738008725E-3</v>
      </c>
      <c r="E21" s="35">
        <f>E10/E12</f>
        <v>4.3994195227106325E-3</v>
      </c>
      <c r="F21" s="35">
        <f>F10/F12</f>
        <v>4.5750506849533438E-3</v>
      </c>
      <c r="G21" s="35">
        <f t="shared" si="7"/>
        <v>1.053759320107768E-3</v>
      </c>
    </row>
    <row r="22" spans="1:7" ht="18" customHeight="1">
      <c r="C22" s="35">
        <f>SUM(C17:C21)</f>
        <v>1.0000000000000002</v>
      </c>
      <c r="D22" s="35">
        <f t="shared" ref="D22:F22" si="8">SUM(D17:D21)</f>
        <v>1</v>
      </c>
      <c r="E22" s="35">
        <f t="shared" si="8"/>
        <v>1</v>
      </c>
      <c r="F22" s="35">
        <f t="shared" si="8"/>
        <v>1</v>
      </c>
      <c r="G22" s="35"/>
    </row>
    <row r="24" spans="1:7" ht="18" customHeight="1">
      <c r="B24" s="21" t="s">
        <v>8</v>
      </c>
    </row>
    <row r="26" spans="1:7" ht="18" customHeight="1">
      <c r="F26" s="24" t="s">
        <v>11</v>
      </c>
    </row>
    <row r="27" spans="1:7" ht="18" customHeight="1">
      <c r="C27" s="25">
        <v>2005</v>
      </c>
      <c r="D27" s="25">
        <v>2010</v>
      </c>
      <c r="E27" s="25">
        <v>2015</v>
      </c>
      <c r="F27" s="25">
        <v>2020</v>
      </c>
    </row>
    <row r="28" spans="1:7" ht="18" customHeight="1">
      <c r="A28" s="21" t="s">
        <v>28</v>
      </c>
      <c r="B28" s="21" t="s">
        <v>17</v>
      </c>
      <c r="C28" s="21">
        <v>919833</v>
      </c>
      <c r="D28" s="21">
        <v>906805</v>
      </c>
      <c r="E28" s="21">
        <v>828973</v>
      </c>
      <c r="F28" s="21">
        <v>690047</v>
      </c>
    </row>
    <row r="29" spans="1:7" ht="18" customHeight="1">
      <c r="B29" s="21" t="s">
        <v>18</v>
      </c>
      <c r="C29" s="21">
        <v>526694</v>
      </c>
      <c r="D29" s="21">
        <v>520123</v>
      </c>
      <c r="E29" s="21">
        <v>469816</v>
      </c>
      <c r="F29" s="21">
        <v>389793</v>
      </c>
    </row>
    <row r="30" spans="1:7" ht="18" customHeight="1">
      <c r="A30" s="21" t="s">
        <v>19</v>
      </c>
      <c r="B30" s="21" t="s">
        <v>19</v>
      </c>
      <c r="C30" s="21">
        <v>165080</v>
      </c>
      <c r="D30" s="21">
        <v>160563</v>
      </c>
      <c r="E30" s="21">
        <v>146871</v>
      </c>
      <c r="F30" s="21">
        <v>121951</v>
      </c>
    </row>
    <row r="31" spans="1:7" ht="18" customHeight="1">
      <c r="A31" s="21" t="s">
        <v>20</v>
      </c>
      <c r="B31" s="21" t="s">
        <v>20</v>
      </c>
      <c r="C31" s="21">
        <v>120453</v>
      </c>
      <c r="D31" s="21">
        <v>119292</v>
      </c>
      <c r="E31" s="21">
        <v>110944</v>
      </c>
      <c r="F31" s="21">
        <v>92982</v>
      </c>
    </row>
    <row r="32" spans="1:7" ht="18" customHeight="1">
      <c r="A32" s="21" t="s">
        <v>21</v>
      </c>
      <c r="B32" s="21" t="s">
        <v>21</v>
      </c>
      <c r="C32" s="21">
        <v>64857</v>
      </c>
      <c r="D32" s="21">
        <v>64163</v>
      </c>
      <c r="E32" s="21">
        <v>59650</v>
      </c>
      <c r="F32" s="21">
        <v>50083</v>
      </c>
    </row>
    <row r="33" spans="1:6" ht="18" customHeight="1">
      <c r="A33" s="21" t="s">
        <v>22</v>
      </c>
      <c r="B33" s="21" t="s">
        <v>22</v>
      </c>
      <c r="C33" s="21">
        <v>19462</v>
      </c>
      <c r="D33" s="21">
        <v>19504</v>
      </c>
      <c r="E33" s="21">
        <v>18617</v>
      </c>
      <c r="F33" s="21">
        <v>15649</v>
      </c>
    </row>
    <row r="34" spans="1:6" ht="18" customHeight="1">
      <c r="A34" s="21" t="s">
        <v>23</v>
      </c>
      <c r="B34" s="21" t="s">
        <v>23</v>
      </c>
      <c r="C34" s="21">
        <v>13148</v>
      </c>
      <c r="D34" s="21">
        <v>13005</v>
      </c>
      <c r="E34" s="21">
        <v>12713</v>
      </c>
      <c r="F34" s="21">
        <v>10749</v>
      </c>
    </row>
    <row r="35" spans="1:6" ht="18" customHeight="1">
      <c r="A35" s="21" t="s">
        <v>24</v>
      </c>
      <c r="B35" s="21" t="s">
        <v>24</v>
      </c>
      <c r="C35" s="21">
        <v>6900</v>
      </c>
      <c r="D35" s="21">
        <v>6797</v>
      </c>
      <c r="E35" s="21">
        <v>6715</v>
      </c>
      <c r="F35" s="21">
        <v>5683</v>
      </c>
    </row>
    <row r="36" spans="1:6" ht="18" customHeight="1">
      <c r="B36" s="21" t="s">
        <v>25</v>
      </c>
      <c r="C36" s="21">
        <v>3030</v>
      </c>
      <c r="D36" s="21">
        <v>3089</v>
      </c>
      <c r="E36" s="21">
        <v>3316</v>
      </c>
      <c r="F36" s="21">
        <v>2826</v>
      </c>
    </row>
    <row r="37" spans="1:6" ht="18" customHeight="1">
      <c r="B37" s="21" t="s">
        <v>26</v>
      </c>
      <c r="C37" s="21">
        <v>146</v>
      </c>
      <c r="D37" s="21">
        <v>193</v>
      </c>
      <c r="E37" s="21">
        <v>224</v>
      </c>
      <c r="F37" s="21">
        <v>234</v>
      </c>
    </row>
    <row r="38" spans="1:6" ht="18" customHeight="1">
      <c r="A38" s="21" t="s">
        <v>29</v>
      </c>
      <c r="B38" s="21" t="s">
        <v>27</v>
      </c>
      <c r="C38" s="21">
        <v>63</v>
      </c>
      <c r="D38" s="21">
        <v>76</v>
      </c>
      <c r="E38" s="21">
        <v>107</v>
      </c>
      <c r="F38" s="21">
        <v>97</v>
      </c>
    </row>
  </sheetData>
  <mergeCells count="1">
    <mergeCell ref="B14:B15"/>
  </mergeCells>
  <phoneticPr fontId="2"/>
  <pageMargins left="0.7" right="0.7" top="0.75" bottom="0.75" header="0.3" footer="0.3"/>
  <pageSetup paperSize="9" orientation="portrait" r:id="rId1"/>
  <ignoredErrors>
    <ignoredError sqref="C6:F6 C8:F8 C10:F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資料Ⅱ-４　0415単位修正</vt:lpstr>
      <vt:lpstr>資料Ⅱ-4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2026-06-11T10:04:22Z</dcterms:created>
  <dcterms:modified xsi:type="dcterms:W3CDTF">2026-06-11T10:04:42Z</dcterms:modified>
</cp:coreProperties>
</file>