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EB968D92-980D-433D-B6CC-FDF6A1D50DBA}" xr6:coauthVersionLast="47" xr6:coauthVersionMax="47" xr10:uidLastSave="{00000000-0000-0000-0000-000000000000}"/>
  <bookViews>
    <workbookView xWindow="28680" yWindow="-60" windowWidth="29040" windowHeight="15720" tabRatio="831" xr2:uid="{00000000-000D-0000-FFFF-FFFF00000000}"/>
  </bookViews>
  <sheets>
    <sheet name="資料Ⅱ-２(全国)" sheetId="41" r:id="rId1"/>
    <sheet name="資料Ⅱ-2(地域別)" sheetId="42" r:id="rId2"/>
  </sheets>
  <definedNames>
    <definedName name="obja" localSheetId="1">#REF!</definedName>
    <definedName name="obja">#REF!</definedName>
    <definedName name="_xlnm.Print_Area" localSheetId="1">'資料Ⅱ-2(地域別)'!$A$1:$M$28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42" l="1"/>
  <c r="D23" i="42" l="1"/>
  <c r="D19" i="42"/>
  <c r="E13" i="42"/>
  <c r="D13" i="42"/>
  <c r="D26" i="42" s="1"/>
  <c r="E12" i="42"/>
  <c r="D12" i="42"/>
  <c r="D25" i="42" s="1"/>
  <c r="E11" i="42"/>
  <c r="D11" i="42"/>
  <c r="D24" i="42" s="1"/>
  <c r="E10" i="42"/>
  <c r="D10" i="42"/>
  <c r="E9" i="42"/>
  <c r="D9" i="42"/>
  <c r="D22" i="42" s="1"/>
  <c r="E8" i="42"/>
  <c r="D8" i="42"/>
  <c r="D21" i="42" s="1"/>
  <c r="E7" i="42"/>
  <c r="D7" i="42"/>
  <c r="D20" i="42" s="1"/>
  <c r="E6" i="42"/>
  <c r="D6" i="42"/>
  <c r="D14" i="42" s="1"/>
  <c r="E5" i="42"/>
  <c r="D5" i="42"/>
  <c r="T25" i="41"/>
  <c r="S25" i="41"/>
  <c r="R25" i="41"/>
  <c r="Q25" i="41"/>
  <c r="P25" i="41"/>
  <c r="O25" i="41"/>
  <c r="N25" i="41"/>
  <c r="M25" i="41"/>
  <c r="L25" i="41"/>
  <c r="I23" i="41"/>
  <c r="H23" i="41"/>
  <c r="G23" i="41"/>
  <c r="F23" i="41"/>
  <c r="E23" i="41"/>
  <c r="D23" i="41"/>
  <c r="C23" i="41"/>
  <c r="B23" i="41"/>
  <c r="I22" i="41"/>
  <c r="H22" i="41"/>
  <c r="G22" i="41"/>
  <c r="F22" i="41"/>
  <c r="E22" i="41"/>
  <c r="D22" i="41"/>
  <c r="C22" i="41"/>
  <c r="B22" i="41"/>
  <c r="I21" i="41"/>
  <c r="H21" i="41"/>
  <c r="G21" i="41"/>
  <c r="F21" i="41"/>
  <c r="E21" i="41"/>
  <c r="D21" i="41"/>
  <c r="C21" i="41"/>
  <c r="B21" i="41"/>
  <c r="I20" i="41"/>
  <c r="H20" i="41"/>
  <c r="G20" i="41"/>
  <c r="F20" i="41"/>
  <c r="E20" i="41"/>
  <c r="D20" i="41"/>
  <c r="C20" i="41"/>
  <c r="B20" i="41"/>
  <c r="I18" i="41"/>
  <c r="H18" i="41"/>
  <c r="G18" i="41"/>
  <c r="F18" i="41"/>
  <c r="E18" i="41"/>
  <c r="D18" i="41"/>
  <c r="C18" i="41"/>
  <c r="B18" i="41"/>
  <c r="I17" i="41"/>
  <c r="H17" i="41"/>
  <c r="G17" i="41"/>
  <c r="F17" i="41"/>
  <c r="E17" i="41"/>
  <c r="D17" i="41"/>
  <c r="C17" i="41"/>
  <c r="B17" i="41"/>
  <c r="I16" i="41"/>
  <c r="H16" i="41"/>
  <c r="G16" i="41"/>
  <c r="F16" i="41"/>
  <c r="E16" i="41"/>
  <c r="D16" i="41"/>
  <c r="C16" i="41"/>
  <c r="B16" i="41"/>
  <c r="I15" i="41"/>
  <c r="H15" i="41"/>
  <c r="G15" i="41"/>
  <c r="F15" i="41"/>
  <c r="E15" i="41"/>
  <c r="D15" i="41"/>
  <c r="C15" i="41"/>
  <c r="B15" i="41"/>
  <c r="I14" i="41"/>
  <c r="H14" i="41"/>
  <c r="G14" i="41"/>
  <c r="F14" i="41"/>
  <c r="E14" i="41"/>
  <c r="D14" i="41"/>
  <c r="C14" i="41"/>
  <c r="B14" i="41"/>
  <c r="I13" i="41"/>
  <c r="H13" i="41"/>
  <c r="G13" i="41"/>
  <c r="F13" i="41"/>
  <c r="E13" i="41"/>
  <c r="D13" i="41"/>
  <c r="C13" i="41"/>
  <c r="B13" i="41"/>
  <c r="I12" i="41"/>
  <c r="H12" i="41"/>
  <c r="G12" i="41"/>
  <c r="F12" i="41"/>
  <c r="E12" i="41"/>
  <c r="D12" i="41"/>
  <c r="C12" i="41"/>
  <c r="B12" i="41"/>
  <c r="I11" i="41"/>
  <c r="H11" i="41"/>
  <c r="G11" i="41"/>
  <c r="F11" i="41"/>
  <c r="E11" i="41"/>
  <c r="D11" i="41"/>
  <c r="C11" i="41"/>
  <c r="B11" i="41"/>
  <c r="I10" i="41"/>
  <c r="H10" i="41"/>
  <c r="G10" i="41"/>
  <c r="F10" i="41"/>
  <c r="E10" i="41"/>
  <c r="D10" i="41"/>
  <c r="C10" i="41"/>
  <c r="B10" i="41"/>
  <c r="I9" i="41"/>
  <c r="H9" i="41"/>
  <c r="G9" i="41"/>
  <c r="F9" i="41"/>
  <c r="E9" i="41"/>
  <c r="D9" i="41"/>
  <c r="C9" i="41"/>
  <c r="B9" i="41"/>
  <c r="I8" i="41"/>
  <c r="H8" i="41"/>
  <c r="G8" i="41"/>
  <c r="F8" i="41"/>
  <c r="E8" i="41"/>
  <c r="D8" i="41"/>
  <c r="C8" i="41"/>
  <c r="B8" i="41"/>
  <c r="I7" i="41"/>
  <c r="H7" i="41"/>
  <c r="G7" i="41"/>
  <c r="F7" i="41"/>
  <c r="E7" i="41"/>
  <c r="D7" i="41"/>
  <c r="C7" i="41"/>
  <c r="B7" i="41"/>
  <c r="I6" i="41"/>
  <c r="H6" i="41"/>
  <c r="G6" i="41"/>
  <c r="F6" i="41"/>
  <c r="E6" i="41"/>
  <c r="D6" i="41"/>
  <c r="C6" i="41"/>
  <c r="B6" i="41"/>
  <c r="G25" i="41" l="1"/>
  <c r="F25" i="41"/>
  <c r="H24" i="41"/>
  <c r="I25" i="41"/>
  <c r="I24" i="41"/>
  <c r="C25" i="41"/>
  <c r="D25" i="41"/>
  <c r="E22" i="42"/>
  <c r="E23" i="42"/>
  <c r="E24" i="42"/>
  <c r="E20" i="42"/>
  <c r="E26" i="42"/>
  <c r="E21" i="42"/>
  <c r="E25" i="42"/>
  <c r="E25" i="41"/>
  <c r="B25" i="41"/>
  <c r="D18" i="42"/>
  <c r="E24" i="41"/>
  <c r="F24" i="41"/>
  <c r="E14" i="42"/>
  <c r="G24" i="41"/>
  <c r="H25" i="41"/>
  <c r="B24" i="41"/>
  <c r="C24" i="41"/>
  <c r="D24" i="41"/>
  <c r="E18" i="42" l="1"/>
</calcChain>
</file>

<file path=xl/sharedStrings.xml><?xml version="1.0" encoding="utf-8"?>
<sst xmlns="http://schemas.openxmlformats.org/spreadsheetml/2006/main" count="149" uniqueCount="131">
  <si>
    <t>○国産材の素材生産量の推移</t>
    <rPh sb="1" eb="4">
      <t>コクサンザイ</t>
    </rPh>
    <rPh sb="5" eb="7">
      <t>ソザイ</t>
    </rPh>
    <rPh sb="7" eb="10">
      <t>セイサンリョウ</t>
    </rPh>
    <rPh sb="11" eb="13">
      <t>スイイ</t>
    </rPh>
    <phoneticPr fontId="2"/>
  </si>
  <si>
    <r>
      <t>（千m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）</t>
    </r>
    <rPh sb="1" eb="2">
      <t>セン</t>
    </rPh>
    <phoneticPr fontId="2"/>
  </si>
  <si>
    <r>
      <t>（万m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）</t>
    </r>
    <phoneticPr fontId="2"/>
  </si>
  <si>
    <t>針葉樹</t>
    <rPh sb="0" eb="3">
      <t>シンヨウジュ</t>
    </rPh>
    <phoneticPr fontId="5"/>
  </si>
  <si>
    <t>年</t>
    <rPh sb="0" eb="1">
      <t>ネン</t>
    </rPh>
    <phoneticPr fontId="2"/>
  </si>
  <si>
    <t>スギ</t>
    <phoneticPr fontId="2"/>
  </si>
  <si>
    <t>ヒノキ</t>
    <phoneticPr fontId="2"/>
  </si>
  <si>
    <t>カラマツ</t>
    <phoneticPr fontId="4"/>
  </si>
  <si>
    <t>エゾマツ・トドマツ</t>
    <phoneticPr fontId="4"/>
  </si>
  <si>
    <t>アカマツ・クロマツ</t>
    <phoneticPr fontId="4"/>
  </si>
  <si>
    <t>その他針葉樹</t>
    <rPh sb="2" eb="3">
      <t>タ</t>
    </rPh>
    <rPh sb="3" eb="6">
      <t>シンヨウジュ</t>
    </rPh>
    <phoneticPr fontId="4"/>
  </si>
  <si>
    <t>広葉樹</t>
    <rPh sb="0" eb="3">
      <t>コウヨウジュ</t>
    </rPh>
    <phoneticPr fontId="4"/>
  </si>
  <si>
    <t>合計</t>
    <rPh sb="0" eb="2">
      <t>ゴウケイ</t>
    </rPh>
    <phoneticPr fontId="4"/>
  </si>
  <si>
    <t>あかまつ・くろまつ</t>
    <phoneticPr fontId="4"/>
  </si>
  <si>
    <t>すぎ</t>
    <phoneticPr fontId="3"/>
  </si>
  <si>
    <t>ひのき</t>
    <phoneticPr fontId="3"/>
  </si>
  <si>
    <t>からまつ</t>
    <phoneticPr fontId="4"/>
  </si>
  <si>
    <t>えぞまつ・とどまつ</t>
    <phoneticPr fontId="4"/>
  </si>
  <si>
    <t>モミ・ツガ</t>
    <phoneticPr fontId="4"/>
  </si>
  <si>
    <t>その他</t>
    <rPh sb="2" eb="3">
      <t>タ</t>
    </rPh>
    <phoneticPr fontId="4"/>
  </si>
  <si>
    <t>S50
(1975)</t>
    <phoneticPr fontId="2"/>
  </si>
  <si>
    <t>Ｓ５0</t>
  </si>
  <si>
    <t>55
(80)</t>
    <phoneticPr fontId="6"/>
  </si>
  <si>
    <t>Ｓ５５</t>
  </si>
  <si>
    <t>60
(85)</t>
    <phoneticPr fontId="2"/>
  </si>
  <si>
    <t>Ｓ６０</t>
  </si>
  <si>
    <t>H2
(90)</t>
    <phoneticPr fontId="5"/>
  </si>
  <si>
    <t>H2</t>
  </si>
  <si>
    <t>7
(95)</t>
    <phoneticPr fontId="2"/>
  </si>
  <si>
    <t>H7</t>
  </si>
  <si>
    <t>12
(2000)</t>
    <phoneticPr fontId="2"/>
  </si>
  <si>
    <t>H12</t>
    <phoneticPr fontId="2"/>
  </si>
  <si>
    <t>14
(02)</t>
    <phoneticPr fontId="6"/>
  </si>
  <si>
    <t>H14</t>
  </si>
  <si>
    <t>17
(05)</t>
    <phoneticPr fontId="2"/>
  </si>
  <si>
    <t>H17</t>
  </si>
  <si>
    <t>22
(10)</t>
    <phoneticPr fontId="2"/>
  </si>
  <si>
    <t>H22</t>
  </si>
  <si>
    <t>27
(15)</t>
    <phoneticPr fontId="6"/>
  </si>
  <si>
    <t>H27</t>
  </si>
  <si>
    <t>28
(16)</t>
    <phoneticPr fontId="6"/>
  </si>
  <si>
    <t>H28</t>
  </si>
  <si>
    <t>29
(17)</t>
    <phoneticPr fontId="6"/>
  </si>
  <si>
    <t>H29</t>
    <phoneticPr fontId="6"/>
  </si>
  <si>
    <t>30
(18)</t>
    <phoneticPr fontId="6"/>
  </si>
  <si>
    <t>H30</t>
  </si>
  <si>
    <t>R1
(19)</t>
    <phoneticPr fontId="6"/>
  </si>
  <si>
    <t>R1</t>
    <phoneticPr fontId="6"/>
  </si>
  <si>
    <t>R2</t>
  </si>
  <si>
    <t>3
(21)</t>
    <phoneticPr fontId="18"/>
  </si>
  <si>
    <t>R3</t>
    <phoneticPr fontId="18"/>
  </si>
  <si>
    <t>前年比</t>
    <rPh sb="0" eb="3">
      <t>ゼンネンヒ</t>
    </rPh>
    <phoneticPr fontId="18"/>
  </si>
  <si>
    <t>樹種別割合</t>
    <rPh sb="0" eb="2">
      <t>ジュシュ</t>
    </rPh>
    <rPh sb="2" eb="3">
      <t>ベツ</t>
    </rPh>
    <rPh sb="3" eb="5">
      <t>ワリアイ</t>
    </rPh>
    <phoneticPr fontId="5"/>
  </si>
  <si>
    <t>資料：農林水産省「木材需給報告書」</t>
  </si>
  <si>
    <t>[ 全国 ]</t>
    <rPh sb="2" eb="4">
      <t>ゼンコク</t>
    </rPh>
    <phoneticPr fontId="6"/>
  </si>
  <si>
    <t>[ 地域別 ]</t>
    <rPh sb="2" eb="5">
      <t>チイキベツ</t>
    </rPh>
    <phoneticPr fontId="18"/>
  </si>
  <si>
    <t>地方別</t>
    <rPh sb="0" eb="2">
      <t>チホウ</t>
    </rPh>
    <rPh sb="2" eb="3">
      <t>ベツ</t>
    </rPh>
    <phoneticPr fontId="2"/>
  </si>
  <si>
    <t>H14
(2002)</t>
    <phoneticPr fontId="2"/>
  </si>
  <si>
    <t>全国</t>
    <rPh sb="0" eb="2">
      <t>ゼンコク</t>
    </rPh>
    <phoneticPr fontId="2"/>
  </si>
  <si>
    <t>北海道</t>
    <rPh sb="0" eb="3">
      <t>ホッカイドウ</t>
    </rPh>
    <phoneticPr fontId="2"/>
  </si>
  <si>
    <t>東北</t>
    <rPh sb="0" eb="2">
      <t>トウホク</t>
    </rPh>
    <phoneticPr fontId="2"/>
  </si>
  <si>
    <t>関東</t>
    <rPh sb="0" eb="2">
      <t>カントウ</t>
    </rPh>
    <phoneticPr fontId="2"/>
  </si>
  <si>
    <t>中部</t>
    <rPh sb="0" eb="2">
      <t>チュウブ</t>
    </rPh>
    <phoneticPr fontId="2"/>
  </si>
  <si>
    <t>近畿</t>
    <rPh sb="0" eb="2">
      <t>キンキ</t>
    </rPh>
    <phoneticPr fontId="2"/>
  </si>
  <si>
    <t>中国</t>
    <rPh sb="0" eb="2">
      <t>チュウゴク</t>
    </rPh>
    <phoneticPr fontId="2"/>
  </si>
  <si>
    <t>四国</t>
    <rPh sb="0" eb="2">
      <t>シコク</t>
    </rPh>
    <phoneticPr fontId="2"/>
  </si>
  <si>
    <t>九州</t>
    <rPh sb="0" eb="2">
      <t>キュウシュウ</t>
    </rPh>
    <phoneticPr fontId="2"/>
  </si>
  <si>
    <t>割合</t>
    <rPh sb="0" eb="2">
      <t>ワリアイ</t>
    </rPh>
    <phoneticPr fontId="2"/>
  </si>
  <si>
    <t>全　　国
・
都道府県</t>
    <rPh sb="0" eb="1">
      <t>ゼン</t>
    </rPh>
    <rPh sb="3" eb="4">
      <t>クニ</t>
    </rPh>
    <rPh sb="7" eb="11">
      <t>トドウフケン</t>
    </rPh>
    <phoneticPr fontId="2"/>
  </si>
  <si>
    <t>計</t>
    <rPh sb="0" eb="1">
      <t>ケイ</t>
    </rPh>
    <phoneticPr fontId="18"/>
  </si>
  <si>
    <t>全国</t>
    <rPh sb="0" eb="1">
      <t>ゼン</t>
    </rPh>
    <rPh sb="1" eb="2">
      <t>クニ</t>
    </rPh>
    <phoneticPr fontId="12"/>
  </si>
  <si>
    <t>北海道</t>
    <rPh sb="0" eb="3">
      <t>ホッカイドウ</t>
    </rPh>
    <phoneticPr fontId="12"/>
  </si>
  <si>
    <t>青森</t>
    <rPh sb="0" eb="2">
      <t>アオモリ</t>
    </rPh>
    <phoneticPr fontId="12"/>
  </si>
  <si>
    <t>岩手</t>
    <rPh sb="0" eb="2">
      <t>イワテ</t>
    </rPh>
    <phoneticPr fontId="12"/>
  </si>
  <si>
    <t>宮城</t>
    <rPh sb="0" eb="2">
      <t>ミヤギ</t>
    </rPh>
    <phoneticPr fontId="12"/>
  </si>
  <si>
    <t>秋田</t>
    <rPh sb="0" eb="2">
      <t>アキタ</t>
    </rPh>
    <phoneticPr fontId="12"/>
  </si>
  <si>
    <t>山形</t>
    <rPh sb="0" eb="2">
      <t>ヤマガタ</t>
    </rPh>
    <phoneticPr fontId="12"/>
  </si>
  <si>
    <t>福島</t>
    <rPh sb="0" eb="2">
      <t>フクシマ</t>
    </rPh>
    <phoneticPr fontId="12"/>
  </si>
  <si>
    <t>茨城</t>
    <rPh sb="0" eb="2">
      <t>イバラキ</t>
    </rPh>
    <phoneticPr fontId="12"/>
  </si>
  <si>
    <t>栃木</t>
    <rPh sb="0" eb="2">
      <t>トチギ</t>
    </rPh>
    <phoneticPr fontId="12"/>
  </si>
  <si>
    <t>群馬</t>
    <rPh sb="0" eb="2">
      <t>グンマ</t>
    </rPh>
    <phoneticPr fontId="12"/>
  </si>
  <si>
    <t>埼玉</t>
    <rPh sb="0" eb="2">
      <t>サイタマ</t>
    </rPh>
    <phoneticPr fontId="12"/>
  </si>
  <si>
    <t>千葉</t>
    <rPh sb="0" eb="2">
      <t>チバ</t>
    </rPh>
    <phoneticPr fontId="12"/>
  </si>
  <si>
    <t>東京</t>
    <rPh sb="0" eb="2">
      <t>トウキョウ</t>
    </rPh>
    <phoneticPr fontId="12"/>
  </si>
  <si>
    <t>神奈川</t>
    <rPh sb="0" eb="3">
      <t>カナガワ</t>
    </rPh>
    <phoneticPr fontId="12"/>
  </si>
  <si>
    <t>新潟</t>
    <rPh sb="0" eb="2">
      <t>ニイガタ</t>
    </rPh>
    <phoneticPr fontId="12"/>
  </si>
  <si>
    <t>富山</t>
    <rPh sb="0" eb="2">
      <t>トヤマ</t>
    </rPh>
    <phoneticPr fontId="12"/>
  </si>
  <si>
    <t>石川</t>
    <rPh sb="0" eb="2">
      <t>イシカワ</t>
    </rPh>
    <phoneticPr fontId="12"/>
  </si>
  <si>
    <t>福井</t>
    <rPh sb="0" eb="2">
      <t>フクイ</t>
    </rPh>
    <phoneticPr fontId="12"/>
  </si>
  <si>
    <t>山梨</t>
    <rPh sb="0" eb="2">
      <t>ヤマナシ</t>
    </rPh>
    <phoneticPr fontId="12"/>
  </si>
  <si>
    <t>長野</t>
    <rPh sb="0" eb="2">
      <t>ナガノ</t>
    </rPh>
    <phoneticPr fontId="12"/>
  </si>
  <si>
    <t>岐阜</t>
    <rPh sb="0" eb="2">
      <t>ギフ</t>
    </rPh>
    <phoneticPr fontId="12"/>
  </si>
  <si>
    <t>静岡</t>
    <rPh sb="0" eb="2">
      <t>シズオカ</t>
    </rPh>
    <phoneticPr fontId="12"/>
  </si>
  <si>
    <t>愛知</t>
    <rPh sb="0" eb="2">
      <t>アイチ</t>
    </rPh>
    <phoneticPr fontId="12"/>
  </si>
  <si>
    <t>三重</t>
    <rPh sb="0" eb="2">
      <t>ミエ</t>
    </rPh>
    <phoneticPr fontId="12"/>
  </si>
  <si>
    <t>滋賀</t>
    <rPh sb="0" eb="2">
      <t>シガ</t>
    </rPh>
    <phoneticPr fontId="12"/>
  </si>
  <si>
    <t>京都</t>
    <rPh sb="0" eb="2">
      <t>キョウト</t>
    </rPh>
    <phoneticPr fontId="12"/>
  </si>
  <si>
    <t>大阪</t>
    <rPh sb="0" eb="2">
      <t>オオサカ</t>
    </rPh>
    <phoneticPr fontId="12"/>
  </si>
  <si>
    <t>兵庫</t>
    <rPh sb="0" eb="2">
      <t>ヒョウゴ</t>
    </rPh>
    <phoneticPr fontId="12"/>
  </si>
  <si>
    <t>奈良</t>
    <rPh sb="0" eb="2">
      <t>ナラ</t>
    </rPh>
    <phoneticPr fontId="12"/>
  </si>
  <si>
    <t>和歌山</t>
    <rPh sb="0" eb="3">
      <t>ワカヤマ</t>
    </rPh>
    <phoneticPr fontId="12"/>
  </si>
  <si>
    <t>鳥取</t>
    <rPh sb="0" eb="2">
      <t>トットリ</t>
    </rPh>
    <phoneticPr fontId="12"/>
  </si>
  <si>
    <t>島根</t>
    <rPh sb="0" eb="2">
      <t>シマネ</t>
    </rPh>
    <phoneticPr fontId="12"/>
  </si>
  <si>
    <t>岡山</t>
    <rPh sb="0" eb="2">
      <t>オカヤマ</t>
    </rPh>
    <phoneticPr fontId="12"/>
  </si>
  <si>
    <t>広島</t>
    <rPh sb="0" eb="2">
      <t>ヒロシマ</t>
    </rPh>
    <phoneticPr fontId="12"/>
  </si>
  <si>
    <t>山口</t>
    <rPh sb="0" eb="2">
      <t>ヤマグチ</t>
    </rPh>
    <phoneticPr fontId="12"/>
  </si>
  <si>
    <t>徳島</t>
    <rPh sb="0" eb="2">
      <t>トクシマ</t>
    </rPh>
    <phoneticPr fontId="12"/>
  </si>
  <si>
    <t>香川</t>
    <rPh sb="0" eb="2">
      <t>カガワ</t>
    </rPh>
    <phoneticPr fontId="12"/>
  </si>
  <si>
    <t>愛媛</t>
    <rPh sb="0" eb="2">
      <t>エヒメ</t>
    </rPh>
    <phoneticPr fontId="12"/>
  </si>
  <si>
    <t>高知</t>
    <rPh sb="0" eb="2">
      <t>コウチ</t>
    </rPh>
    <phoneticPr fontId="12"/>
  </si>
  <si>
    <t>福岡</t>
    <rPh sb="0" eb="2">
      <t>フクオカ</t>
    </rPh>
    <phoneticPr fontId="12"/>
  </si>
  <si>
    <t>佐賀</t>
    <rPh sb="0" eb="2">
      <t>サガ</t>
    </rPh>
    <phoneticPr fontId="12"/>
  </si>
  <si>
    <t>長崎</t>
    <rPh sb="0" eb="2">
      <t>ナガサキ</t>
    </rPh>
    <phoneticPr fontId="12"/>
  </si>
  <si>
    <t>熊本</t>
    <rPh sb="0" eb="2">
      <t>クマモト</t>
    </rPh>
    <phoneticPr fontId="12"/>
  </si>
  <si>
    <t>大分</t>
    <rPh sb="0" eb="2">
      <t>オオイタ</t>
    </rPh>
    <phoneticPr fontId="12"/>
  </si>
  <si>
    <t>宮崎</t>
    <rPh sb="0" eb="2">
      <t>ミヤザキ</t>
    </rPh>
    <phoneticPr fontId="12"/>
  </si>
  <si>
    <t>鹿児島</t>
    <rPh sb="0" eb="3">
      <t>カゴシマ</t>
    </rPh>
    <phoneticPr fontId="12"/>
  </si>
  <si>
    <t>沖縄</t>
    <rPh sb="0" eb="2">
      <t>オキナワ</t>
    </rPh>
    <phoneticPr fontId="12"/>
  </si>
  <si>
    <t>4
(22)</t>
    <phoneticPr fontId="18"/>
  </si>
  <si>
    <t>R4</t>
    <phoneticPr fontId="18"/>
  </si>
  <si>
    <t xml:space="preserve">   注：製材工場、合単板工場及び木材チップ工場に入荷した製材用材、合板用材（平成29(2017)年からはLVL用を含んだ合板等用材）及び木材チップ用材が対象（その他用材、しいたけ原木、燃料材、輸出用丸太を含まない。）。</t>
    <rPh sb="15" eb="16">
      <t>オヨ</t>
    </rPh>
    <rPh sb="69" eb="71">
      <t>モクザイ</t>
    </rPh>
    <rPh sb="99" eb="100">
      <t>ヨウ</t>
    </rPh>
    <rPh sb="100" eb="102">
      <t>マルタ</t>
    </rPh>
    <phoneticPr fontId="6"/>
  </si>
  <si>
    <t xml:space="preserve">   注：製材工場、合単板工場及び木材チップ工場に入荷した製材用材、合板用材（平成29(2017)年からはLVL用を含んだ合板等用材）及び木材チップ用材が対象（その他用材、しいたけ原木、燃料材、輸出用丸太を含まない。）。</t>
    <rPh sb="15" eb="16">
      <t>オヨ</t>
    </rPh>
    <phoneticPr fontId="18"/>
  </si>
  <si>
    <t>5
(23)</t>
    <phoneticPr fontId="18"/>
  </si>
  <si>
    <t>R5</t>
    <phoneticPr fontId="18"/>
  </si>
  <si>
    <t>R2
(20)</t>
    <phoneticPr fontId="18"/>
  </si>
  <si>
    <t>6
(24)</t>
    <phoneticPr fontId="18"/>
  </si>
  <si>
    <t>R6</t>
    <phoneticPr fontId="18"/>
  </si>
  <si>
    <t>R6
(2024)</t>
    <phoneticPr fontId="2"/>
  </si>
  <si>
    <t>R6
(2024)</t>
    <phoneticPr fontId="18"/>
  </si>
  <si>
    <r>
      <t>（単位：万m</t>
    </r>
    <r>
      <rPr>
        <b/>
        <vertAlign val="super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)</t>
    </r>
    <rPh sb="1" eb="3">
      <t>タンイ</t>
    </rPh>
    <rPh sb="4" eb="5">
      <t>マン</t>
    </rPh>
    <phoneticPr fontId="2"/>
  </si>
  <si>
    <r>
      <t>（単位：千m</t>
    </r>
    <r>
      <rPr>
        <b/>
        <vertAlign val="super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)</t>
    </r>
    <rPh sb="1" eb="3">
      <t>タンイ</t>
    </rPh>
    <rPh sb="4" eb="5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</si>
</sst>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_ "/>
    <numFmt numFmtId="178" formatCode="@\ "/>
    <numFmt numFmtId="179" formatCode="#,##0_);[Red]\(#,##0\)"/>
    <numFmt numFmtId="180" formatCode="0_);[Red]\(0\)"/>
    <numFmt numFmtId="181" formatCode="0.0%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1"/>
      <color theme="0" tint="-0.499984740745262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b/>
      <vertAlign val="superscript"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/>
    <xf numFmtId="178" fontId="14" fillId="0" borderId="0">
      <alignment horizontal="right" vertical="center"/>
    </xf>
    <xf numFmtId="0" fontId="13" fillId="0" borderId="0"/>
    <xf numFmtId="0" fontId="1" fillId="0" borderId="0">
      <alignment vertical="center"/>
    </xf>
    <xf numFmtId="0" fontId="22" fillId="0" borderId="0">
      <alignment vertical="center"/>
    </xf>
    <xf numFmtId="0" fontId="23" fillId="0" borderId="0"/>
    <xf numFmtId="38" fontId="23" fillId="0" borderId="0" applyFont="0" applyFill="0" applyBorder="0" applyAlignment="0" applyProtection="0"/>
  </cellStyleXfs>
  <cellXfs count="54">
    <xf numFmtId="0" fontId="0" fillId="0" borderId="0" xfId="0">
      <alignment vertical="center"/>
    </xf>
    <xf numFmtId="38" fontId="9" fillId="0" borderId="1" xfId="1" applyFont="1" applyFill="1" applyBorder="1" applyAlignment="1">
      <alignment horizontal="left" vertical="center" wrapText="1"/>
    </xf>
    <xf numFmtId="38" fontId="7" fillId="0" borderId="1" xfId="1" applyFont="1" applyFill="1" applyBorder="1" applyAlignment="1">
      <alignment vertical="center" wrapText="1"/>
    </xf>
    <xf numFmtId="38" fontId="9" fillId="0" borderId="1" xfId="1" applyFont="1" applyFill="1" applyBorder="1" applyAlignment="1">
      <alignment horizontal="right" vertical="center"/>
    </xf>
    <xf numFmtId="38" fontId="9" fillId="0" borderId="1" xfId="1" applyFont="1" applyFill="1" applyBorder="1">
      <alignment vertical="center"/>
    </xf>
    <xf numFmtId="38" fontId="9" fillId="0" borderId="1" xfId="1" applyFont="1" applyFill="1" applyBorder="1" applyAlignment="1">
      <alignment horizontal="right" vertical="center" shrinkToFit="1"/>
    </xf>
    <xf numFmtId="38" fontId="7" fillId="0" borderId="3" xfId="1" applyFont="1" applyFill="1" applyBorder="1" applyAlignment="1">
      <alignment vertical="center" wrapText="1"/>
    </xf>
    <xf numFmtId="38" fontId="9" fillId="0" borderId="1" xfId="1" applyFont="1" applyFill="1" applyBorder="1" applyAlignment="1">
      <alignment horizontal="center" vertical="center"/>
    </xf>
    <xf numFmtId="176" fontId="9" fillId="0" borderId="1" xfId="1" applyNumberFormat="1" applyFont="1" applyFill="1" applyBorder="1">
      <alignment vertical="center"/>
    </xf>
    <xf numFmtId="38" fontId="13" fillId="0" borderId="1" xfId="1" applyFont="1" applyFill="1" applyBorder="1" applyAlignment="1">
      <alignment vertical="center"/>
    </xf>
    <xf numFmtId="38" fontId="13" fillId="0" borderId="1" xfId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8" fontId="7" fillId="0" borderId="3" xfId="1" applyFont="1" applyFill="1" applyBorder="1">
      <alignment vertical="center"/>
    </xf>
    <xf numFmtId="38" fontId="7" fillId="0" borderId="1" xfId="1" applyFont="1" applyFill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177" fontId="0" fillId="0" borderId="1" xfId="0" applyNumberFormat="1" applyBorder="1">
      <alignment vertical="center"/>
    </xf>
    <xf numFmtId="176" fontId="9" fillId="0" borderId="1" xfId="0" applyNumberFormat="1" applyFont="1" applyBorder="1">
      <alignment vertical="center"/>
    </xf>
    <xf numFmtId="38" fontId="7" fillId="0" borderId="1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181" fontId="0" fillId="0" borderId="0" xfId="0" applyNumberFormat="1">
      <alignment vertical="center"/>
    </xf>
    <xf numFmtId="0" fontId="0" fillId="0" borderId="0" xfId="0" applyAlignment="1"/>
    <xf numFmtId="9" fontId="0" fillId="0" borderId="0" xfId="0" applyNumberFormat="1">
      <alignment vertical="center"/>
    </xf>
    <xf numFmtId="38" fontId="0" fillId="0" borderId="0" xfId="0" applyNumberFormat="1">
      <alignment vertical="center"/>
    </xf>
    <xf numFmtId="9" fontId="0" fillId="0" borderId="0" xfId="4" applyFont="1" applyFill="1">
      <alignment vertical="center"/>
    </xf>
    <xf numFmtId="0" fontId="19" fillId="0" borderId="0" xfId="0" applyFont="1">
      <alignment vertical="center"/>
    </xf>
    <xf numFmtId="0" fontId="17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justifyLastLine="1"/>
    </xf>
    <xf numFmtId="0" fontId="9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79" fontId="15" fillId="0" borderId="1" xfId="0" applyNumberFormat="1" applyFont="1" applyBorder="1" applyAlignment="1">
      <alignment horizontal="right" vertical="center"/>
    </xf>
    <xf numFmtId="9" fontId="16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0" fontId="15" fillId="0" borderId="7" xfId="0" applyFont="1" applyBorder="1" applyAlignment="1">
      <alignment horizontal="center" vertical="center"/>
    </xf>
    <xf numFmtId="179" fontId="21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9" fontId="15" fillId="0" borderId="1" xfId="0" applyNumberFormat="1" applyFont="1" applyBorder="1" applyAlignment="1">
      <alignment horizontal="right" vertical="center"/>
    </xf>
    <xf numFmtId="180" fontId="15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3" fontId="9" fillId="0" borderId="0" xfId="0" applyNumberFormat="1" applyFont="1">
      <alignment vertical="center"/>
    </xf>
    <xf numFmtId="38" fontId="9" fillId="0" borderId="0" xfId="0" applyNumberFormat="1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2">
    <cellStyle name="･･･ｽﾍﾟｰｽ" xfId="6" xr:uid="{00000000-0005-0000-0000-000000000000}"/>
    <cellStyle name="パーセント" xfId="4" builtinId="5"/>
    <cellStyle name="桁区切り" xfId="1" builtinId="6"/>
    <cellStyle name="桁区切り 3" xfId="11" xr:uid="{787C4191-0EBE-493A-8939-E0296DD5429B}"/>
    <cellStyle name="標準" xfId="0" builtinId="0"/>
    <cellStyle name="標準 2" xfId="2" xr:uid="{00000000-0005-0000-0000-000004000000}"/>
    <cellStyle name="標準 2 2" xfId="7" xr:uid="{00000000-0005-0000-0000-000005000000}"/>
    <cellStyle name="標準 3" xfId="3" xr:uid="{00000000-0005-0000-0000-000006000000}"/>
    <cellStyle name="標準 4" xfId="5" xr:uid="{00000000-0005-0000-0000-000007000000}"/>
    <cellStyle name="標準 4 2" xfId="10" xr:uid="{0261C11D-1A11-476D-AA56-0CC4747735C4}"/>
    <cellStyle name="標準 5" xfId="8" xr:uid="{4B8EE369-F1F2-464D-859A-46F6A50F2147}"/>
    <cellStyle name="標準 6" xfId="9" xr:uid="{779C502D-4B60-4FA4-8723-C32C682155AB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31619576964639E-2"/>
          <c:y val="8.452006172839506E-2"/>
          <c:w val="0.87023008391556689"/>
          <c:h val="0.783211033950617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'資料Ⅱ-２(全国)'!$B$4</c:f>
              <c:strCache>
                <c:ptCount val="1"/>
                <c:pt idx="0">
                  <c:v>スギ</c:v>
                </c:pt>
              </c:strCache>
            </c:strRef>
          </c:tx>
          <c:spPr>
            <a:solidFill>
              <a:srgbClr val="66CCFF"/>
            </a:solidFill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15-4813-9543-9AC41D48B472}"/>
                </c:ext>
              </c:extLst>
            </c:dLbl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5-4813-9543-9AC41D48B472}"/>
                </c:ext>
              </c:extLst>
            </c:dLbl>
            <c:dLbl>
              <c:idx val="1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5-4813-9543-9AC41D48B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'資料Ⅱ-２(全国)'!$B$5:$B$23</c:f>
              <c:numCache>
                <c:formatCode>0_ </c:formatCode>
                <c:ptCount val="19"/>
                <c:pt idx="0">
                  <c:v>804.3</c:v>
                </c:pt>
                <c:pt idx="1">
                  <c:v>844.6</c:v>
                </c:pt>
                <c:pt idx="2">
                  <c:v>781.2</c:v>
                </c:pt>
                <c:pt idx="3">
                  <c:v>859.4</c:v>
                </c:pt>
                <c:pt idx="4">
                  <c:v>894.8</c:v>
                </c:pt>
                <c:pt idx="5">
                  <c:v>777.6</c:v>
                </c:pt>
                <c:pt idx="6">
                  <c:v>686</c:v>
                </c:pt>
                <c:pt idx="7">
                  <c:v>775.6</c:v>
                </c:pt>
                <c:pt idx="8">
                  <c:v>904.9</c:v>
                </c:pt>
                <c:pt idx="9" formatCode="#,##0_ ">
                  <c:v>1122.5999999999999</c:v>
                </c:pt>
                <c:pt idx="10" formatCode="#,##0_ ">
                  <c:v>1184.8</c:v>
                </c:pt>
                <c:pt idx="11" formatCode="#,##0_ ">
                  <c:v>1227.5999999999999</c:v>
                </c:pt>
                <c:pt idx="12" formatCode="#,##0_ ">
                  <c:v>1253.2</c:v>
                </c:pt>
                <c:pt idx="13" formatCode="#,##0_ ">
                  <c:v>1273.5999999999999</c:v>
                </c:pt>
                <c:pt idx="14" formatCode="#,##0_ ">
                  <c:v>1166.3</c:v>
                </c:pt>
                <c:pt idx="15" formatCode="#,##0_ ">
                  <c:v>1291.7</c:v>
                </c:pt>
                <c:pt idx="16" formatCode="#,##0_ ">
                  <c:v>1323.8</c:v>
                </c:pt>
                <c:pt idx="17" formatCode="#,##0_ ">
                  <c:v>1191.7</c:v>
                </c:pt>
                <c:pt idx="18" formatCode="#,##0_ ">
                  <c:v>1171.5999999999999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15-4813-9543-9AC41D48B472}"/>
            </c:ext>
          </c:extLst>
        </c:ser>
        <c:ser>
          <c:idx val="2"/>
          <c:order val="1"/>
          <c:tx>
            <c:strRef>
              <c:f>'資料Ⅱ-２(全国)'!$C$4</c:f>
              <c:strCache>
                <c:ptCount val="1"/>
                <c:pt idx="0">
                  <c:v>ヒノキ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15-4813-9543-9AC41D48B472}"/>
                </c:ext>
              </c:extLst>
            </c:dLbl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5-4813-9543-9AC41D48B472}"/>
                </c:ext>
              </c:extLst>
            </c:dLbl>
            <c:dLbl>
              <c:idx val="1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15-4813-9543-9AC41D48B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'資料Ⅱ-２(全国)'!$C$5:$C$23</c:f>
              <c:numCache>
                <c:formatCode>0_ </c:formatCode>
                <c:ptCount val="19"/>
                <c:pt idx="0">
                  <c:v>354.8</c:v>
                </c:pt>
                <c:pt idx="1">
                  <c:v>356.7</c:v>
                </c:pt>
                <c:pt idx="2">
                  <c:v>325.60000000000002</c:v>
                </c:pt>
                <c:pt idx="3">
                  <c:v>318.2</c:v>
                </c:pt>
                <c:pt idx="4">
                  <c:v>292.39999999999998</c:v>
                </c:pt>
                <c:pt idx="5">
                  <c:v>231.3</c:v>
                </c:pt>
                <c:pt idx="6">
                  <c:v>208</c:v>
                </c:pt>
                <c:pt idx="7">
                  <c:v>201.4</c:v>
                </c:pt>
                <c:pt idx="8">
                  <c:v>202.9</c:v>
                </c:pt>
                <c:pt idx="9" formatCode="#,##0_ ">
                  <c:v>236.4</c:v>
                </c:pt>
                <c:pt idx="10" formatCode="#,##0_ ">
                  <c:v>246</c:v>
                </c:pt>
                <c:pt idx="11" formatCode="#,##0_ ">
                  <c:v>276.2</c:v>
                </c:pt>
                <c:pt idx="12" formatCode="#,##0_ ">
                  <c:v>277.10000000000002</c:v>
                </c:pt>
                <c:pt idx="13" formatCode="#,##0_ ">
                  <c:v>296.60000000000002</c:v>
                </c:pt>
                <c:pt idx="14" formatCode="#,##0_ ">
                  <c:v>272.2</c:v>
                </c:pt>
                <c:pt idx="15" formatCode="#,##0_ ">
                  <c:v>307.89999999999998</c:v>
                </c:pt>
                <c:pt idx="16" formatCode="#,##0_ ">
                  <c:v>297.10000000000002</c:v>
                </c:pt>
                <c:pt idx="17" formatCode="#,##0_ ">
                  <c:v>318</c:v>
                </c:pt>
                <c:pt idx="18" formatCode="#,##0_ ">
                  <c:v>301.89999999999998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15-4813-9543-9AC41D48B472}"/>
            </c:ext>
          </c:extLst>
        </c:ser>
        <c:ser>
          <c:idx val="1"/>
          <c:order val="2"/>
          <c:tx>
            <c:strRef>
              <c:f>'資料Ⅱ-２(全国)'!$D$4</c:f>
              <c:strCache>
                <c:ptCount val="1"/>
                <c:pt idx="0">
                  <c:v>カラマツ</c:v>
                </c:pt>
              </c:strCache>
            </c:strRef>
          </c:tx>
          <c:spPr>
            <a:solidFill>
              <a:srgbClr val="FF99FF"/>
            </a:solidFill>
          </c:spPr>
          <c:invertIfNegative val="0"/>
          <c:dLbls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15-4813-9543-9AC41D48B472}"/>
                </c:ext>
              </c:extLst>
            </c:dLbl>
            <c:dLbl>
              <c:idx val="1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5-4813-9543-9AC41D48B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'資料Ⅱ-２(全国)'!$D$5:$D$23</c:f>
              <c:numCache>
                <c:formatCode>0_ </c:formatCode>
                <c:ptCount val="19"/>
                <c:pt idx="1">
                  <c:v>118.7</c:v>
                </c:pt>
                <c:pt idx="2">
                  <c:v>180.5</c:v>
                </c:pt>
                <c:pt idx="3">
                  <c:v>163.6</c:v>
                </c:pt>
                <c:pt idx="4">
                  <c:v>150.30000000000001</c:v>
                </c:pt>
                <c:pt idx="5">
                  <c:v>158.1</c:v>
                </c:pt>
                <c:pt idx="6">
                  <c:v>152.5</c:v>
                </c:pt>
                <c:pt idx="7">
                  <c:v>191</c:v>
                </c:pt>
                <c:pt idx="8">
                  <c:v>198.5</c:v>
                </c:pt>
                <c:pt idx="9" formatCode="#,##0_ ">
                  <c:v>229.9</c:v>
                </c:pt>
                <c:pt idx="10" formatCode="#,##0_ ">
                  <c:v>231.2</c:v>
                </c:pt>
                <c:pt idx="11" formatCode="#,##0_ ">
                  <c:v>229</c:v>
                </c:pt>
                <c:pt idx="12" formatCode="#,##0_ ">
                  <c:v>225.2</c:v>
                </c:pt>
                <c:pt idx="13" formatCode="#,##0_ ">
                  <c:v>221.7</c:v>
                </c:pt>
                <c:pt idx="14" formatCode="#,##0_ ">
                  <c:v>200.8</c:v>
                </c:pt>
                <c:pt idx="15" formatCode="#,##0_ ">
                  <c:v>198.7</c:v>
                </c:pt>
                <c:pt idx="16" formatCode="#,##0_ ">
                  <c:v>193.2</c:v>
                </c:pt>
                <c:pt idx="17" formatCode="#,##0_ ">
                  <c:v>183.7</c:v>
                </c:pt>
                <c:pt idx="18" formatCode="#,##0_ ">
                  <c:v>173.3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5-4813-9543-9AC41D48B472}"/>
            </c:ext>
          </c:extLst>
        </c:ser>
        <c:ser>
          <c:idx val="3"/>
          <c:order val="3"/>
          <c:tx>
            <c:strRef>
              <c:f>'資料Ⅱ-２(全国)'!$E$4</c:f>
              <c:strCache>
                <c:ptCount val="1"/>
                <c:pt idx="0">
                  <c:v>エゾマツ・トドマツ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'資料Ⅱ-２(全国)'!$E$5:$E$23</c:f>
              <c:numCache>
                <c:formatCode>0_ </c:formatCode>
                <c:ptCount val="19"/>
                <c:pt idx="0">
                  <c:v>396.4</c:v>
                </c:pt>
                <c:pt idx="1">
                  <c:v>291.7</c:v>
                </c:pt>
                <c:pt idx="2">
                  <c:v>277.7</c:v>
                </c:pt>
                <c:pt idx="3">
                  <c:v>259.8</c:v>
                </c:pt>
                <c:pt idx="4">
                  <c:v>207.2</c:v>
                </c:pt>
                <c:pt idx="5">
                  <c:v>119</c:v>
                </c:pt>
                <c:pt idx="6">
                  <c:v>80.900000000000006</c:v>
                </c:pt>
                <c:pt idx="7">
                  <c:v>100</c:v>
                </c:pt>
                <c:pt idx="8">
                  <c:v>83.1</c:v>
                </c:pt>
                <c:pt idx="9">
                  <c:v>96.9</c:v>
                </c:pt>
                <c:pt idx="10" formatCode="#,##0_ ">
                  <c:v>101.3</c:v>
                </c:pt>
                <c:pt idx="11" formatCode="#,##0_ ">
                  <c:v>109</c:v>
                </c:pt>
                <c:pt idx="12" formatCode="#,##0_ ">
                  <c:v>111.4</c:v>
                </c:pt>
                <c:pt idx="13" formatCode="#,##0_ ">
                  <c:v>118.8</c:v>
                </c:pt>
                <c:pt idx="14" formatCode="#,##0_ ">
                  <c:v>93.2</c:v>
                </c:pt>
                <c:pt idx="15" formatCode="#,##0_ ">
                  <c:v>119.6</c:v>
                </c:pt>
                <c:pt idx="16" formatCode="#,##0_ ">
                  <c:v>143</c:v>
                </c:pt>
                <c:pt idx="17" formatCode="#,##0_ ">
                  <c:v>124.1</c:v>
                </c:pt>
                <c:pt idx="18" formatCode="#,##0_ ">
                  <c:v>123.9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A15-4813-9543-9AC41D48B472}"/>
            </c:ext>
          </c:extLst>
        </c:ser>
        <c:ser>
          <c:idx val="4"/>
          <c:order val="4"/>
          <c:tx>
            <c:strRef>
              <c:f>'資料Ⅱ-２(全国)'!$F$4</c:f>
              <c:strCache>
                <c:ptCount val="1"/>
                <c:pt idx="0">
                  <c:v>アカマツ・クロマツ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'資料Ⅱ-２(全国)'!$F$5:$F$23</c:f>
              <c:numCache>
                <c:formatCode>0_ </c:formatCode>
                <c:ptCount val="19"/>
                <c:pt idx="0">
                  <c:v>389.5</c:v>
                </c:pt>
                <c:pt idx="1">
                  <c:v>421</c:v>
                </c:pt>
                <c:pt idx="2">
                  <c:v>384.1</c:v>
                </c:pt>
                <c:pt idx="3">
                  <c:v>277.2</c:v>
                </c:pt>
                <c:pt idx="4">
                  <c:v>203.6</c:v>
                </c:pt>
                <c:pt idx="5">
                  <c:v>133.19999999999999</c:v>
                </c:pt>
                <c:pt idx="6">
                  <c:v>88.9</c:v>
                </c:pt>
                <c:pt idx="7">
                  <c:v>78.3</c:v>
                </c:pt>
                <c:pt idx="8">
                  <c:v>69.400000000000006</c:v>
                </c:pt>
                <c:pt idx="9" formatCode="#,##0_ ">
                  <c:v>77.900000000000006</c:v>
                </c:pt>
                <c:pt idx="10" formatCode="#,##0_ ">
                  <c:v>67.8</c:v>
                </c:pt>
                <c:pt idx="11" formatCode="#,##0_ ">
                  <c:v>64.099999999999994</c:v>
                </c:pt>
                <c:pt idx="12" formatCode="#,##0_ ">
                  <c:v>62.8</c:v>
                </c:pt>
                <c:pt idx="13" formatCode="#,##0_ ">
                  <c:v>60.1</c:v>
                </c:pt>
                <c:pt idx="14" formatCode="#,##0_ ">
                  <c:v>57</c:v>
                </c:pt>
                <c:pt idx="15" formatCode="#,##0_ ">
                  <c:v>52.9</c:v>
                </c:pt>
                <c:pt idx="16" formatCode="#,##0_ ">
                  <c:v>55.9</c:v>
                </c:pt>
                <c:pt idx="17" formatCode="#,##0_ ">
                  <c:v>49.4</c:v>
                </c:pt>
                <c:pt idx="18" formatCode="#,##0_ ">
                  <c:v>45.9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A15-4813-9543-9AC41D48B472}"/>
            </c:ext>
          </c:extLst>
        </c:ser>
        <c:ser>
          <c:idx val="5"/>
          <c:order val="5"/>
          <c:tx>
            <c:strRef>
              <c:f>'資料Ⅱ-２(全国)'!$G$4</c:f>
              <c:strCache>
                <c:ptCount val="1"/>
                <c:pt idx="0">
                  <c:v>その他針葉樹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'資料Ⅱ-２(全国)'!$G$5:$G$23</c:f>
              <c:numCache>
                <c:formatCode>0_ </c:formatCode>
                <c:ptCount val="19"/>
                <c:pt idx="0">
                  <c:v>140.80000000000001</c:v>
                </c:pt>
                <c:pt idx="1">
                  <c:v>110</c:v>
                </c:pt>
                <c:pt idx="2">
                  <c:v>106.7</c:v>
                </c:pt>
                <c:pt idx="3">
                  <c:v>76.7</c:v>
                </c:pt>
                <c:pt idx="4">
                  <c:v>58.4</c:v>
                </c:pt>
                <c:pt idx="5">
                  <c:v>32.799999999999997</c:v>
                </c:pt>
                <c:pt idx="6">
                  <c:v>25.7</c:v>
                </c:pt>
                <c:pt idx="7">
                  <c:v>23.2</c:v>
                </c:pt>
                <c:pt idx="8">
                  <c:v>20.100000000000001</c:v>
                </c:pt>
                <c:pt idx="9" formatCode="#,##0_ ">
                  <c:v>17</c:v>
                </c:pt>
                <c:pt idx="10" formatCode="#,##0_ ">
                  <c:v>15.3</c:v>
                </c:pt>
                <c:pt idx="11" formatCode="#,##0_ ">
                  <c:v>19.8</c:v>
                </c:pt>
                <c:pt idx="12" formatCode="#,##0_ ">
                  <c:v>16.5</c:v>
                </c:pt>
                <c:pt idx="13" formatCode="#,##0_ ">
                  <c:v>16.8</c:v>
                </c:pt>
                <c:pt idx="14" formatCode="#,##0_ ">
                  <c:v>14.2</c:v>
                </c:pt>
                <c:pt idx="15" formatCode="#,##0_ ">
                  <c:v>38</c:v>
                </c:pt>
                <c:pt idx="16" formatCode="#,##0_ ">
                  <c:v>25.6</c:v>
                </c:pt>
                <c:pt idx="17" formatCode="#,##0_ ">
                  <c:v>25.7</c:v>
                </c:pt>
                <c:pt idx="18" formatCode="#,##0_ ">
                  <c:v>23.2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A15-4813-9543-9AC41D48B472}"/>
            </c:ext>
          </c:extLst>
        </c:ser>
        <c:ser>
          <c:idx val="6"/>
          <c:order val="6"/>
          <c:tx>
            <c:strRef>
              <c:f>'資料Ⅱ-２(全国)'!$H$4</c:f>
              <c:strCache>
                <c:ptCount val="1"/>
                <c:pt idx="0">
                  <c:v>広葉樹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15-4813-9543-9AC41D48B472}"/>
                </c:ext>
              </c:extLst>
            </c:dLbl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15-4813-9543-9AC41D48B472}"/>
                </c:ext>
              </c:extLst>
            </c:dLbl>
            <c:dLbl>
              <c:idx val="1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15-4813-9543-9AC41D48B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'資料Ⅱ-２(全国)'!$H$5:$H$23</c:f>
              <c:numCache>
                <c:formatCode>#,##0_);[Red]\(#,##0\)</c:formatCode>
                <c:ptCount val="19"/>
                <c:pt idx="0">
                  <c:v>1329.7</c:v>
                </c:pt>
                <c:pt idx="1">
                  <c:v>1262.4000000000001</c:v>
                </c:pt>
                <c:pt idx="2">
                  <c:v>1238.5999999999999</c:v>
                </c:pt>
                <c:pt idx="3" formatCode="0_ ">
                  <c:v>975.1</c:v>
                </c:pt>
                <c:pt idx="4" formatCode="0_ ">
                  <c:v>483</c:v>
                </c:pt>
                <c:pt idx="5" formatCode="0_ ">
                  <c:v>346.7</c:v>
                </c:pt>
                <c:pt idx="6" formatCode="0_ ">
                  <c:v>267.2</c:v>
                </c:pt>
                <c:pt idx="7" formatCode="0_ ">
                  <c:v>247.1</c:v>
                </c:pt>
                <c:pt idx="8" formatCode="0_ ">
                  <c:v>240.4</c:v>
                </c:pt>
                <c:pt idx="9" formatCode="#,##0_ ">
                  <c:v>223.6</c:v>
                </c:pt>
                <c:pt idx="10" formatCode="#,##0_ ">
                  <c:v>218.8</c:v>
                </c:pt>
                <c:pt idx="11" formatCode="#,##0_ ">
                  <c:v>215.3</c:v>
                </c:pt>
                <c:pt idx="12" formatCode="#,##0_ ">
                  <c:v>217.8</c:v>
                </c:pt>
                <c:pt idx="13" formatCode="#,##0_ ">
                  <c:v>200.7</c:v>
                </c:pt>
                <c:pt idx="14" formatCode="#,##0_ ">
                  <c:v>184.5</c:v>
                </c:pt>
                <c:pt idx="15" formatCode="#,##0_ ">
                  <c:v>175.9</c:v>
                </c:pt>
                <c:pt idx="16" formatCode="#,##0_ ">
                  <c:v>169.6</c:v>
                </c:pt>
                <c:pt idx="17" formatCode="#,##0_ ">
                  <c:v>172.1</c:v>
                </c:pt>
                <c:pt idx="18" formatCode="#,##0_ ">
                  <c:v>136.5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A15-4813-9543-9AC41D48B472}"/>
            </c:ext>
          </c:extLst>
        </c:ser>
        <c:ser>
          <c:idx val="7"/>
          <c:order val="7"/>
          <c:tx>
            <c:strRef>
              <c:f>'資料Ⅱ-２(全国)'!$I$4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5.0085805700653399E-3"/>
                  <c:y val="0.1269946687061999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15-4813-9543-9AC41D48B472}"/>
                </c:ext>
              </c:extLst>
            </c:dLbl>
            <c:dLbl>
              <c:idx val="6"/>
              <c:layout>
                <c:manualLayout>
                  <c:x val="0"/>
                  <c:y val="0.111766549000083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15-4813-9543-9AC41D48B472}"/>
                </c:ext>
              </c:extLst>
            </c:dLbl>
            <c:dLbl>
              <c:idx val="14"/>
              <c:layout>
                <c:manualLayout>
                  <c:x val="1.0739522382654893E-16"/>
                  <c:y val="0.1574968069844960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15-4813-9543-9AC41D48B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'資料Ⅱ-２(全国)'!$A$5:$A$23</c:f>
              <c:strCache>
                <c:ptCount val="19"/>
                <c:pt idx="0">
                  <c:v>S50
(1975)</c:v>
                </c:pt>
                <c:pt idx="1">
                  <c:v>55
(80)</c:v>
                </c:pt>
                <c:pt idx="2">
                  <c:v>60
(85)</c:v>
                </c:pt>
                <c:pt idx="3">
                  <c:v>H2
(90)</c:v>
                </c:pt>
                <c:pt idx="4">
                  <c:v>7
(95)</c:v>
                </c:pt>
                <c:pt idx="5">
                  <c:v>12
(2000)</c:v>
                </c:pt>
                <c:pt idx="6">
                  <c:v>14
(02)</c:v>
                </c:pt>
                <c:pt idx="7">
                  <c:v>17
(05)</c:v>
                </c:pt>
                <c:pt idx="8">
                  <c:v>22
(10)</c:v>
                </c:pt>
                <c:pt idx="9">
                  <c:v>27
(15)</c:v>
                </c:pt>
                <c:pt idx="10">
                  <c:v>28
(16)</c:v>
                </c:pt>
                <c:pt idx="11">
                  <c:v>29
(17)</c:v>
                </c:pt>
                <c:pt idx="12">
                  <c:v>30
(18)</c:v>
                </c:pt>
                <c:pt idx="13">
                  <c:v>R1
(19)</c:v>
                </c:pt>
                <c:pt idx="14">
                  <c:v>R2
(20)</c:v>
                </c:pt>
                <c:pt idx="15">
                  <c:v>3
(21)</c:v>
                </c:pt>
                <c:pt idx="16">
                  <c:v>4
(22)</c:v>
                </c:pt>
                <c:pt idx="17">
                  <c:v>5
(23)</c:v>
                </c:pt>
                <c:pt idx="18">
                  <c:v>6
(24)</c:v>
                </c:pt>
              </c:strCache>
            </c:strRef>
          </c:cat>
          <c:val>
            <c:numRef>
              <c:f>'資料Ⅱ-２(全国)'!$I$5:$I$23</c:f>
              <c:numCache>
                <c:formatCode>#,##0_ </c:formatCode>
                <c:ptCount val="19"/>
                <c:pt idx="0">
                  <c:v>3415.5</c:v>
                </c:pt>
                <c:pt idx="1">
                  <c:v>3405.1</c:v>
                </c:pt>
                <c:pt idx="2">
                  <c:v>3294.4</c:v>
                </c:pt>
                <c:pt idx="3">
                  <c:v>2930</c:v>
                </c:pt>
                <c:pt idx="4">
                  <c:v>2289.6999999999998</c:v>
                </c:pt>
                <c:pt idx="5">
                  <c:v>1798.7</c:v>
                </c:pt>
                <c:pt idx="6">
                  <c:v>1509.2</c:v>
                </c:pt>
                <c:pt idx="7">
                  <c:v>1616.6</c:v>
                </c:pt>
                <c:pt idx="8">
                  <c:v>1719.3</c:v>
                </c:pt>
                <c:pt idx="9">
                  <c:v>2004.9</c:v>
                </c:pt>
                <c:pt idx="10">
                  <c:v>2066</c:v>
                </c:pt>
                <c:pt idx="11">
                  <c:v>2140.8000000000002</c:v>
                </c:pt>
                <c:pt idx="12">
                  <c:v>2164</c:v>
                </c:pt>
                <c:pt idx="13">
                  <c:v>2188.3000000000002</c:v>
                </c:pt>
                <c:pt idx="14">
                  <c:v>1988.2</c:v>
                </c:pt>
                <c:pt idx="15">
                  <c:v>2184.6999999999998</c:v>
                </c:pt>
                <c:pt idx="16">
                  <c:v>2208.1999999999998</c:v>
                </c:pt>
                <c:pt idx="17">
                  <c:v>2064.6999999999998</c:v>
                </c:pt>
                <c:pt idx="18">
                  <c:v>1976.3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A15-4813-9543-9AC41D48B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7712488"/>
        <c:axId val="177804240"/>
      </c:barChart>
      <c:catAx>
        <c:axId val="177712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 baseline="0">
                <a:latin typeface="+mn-ea"/>
                <a:ea typeface="+mn-ea"/>
              </a:defRPr>
            </a:pPr>
            <a:endParaRPr lang="ja-JP"/>
          </a:p>
        </c:txPr>
        <c:crossAx val="177804240"/>
        <c:crosses val="autoZero"/>
        <c:auto val="1"/>
        <c:lblAlgn val="ctr"/>
        <c:lblOffset val="100"/>
        <c:noMultiLvlLbl val="0"/>
      </c:catAx>
      <c:valAx>
        <c:axId val="177804240"/>
        <c:scaling>
          <c:orientation val="minMax"/>
          <c:max val="4000"/>
        </c:scaling>
        <c:delete val="0"/>
        <c:axPos val="l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 baseline="0">
                <a:latin typeface="+mn-ea"/>
                <a:ea typeface="+mn-ea"/>
              </a:defRPr>
            </a:pPr>
            <a:endParaRPr lang="ja-JP"/>
          </a:p>
        </c:txPr>
        <c:crossAx val="177712488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5055848485866195"/>
          <c:y val="2.8105080473233488E-2"/>
          <c:w val="0.20874665856145033"/>
          <c:h val="0.31568044635029169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700"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06403771128574"/>
          <c:y val="0.10233040469050488"/>
          <c:w val="0.53701166666666666"/>
          <c:h val="0.79477747595960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'資料Ⅱ-2(地域別)'!$C$13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'資料Ⅱ-2(地域別)'!$D$13:$E$13</c:f>
              <c:numCache>
                <c:formatCode>#,##0_);[Red]\(#,##0\)</c:formatCode>
                <c:ptCount val="2"/>
                <c:pt idx="0">
                  <c:v>315.8</c:v>
                </c:pt>
                <c:pt idx="1">
                  <c:v>492.3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837-A1FE-D113DC67C61C}"/>
            </c:ext>
          </c:extLst>
        </c:ser>
        <c:ser>
          <c:idx val="9"/>
          <c:order val="1"/>
          <c:tx>
            <c:strRef>
              <c:f>'資料Ⅱ-2(地域別)'!$C$12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'資料Ⅱ-2(地域別)'!$D$12:$E$12</c:f>
              <c:numCache>
                <c:formatCode>#,##0_);[Red]\(#,##0\)</c:formatCode>
                <c:ptCount val="2"/>
                <c:pt idx="0">
                  <c:v>105.1</c:v>
                </c:pt>
                <c:pt idx="1">
                  <c:v>135.1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837-A1FE-D113DC67C61C}"/>
            </c:ext>
          </c:extLst>
        </c:ser>
        <c:ser>
          <c:idx val="10"/>
          <c:order val="2"/>
          <c:tx>
            <c:strRef>
              <c:f>'資料Ⅱ-2(地域別)'!$C$11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66CCFF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'資料Ⅱ-2(地域別)'!$D$11:$E$11</c:f>
              <c:numCache>
                <c:formatCode>#,##0_);[Red]\(#,##0\)</c:formatCode>
                <c:ptCount val="2"/>
                <c:pt idx="0">
                  <c:v>124.5</c:v>
                </c:pt>
                <c:pt idx="1">
                  <c:v>151.69999999999999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837-A1FE-D113DC67C61C}"/>
            </c:ext>
          </c:extLst>
        </c:ser>
        <c:ser>
          <c:idx val="11"/>
          <c:order val="3"/>
          <c:tx>
            <c:strRef>
              <c:f>'資料Ⅱ-2(地域別)'!$C$10</c:f>
              <c:strCache>
                <c:ptCount val="1"/>
                <c:pt idx="0">
                  <c:v>近畿</c:v>
                </c:pt>
              </c:strCache>
            </c:strRef>
          </c:tx>
          <c:spPr>
            <a:solidFill>
              <a:srgbClr val="FF99FF"/>
            </a:solidFill>
            <a:ln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'資料Ⅱ-2(地域別)'!$D$10:$E$10</c:f>
              <c:numCache>
                <c:formatCode>#,##0_);[Red]\(#,##0\)</c:formatCode>
                <c:ptCount val="2"/>
                <c:pt idx="0">
                  <c:v>107.9</c:v>
                </c:pt>
                <c:pt idx="1">
                  <c:v>104.3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03-4837-A1FE-D113DC67C61C}"/>
            </c:ext>
          </c:extLst>
        </c:ser>
        <c:ser>
          <c:idx val="12"/>
          <c:order val="4"/>
          <c:tx>
            <c:strRef>
              <c:f>'資料Ⅱ-2(地域別)'!$C$9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'資料Ⅱ-2(地域別)'!$D$9:$E$9</c:f>
              <c:numCache>
                <c:formatCode>#,##0_);[Red]\(#,##0\)</c:formatCode>
                <c:ptCount val="2"/>
                <c:pt idx="0">
                  <c:v>153.1</c:v>
                </c:pt>
                <c:pt idx="1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03-4837-A1FE-D113DC67C61C}"/>
            </c:ext>
          </c:extLst>
        </c:ser>
        <c:ser>
          <c:idx val="13"/>
          <c:order val="5"/>
          <c:tx>
            <c:strRef>
              <c:f>'資料Ⅱ-2(地域別)'!$C$8</c:f>
              <c:strCache>
                <c:ptCount val="1"/>
                <c:pt idx="0">
                  <c:v>関東</c:v>
                </c:pt>
              </c:strCache>
            </c:strRef>
          </c:tx>
          <c:spPr>
            <a:solidFill>
              <a:srgbClr val="CC66FF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'資料Ⅱ-2(地域別)'!$D$8:$E$8</c:f>
              <c:numCache>
                <c:formatCode>#,##0_);[Red]\(#,##0\)</c:formatCode>
                <c:ptCount val="2"/>
                <c:pt idx="0">
                  <c:v>93.3</c:v>
                </c:pt>
                <c:pt idx="1">
                  <c:v>149.4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03-4837-A1FE-D113DC67C61C}"/>
            </c:ext>
          </c:extLst>
        </c:ser>
        <c:ser>
          <c:idx val="14"/>
          <c:order val="6"/>
          <c:tx>
            <c:strRef>
              <c:f>'資料Ⅱ-2(地域別)'!$C$7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'資料Ⅱ-2(地域別)'!$D$7:$E$7</c:f>
              <c:numCache>
                <c:formatCode>#,##0_);[Red]\(#,##0\)</c:formatCode>
                <c:ptCount val="2"/>
                <c:pt idx="0">
                  <c:v>329.7</c:v>
                </c:pt>
                <c:pt idx="1">
                  <c:v>477.5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03-4837-A1FE-D113DC67C61C}"/>
            </c:ext>
          </c:extLst>
        </c:ser>
        <c:ser>
          <c:idx val="15"/>
          <c:order val="7"/>
          <c:tx>
            <c:strRef>
              <c:f>'資料Ⅱ-2(地域別)'!$C$6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'資料Ⅱ-2(地域別)'!$D$6:$E$6</c:f>
              <c:numCache>
                <c:formatCode>#,##0_);[Red]\(#,##0\)</c:formatCode>
                <c:ptCount val="2"/>
                <c:pt idx="0">
                  <c:v>279.8</c:v>
                </c:pt>
                <c:pt idx="1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03-4837-A1FE-D113DC67C61C}"/>
            </c:ext>
          </c:extLst>
        </c:ser>
        <c:ser>
          <c:idx val="1"/>
          <c:order val="8"/>
          <c:tx>
            <c:strRef>
              <c:f>'資料Ⅱ-2(地域別)'!$C$5</c:f>
              <c:strCache>
                <c:ptCount val="1"/>
                <c:pt idx="0">
                  <c:v>全国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3.6176044856511677E-3"/>
                  <c:y val="0.1927973961120028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03-4837-A1FE-D113DC67C61C}"/>
                </c:ext>
              </c:extLst>
            </c:dLbl>
            <c:dLbl>
              <c:idx val="1"/>
              <c:layout>
                <c:manualLayout>
                  <c:x val="3.917584635663514E-3"/>
                  <c:y val="0.1920577601410934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03-4837-A1FE-D113DC67C61C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'資料Ⅱ-2(地域別)'!$D$4:$E$4</c:f>
              <c:strCache>
                <c:ptCount val="2"/>
                <c:pt idx="0">
                  <c:v>H14
(2002)</c:v>
                </c:pt>
                <c:pt idx="1">
                  <c:v>R6
(2024)</c:v>
                </c:pt>
              </c:strCache>
            </c:strRef>
          </c:cat>
          <c:val>
            <c:numRef>
              <c:f>'資料Ⅱ-2(地域別)'!$D$5:$E$5</c:f>
              <c:numCache>
                <c:formatCode>#,##0_);[Red]\(#,##0\)</c:formatCode>
                <c:ptCount val="2"/>
                <c:pt idx="0">
                  <c:v>1509.2</c:v>
                </c:pt>
                <c:pt idx="1">
                  <c:v>1976.3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03-4837-A1FE-D113DC67C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6350"/>
          </c:spPr>
        </c:serLines>
        <c:axId val="181832016"/>
        <c:axId val="181837520"/>
      </c:barChart>
      <c:catAx>
        <c:axId val="181832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</c:spPr>
        <c:crossAx val="181837520"/>
        <c:crosses val="autoZero"/>
        <c:auto val="1"/>
        <c:lblAlgn val="ctr"/>
        <c:lblOffset val="100"/>
        <c:noMultiLvlLbl val="0"/>
      </c:catAx>
      <c:valAx>
        <c:axId val="181837520"/>
        <c:scaling>
          <c:orientation val="minMax"/>
          <c:max val="25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</c:spPr>
        <c:crossAx val="181832016"/>
        <c:crosses val="autoZero"/>
        <c:crossBetween val="between"/>
        <c:majorUnit val="500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2753087308750974"/>
          <c:y val="5.4545627308850819E-2"/>
          <c:w val="0.23049222222222218"/>
          <c:h val="0.41949265725172274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171448</xdr:colOff>
      <xdr:row>32</xdr:row>
      <xdr:rowOff>68826</xdr:rowOff>
    </xdr:from>
    <xdr:to>
      <xdr:col>5</xdr:col>
      <xdr:colOff>55505</xdr:colOff>
      <xdr:row>44</xdr:row>
      <xdr:rowOff>154009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66F4BA14-2A14-4E9C-AFC2-B1A51119C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495306</xdr:colOff>
      <xdr:row>35</xdr:row>
      <xdr:rowOff>163939</xdr:rowOff>
    </xdr:from>
    <xdr:to>
      <xdr:col>5</xdr:col>
      <xdr:colOff>212099</xdr:colOff>
      <xdr:row>37</xdr:row>
      <xdr:rowOff>88252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938E3B6E-9E8E-4E3D-8944-AE9CB3C98AA5}"/>
            </a:ext>
          </a:extLst>
        </xdr:cNvPr>
        <xdr:cNvSpPr txBox="1"/>
      </xdr:nvSpPr>
      <xdr:spPr>
        <a:xfrm>
          <a:off x="4714881" y="8793589"/>
          <a:ext cx="831218" cy="26721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865067</xdr:colOff>
      <xdr:row>38</xdr:row>
      <xdr:rowOff>142742</xdr:rowOff>
    </xdr:from>
    <xdr:to>
      <xdr:col>6</xdr:col>
      <xdr:colOff>471259</xdr:colOff>
      <xdr:row>40</xdr:row>
      <xdr:rowOff>67056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697AD90C-4A7C-46BD-A52D-29E56DB7DCFE}"/>
            </a:ext>
          </a:extLst>
        </xdr:cNvPr>
        <xdr:cNvSpPr txBox="1"/>
      </xdr:nvSpPr>
      <xdr:spPr>
        <a:xfrm>
          <a:off x="6199067" y="9286742"/>
          <a:ext cx="825392" cy="26721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 sz="1100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0.01219</cdr:x>
      <cdr:y>0.01331</cdr:y>
    </cdr:from>
    <cdr:to>
      <cdr:x>0.07717</cdr:x>
      <cdr:y>0.0532</cdr:y>
    </cdr:to>
    <cdr:sp macro="" textlink="">
      <cdr:nvSpPr>
        <cdr:cNvPr id="13" name="テキスト ボックス 1"/>
        <cdr:cNvSpPr txBox="1"/>
      </cdr:nvSpPr>
      <cdr:spPr>
        <a:xfrm xmlns:a="http://schemas.openxmlformats.org/drawingml/2006/main">
          <a:off x="52661" y="36424"/>
          <a:ext cx="280713" cy="1091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/>
            <a:t>（</a:t>
          </a:r>
          <a:r>
            <a:rPr lang="ja-JP" altLang="en-US" sz="700">
              <a:latin typeface="+mn-ea"/>
              <a:ea typeface="+mn-ea"/>
            </a:rPr>
            <a:t>万</a:t>
          </a:r>
          <a:r>
            <a:rPr lang="en-US" altLang="ja-JP" sz="700">
              <a:latin typeface="+mn-ea"/>
              <a:ea typeface="+mn-ea"/>
            </a:rPr>
            <a:t>m</a:t>
          </a:r>
          <a:r>
            <a:rPr lang="en-US" altLang="ja-JP" sz="700" baseline="30000">
              <a:latin typeface="+mn-ea"/>
              <a:ea typeface="+mn-ea"/>
            </a:rPr>
            <a:t>3</a:t>
          </a:r>
          <a:r>
            <a:rPr lang="ja-JP" altLang="en-US" sz="7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0.93265</cdr:x>
      <cdr:y>0.89228</cdr:y>
    </cdr:from>
    <cdr:to>
      <cdr:x>0.99328</cdr:x>
      <cdr:y>0.95343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4044898" y="1924532"/>
          <a:ext cx="262952" cy="1318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/>
            <a:t>（年）</a:t>
          </a:r>
        </a:p>
      </cdr:txBody>
    </cdr:sp>
  </cdr:relSizeAnchor>
  <cdr:relSizeAnchor xmlns:cdr="http://schemas.openxmlformats.org/drawingml/2006/chartDrawing">
    <cdr:from>
      <cdr:x>0.18398</cdr:x>
      <cdr:y>0.12226</cdr:y>
    </cdr:from>
    <cdr:to>
      <cdr:x>0.24542</cdr:x>
      <cdr:y>0.16216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2488378" y="797383"/>
          <a:ext cx="830974" cy="260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 sz="1100">
            <a:latin typeface="+mn-ea"/>
            <a:ea typeface="+mn-ea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117122</xdr:colOff>
      <xdr:row>3</xdr:row>
      <xdr:rowOff>49389</xdr:rowOff>
    </xdr:from>
    <xdr:to>
      <xdr:col>10</xdr:col>
      <xdr:colOff>536969</xdr:colOff>
      <xdr:row>15</xdr:row>
      <xdr:rowOff>136666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23EA1B2-567E-48C7-A238-E636B1011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0.02972</cdr:y>
    </cdr:from>
    <cdr:to>
      <cdr:x>0.17903</cdr:x>
      <cdr:y>0.07397</cdr:y>
    </cdr:to>
    <cdr:sp macro="" textlink="">
      <cdr:nvSpPr>
        <cdr:cNvPr id="15" name="テキスト ボックス 14"/>
        <cdr:cNvSpPr txBox="1"/>
      </cdr:nvSpPr>
      <cdr:spPr>
        <a:xfrm xmlns:a="http://schemas.openxmlformats.org/drawingml/2006/main">
          <a:off x="0" y="66666"/>
          <a:ext cx="321082" cy="992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+mn-ea"/>
              <a:ea typeface="+mn-ea"/>
            </a:rPr>
            <a:t>（万</a:t>
          </a:r>
          <a:r>
            <a:rPr lang="en-US" altLang="ja-JP" sz="700">
              <a:latin typeface="+mn-ea"/>
              <a:ea typeface="+mn-ea"/>
            </a:rPr>
            <a:t>m</a:t>
          </a:r>
          <a:r>
            <a:rPr lang="en-US" altLang="ja-JP" sz="700" baseline="30000">
              <a:latin typeface="+mn-ea"/>
              <a:ea typeface="+mn-ea"/>
            </a:rPr>
            <a:t>3</a:t>
          </a:r>
          <a:r>
            <a:rPr lang="ja-JP" altLang="en-US" sz="7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0.25575</cdr:x>
      <cdr:y>0.05791</cdr:y>
    </cdr:from>
    <cdr:to>
      <cdr:x>0.50128</cdr:x>
      <cdr:y>0.27171</cdr:y>
    </cdr:to>
    <cdr:sp macro="" textlink="">
      <cdr:nvSpPr>
        <cdr:cNvPr id="20" name="テキスト ボックス 9"/>
        <cdr:cNvSpPr txBox="1"/>
      </cdr:nvSpPr>
      <cdr:spPr>
        <a:xfrm xmlns:a="http://schemas.openxmlformats.org/drawingml/2006/main">
          <a:off x="911071" y="270280"/>
          <a:ext cx="874664" cy="9978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0.68728</cdr:x>
      <cdr:y>0.86174</cdr:y>
    </cdr:from>
    <cdr:to>
      <cdr:x>0.86631</cdr:x>
      <cdr:y>0.93078</cdr:y>
    </cdr:to>
    <cdr:sp macro="" textlink="">
      <cdr:nvSpPr>
        <cdr:cNvPr id="19" name="テキスト ボックス 1"/>
        <cdr:cNvSpPr txBox="1"/>
      </cdr:nvSpPr>
      <cdr:spPr>
        <a:xfrm xmlns:a="http://schemas.openxmlformats.org/drawingml/2006/main">
          <a:off x="1232601" y="2010263"/>
          <a:ext cx="321082" cy="1610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/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C13C-18E8-41A8-8D47-F89867C71001}">
  <sheetPr>
    <pageSetUpPr fitToPage="1"/>
  </sheetPr>
  <dimension ref="A1:T32"/>
  <sheetViews>
    <sheetView showGridLines="0" tabSelected="1" zoomScaleNormal="100" workbookViewId="0">
      <pane ySplit="4" topLeftCell="A5" activePane="bottomLeft" state="frozen"/>
      <selection activeCell="I43" sqref="I43"/>
      <selection pane="bottomLeft"/>
    </sheetView>
  </sheetViews>
  <sheetFormatPr defaultRowHeight="13.5" x14ac:dyDescent="0.15"/>
  <cols>
    <col min="1" max="1" width="11.5" customWidth="1"/>
    <col min="2" max="5" width="14.625" customWidth="1"/>
    <col min="6" max="6" width="16" customWidth="1"/>
    <col min="7" max="9" width="16.5" customWidth="1"/>
    <col min="10" max="10" width="3.875" customWidth="1"/>
  </cols>
  <sheetData>
    <row r="1" spans="1:20" ht="17.25" x14ac:dyDescent="0.15">
      <c r="A1" s="12" t="s">
        <v>0</v>
      </c>
    </row>
    <row r="2" spans="1:20" ht="17.25" x14ac:dyDescent="0.15">
      <c r="A2" s="12"/>
      <c r="T2" s="13" t="s">
        <v>1</v>
      </c>
    </row>
    <row r="3" spans="1:20" ht="15.75" x14ac:dyDescent="0.15">
      <c r="I3" s="13" t="s">
        <v>2</v>
      </c>
      <c r="K3" s="14"/>
      <c r="L3" s="51" t="s">
        <v>3</v>
      </c>
      <c r="M3" s="52"/>
      <c r="N3" s="52"/>
      <c r="O3" s="52"/>
      <c r="P3" s="52"/>
      <c r="Q3" s="52"/>
      <c r="R3" s="53"/>
      <c r="S3" s="14"/>
      <c r="T3" s="14"/>
    </row>
    <row r="4" spans="1:20" ht="36" customHeight="1" x14ac:dyDescent="0.15">
      <c r="A4" s="15" t="s">
        <v>4</v>
      </c>
      <c r="B4" s="15" t="s">
        <v>5</v>
      </c>
      <c r="C4" s="15" t="s">
        <v>6</v>
      </c>
      <c r="D4" s="15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K4" s="17"/>
      <c r="L4" s="2" t="s">
        <v>13</v>
      </c>
      <c r="M4" s="1" t="s">
        <v>14</v>
      </c>
      <c r="N4" s="1" t="s">
        <v>15</v>
      </c>
      <c r="O4" s="18" t="s">
        <v>16</v>
      </c>
      <c r="P4" s="2" t="s">
        <v>17</v>
      </c>
      <c r="Q4" s="2" t="s">
        <v>18</v>
      </c>
      <c r="R4" s="2" t="s">
        <v>19</v>
      </c>
      <c r="S4" s="6" t="s">
        <v>11</v>
      </c>
      <c r="T4" s="6" t="s">
        <v>12</v>
      </c>
    </row>
    <row r="5" spans="1:20" ht="27" x14ac:dyDescent="0.15">
      <c r="A5" s="19" t="s">
        <v>20</v>
      </c>
      <c r="B5" s="20">
        <v>804.3</v>
      </c>
      <c r="C5" s="20">
        <v>354.8</v>
      </c>
      <c r="D5" s="20"/>
      <c r="E5" s="20">
        <v>396.4</v>
      </c>
      <c r="F5" s="20">
        <v>389.5</v>
      </c>
      <c r="G5" s="20">
        <v>140.80000000000001</v>
      </c>
      <c r="H5" s="18">
        <v>1329.7</v>
      </c>
      <c r="I5" s="21">
        <v>3415.5</v>
      </c>
      <c r="K5" s="18" t="s">
        <v>21</v>
      </c>
      <c r="L5" s="11">
        <v>3895</v>
      </c>
      <c r="M5" s="3">
        <v>8043</v>
      </c>
      <c r="N5" s="3">
        <v>3548</v>
      </c>
      <c r="O5" s="11"/>
      <c r="P5" s="11">
        <v>3964</v>
      </c>
      <c r="Q5" s="11">
        <v>551</v>
      </c>
      <c r="R5" s="11">
        <v>857</v>
      </c>
      <c r="S5" s="11">
        <v>13297</v>
      </c>
      <c r="T5" s="11">
        <v>34155</v>
      </c>
    </row>
    <row r="6" spans="1:20" ht="27" x14ac:dyDescent="0.15">
      <c r="A6" s="19" t="s">
        <v>22</v>
      </c>
      <c r="B6" s="20">
        <f t="shared" ref="B6:D17" si="0">M6/10</f>
        <v>844.6</v>
      </c>
      <c r="C6" s="20">
        <f t="shared" si="0"/>
        <v>356.7</v>
      </c>
      <c r="D6" s="20">
        <f t="shared" si="0"/>
        <v>118.7</v>
      </c>
      <c r="E6" s="20">
        <f t="shared" ref="E6:E23" si="1">P6/10</f>
        <v>291.7</v>
      </c>
      <c r="F6" s="20">
        <f t="shared" ref="F6:F23" si="2">L6/10</f>
        <v>421</v>
      </c>
      <c r="G6" s="20">
        <f t="shared" ref="G6:G23" si="3">(Q6+R6)/10</f>
        <v>110</v>
      </c>
      <c r="H6" s="18">
        <f t="shared" ref="H6:H20" si="4">S6/10</f>
        <v>1262.4000000000001</v>
      </c>
      <c r="I6" s="21">
        <f t="shared" ref="I6:I22" si="5">T6/10</f>
        <v>3405.1</v>
      </c>
      <c r="K6" s="18" t="s">
        <v>23</v>
      </c>
      <c r="L6" s="11">
        <v>4210</v>
      </c>
      <c r="M6" s="3">
        <v>8446</v>
      </c>
      <c r="N6" s="3">
        <v>3567</v>
      </c>
      <c r="O6" s="11">
        <v>1187</v>
      </c>
      <c r="P6" s="11">
        <v>2917</v>
      </c>
      <c r="Q6" s="11">
        <v>429</v>
      </c>
      <c r="R6" s="11">
        <v>671</v>
      </c>
      <c r="S6" s="11">
        <v>12624</v>
      </c>
      <c r="T6" s="11">
        <v>34051</v>
      </c>
    </row>
    <row r="7" spans="1:20" ht="27" x14ac:dyDescent="0.15">
      <c r="A7" s="19" t="s">
        <v>24</v>
      </c>
      <c r="B7" s="20">
        <f t="shared" si="0"/>
        <v>781.2</v>
      </c>
      <c r="C7" s="20">
        <f t="shared" si="0"/>
        <v>325.60000000000002</v>
      </c>
      <c r="D7" s="20">
        <f t="shared" si="0"/>
        <v>180.5</v>
      </c>
      <c r="E7" s="20">
        <f t="shared" si="1"/>
        <v>277.7</v>
      </c>
      <c r="F7" s="20">
        <f t="shared" si="2"/>
        <v>384.1</v>
      </c>
      <c r="G7" s="20">
        <f t="shared" si="3"/>
        <v>106.7</v>
      </c>
      <c r="H7" s="18">
        <f t="shared" si="4"/>
        <v>1238.5999999999999</v>
      </c>
      <c r="I7" s="21">
        <f t="shared" si="5"/>
        <v>3294.4</v>
      </c>
      <c r="K7" s="18" t="s">
        <v>25</v>
      </c>
      <c r="L7" s="11">
        <v>3841</v>
      </c>
      <c r="M7" s="3">
        <v>7812</v>
      </c>
      <c r="N7" s="3">
        <v>3256</v>
      </c>
      <c r="O7" s="11">
        <v>1805</v>
      </c>
      <c r="P7" s="11">
        <v>2777</v>
      </c>
      <c r="Q7" s="11">
        <v>347</v>
      </c>
      <c r="R7" s="11">
        <v>720</v>
      </c>
      <c r="S7" s="11">
        <v>12386</v>
      </c>
      <c r="T7" s="11">
        <v>32944</v>
      </c>
    </row>
    <row r="8" spans="1:20" ht="27" x14ac:dyDescent="0.15">
      <c r="A8" s="19" t="s">
        <v>26</v>
      </c>
      <c r="B8" s="20">
        <f t="shared" si="0"/>
        <v>859.4</v>
      </c>
      <c r="C8" s="20">
        <f t="shared" si="0"/>
        <v>318.2</v>
      </c>
      <c r="D8" s="20">
        <f t="shared" si="0"/>
        <v>163.6</v>
      </c>
      <c r="E8" s="20">
        <f t="shared" si="1"/>
        <v>259.8</v>
      </c>
      <c r="F8" s="20">
        <f t="shared" si="2"/>
        <v>277.2</v>
      </c>
      <c r="G8" s="20">
        <f t="shared" si="3"/>
        <v>76.7</v>
      </c>
      <c r="H8" s="20">
        <f t="shared" si="4"/>
        <v>975.1</v>
      </c>
      <c r="I8" s="21">
        <f t="shared" si="5"/>
        <v>2930</v>
      </c>
      <c r="K8" s="22" t="s">
        <v>27</v>
      </c>
      <c r="L8" s="11">
        <v>2772</v>
      </c>
      <c r="M8" s="3">
        <v>8594</v>
      </c>
      <c r="N8" s="3">
        <v>3182</v>
      </c>
      <c r="O8" s="11">
        <v>1636</v>
      </c>
      <c r="P8" s="11">
        <v>2598</v>
      </c>
      <c r="Q8" s="11">
        <v>227</v>
      </c>
      <c r="R8" s="11">
        <v>540</v>
      </c>
      <c r="S8" s="11">
        <v>9751</v>
      </c>
      <c r="T8" s="11">
        <v>29300</v>
      </c>
    </row>
    <row r="9" spans="1:20" ht="27" x14ac:dyDescent="0.15">
      <c r="A9" s="19" t="s">
        <v>28</v>
      </c>
      <c r="B9" s="20">
        <f t="shared" si="0"/>
        <v>894.8</v>
      </c>
      <c r="C9" s="20">
        <f t="shared" si="0"/>
        <v>292.39999999999998</v>
      </c>
      <c r="D9" s="20">
        <f t="shared" si="0"/>
        <v>150.30000000000001</v>
      </c>
      <c r="E9" s="20">
        <f t="shared" si="1"/>
        <v>207.2</v>
      </c>
      <c r="F9" s="20">
        <f t="shared" si="2"/>
        <v>203.6</v>
      </c>
      <c r="G9" s="20">
        <f t="shared" si="3"/>
        <v>58.4</v>
      </c>
      <c r="H9" s="20">
        <f t="shared" si="4"/>
        <v>483</v>
      </c>
      <c r="I9" s="21">
        <f t="shared" si="5"/>
        <v>2289.6999999999998</v>
      </c>
      <c r="K9" s="22" t="s">
        <v>29</v>
      </c>
      <c r="L9" s="11">
        <v>2036</v>
      </c>
      <c r="M9" s="3">
        <v>8948</v>
      </c>
      <c r="N9" s="3">
        <v>2924</v>
      </c>
      <c r="O9" s="11">
        <v>1503</v>
      </c>
      <c r="P9" s="11">
        <v>2072</v>
      </c>
      <c r="Q9" s="11">
        <v>141</v>
      </c>
      <c r="R9" s="11">
        <v>443</v>
      </c>
      <c r="S9" s="11">
        <v>4830</v>
      </c>
      <c r="T9" s="11">
        <v>22897</v>
      </c>
    </row>
    <row r="10" spans="1:20" ht="27" customHeight="1" x14ac:dyDescent="0.15">
      <c r="A10" s="19" t="s">
        <v>30</v>
      </c>
      <c r="B10" s="20">
        <f t="shared" si="0"/>
        <v>777.6</v>
      </c>
      <c r="C10" s="20">
        <f t="shared" si="0"/>
        <v>231.3</v>
      </c>
      <c r="D10" s="20">
        <f t="shared" si="0"/>
        <v>158.1</v>
      </c>
      <c r="E10" s="20">
        <f t="shared" si="1"/>
        <v>119</v>
      </c>
      <c r="F10" s="20">
        <f t="shared" si="2"/>
        <v>133.19999999999999</v>
      </c>
      <c r="G10" s="20">
        <f t="shared" si="3"/>
        <v>32.799999999999997</v>
      </c>
      <c r="H10" s="20">
        <f t="shared" si="4"/>
        <v>346.7</v>
      </c>
      <c r="I10" s="21">
        <f t="shared" si="5"/>
        <v>1798.7</v>
      </c>
      <c r="K10" s="22" t="s">
        <v>31</v>
      </c>
      <c r="L10" s="11">
        <v>1332</v>
      </c>
      <c r="M10" s="3">
        <v>7776</v>
      </c>
      <c r="N10" s="3">
        <v>2313</v>
      </c>
      <c r="O10" s="11">
        <v>1581</v>
      </c>
      <c r="P10" s="11">
        <v>1190</v>
      </c>
      <c r="Q10" s="11"/>
      <c r="R10" s="11">
        <v>328</v>
      </c>
      <c r="S10" s="11">
        <v>3467</v>
      </c>
      <c r="T10" s="11">
        <v>17987</v>
      </c>
    </row>
    <row r="11" spans="1:20" ht="30" customHeight="1" x14ac:dyDescent="0.15">
      <c r="A11" s="19" t="s">
        <v>32</v>
      </c>
      <c r="B11" s="20">
        <f t="shared" si="0"/>
        <v>686</v>
      </c>
      <c r="C11" s="20">
        <f t="shared" si="0"/>
        <v>208</v>
      </c>
      <c r="D11" s="20">
        <f t="shared" si="0"/>
        <v>152.5</v>
      </c>
      <c r="E11" s="20">
        <f t="shared" si="1"/>
        <v>80.900000000000006</v>
      </c>
      <c r="F11" s="20">
        <f t="shared" si="2"/>
        <v>88.9</v>
      </c>
      <c r="G11" s="20">
        <f t="shared" si="3"/>
        <v>25.7</v>
      </c>
      <c r="H11" s="20">
        <f t="shared" si="4"/>
        <v>267.2</v>
      </c>
      <c r="I11" s="21">
        <f t="shared" si="5"/>
        <v>1509.2</v>
      </c>
      <c r="K11" s="22" t="s">
        <v>33</v>
      </c>
      <c r="L11" s="11">
        <v>889</v>
      </c>
      <c r="M11" s="5">
        <v>6860</v>
      </c>
      <c r="N11" s="5">
        <v>2080</v>
      </c>
      <c r="O11" s="11">
        <v>1525</v>
      </c>
      <c r="P11" s="11">
        <v>809</v>
      </c>
      <c r="Q11" s="11"/>
      <c r="R11" s="11">
        <v>257</v>
      </c>
      <c r="S11" s="11">
        <v>2672</v>
      </c>
      <c r="T11" s="11">
        <v>15092</v>
      </c>
    </row>
    <row r="12" spans="1:20" ht="27" x14ac:dyDescent="0.15">
      <c r="A12" s="19" t="s">
        <v>34</v>
      </c>
      <c r="B12" s="20">
        <f t="shared" si="0"/>
        <v>775.6</v>
      </c>
      <c r="C12" s="20">
        <f t="shared" si="0"/>
        <v>201.4</v>
      </c>
      <c r="D12" s="20">
        <f t="shared" si="0"/>
        <v>191</v>
      </c>
      <c r="E12" s="20">
        <f t="shared" si="1"/>
        <v>100</v>
      </c>
      <c r="F12" s="20">
        <f t="shared" si="2"/>
        <v>78.3</v>
      </c>
      <c r="G12" s="20">
        <f t="shared" si="3"/>
        <v>23.2</v>
      </c>
      <c r="H12" s="20">
        <f t="shared" si="4"/>
        <v>247.1</v>
      </c>
      <c r="I12" s="21">
        <f t="shared" si="5"/>
        <v>1616.6</v>
      </c>
      <c r="K12" s="22" t="s">
        <v>35</v>
      </c>
      <c r="L12" s="11">
        <v>783</v>
      </c>
      <c r="M12" s="5">
        <v>7756</v>
      </c>
      <c r="N12" s="5">
        <v>2014</v>
      </c>
      <c r="O12" s="11">
        <v>1910</v>
      </c>
      <c r="P12" s="11">
        <v>1000</v>
      </c>
      <c r="Q12" s="11"/>
      <c r="R12" s="11">
        <v>232</v>
      </c>
      <c r="S12" s="11">
        <v>2471</v>
      </c>
      <c r="T12" s="11">
        <v>16166</v>
      </c>
    </row>
    <row r="13" spans="1:20" ht="27" x14ac:dyDescent="0.15">
      <c r="A13" s="19" t="s">
        <v>36</v>
      </c>
      <c r="B13" s="20">
        <f t="shared" si="0"/>
        <v>904.9</v>
      </c>
      <c r="C13" s="20">
        <f t="shared" si="0"/>
        <v>202.9</v>
      </c>
      <c r="D13" s="20">
        <f t="shared" si="0"/>
        <v>198.5</v>
      </c>
      <c r="E13" s="20">
        <f t="shared" si="1"/>
        <v>83.1</v>
      </c>
      <c r="F13" s="20">
        <f t="shared" si="2"/>
        <v>69.400000000000006</v>
      </c>
      <c r="G13" s="20">
        <f t="shared" si="3"/>
        <v>20.100000000000001</v>
      </c>
      <c r="H13" s="20">
        <f t="shared" si="4"/>
        <v>240.4</v>
      </c>
      <c r="I13" s="21">
        <f t="shared" si="5"/>
        <v>1719.3</v>
      </c>
      <c r="K13" s="22" t="s">
        <v>37</v>
      </c>
      <c r="L13" s="11">
        <v>694</v>
      </c>
      <c r="M13" s="5">
        <v>9049</v>
      </c>
      <c r="N13" s="5">
        <v>2029</v>
      </c>
      <c r="O13" s="11">
        <v>1985</v>
      </c>
      <c r="P13" s="11">
        <v>831</v>
      </c>
      <c r="Q13" s="11"/>
      <c r="R13" s="11">
        <v>201</v>
      </c>
      <c r="S13" s="11">
        <v>2404</v>
      </c>
      <c r="T13" s="11">
        <v>17193</v>
      </c>
    </row>
    <row r="14" spans="1:20" s="23" customFormat="1" ht="27" x14ac:dyDescent="0.15">
      <c r="A14" s="19" t="s">
        <v>38</v>
      </c>
      <c r="B14" s="8">
        <f t="shared" si="0"/>
        <v>1122.5999999999999</v>
      </c>
      <c r="C14" s="21">
        <f t="shared" si="0"/>
        <v>236.4</v>
      </c>
      <c r="D14" s="21">
        <f>O14/10</f>
        <v>229.9</v>
      </c>
      <c r="E14" s="20">
        <f t="shared" si="1"/>
        <v>96.9</v>
      </c>
      <c r="F14" s="21">
        <f t="shared" si="2"/>
        <v>77.900000000000006</v>
      </c>
      <c r="G14" s="21">
        <f t="shared" si="3"/>
        <v>17</v>
      </c>
      <c r="H14" s="21">
        <f t="shared" si="4"/>
        <v>223.6</v>
      </c>
      <c r="I14" s="21">
        <f t="shared" si="5"/>
        <v>2004.9</v>
      </c>
      <c r="K14" s="7" t="s">
        <v>39</v>
      </c>
      <c r="L14" s="10">
        <v>779</v>
      </c>
      <c r="M14" s="10">
        <v>11226</v>
      </c>
      <c r="N14" s="10">
        <v>2364</v>
      </c>
      <c r="O14" s="10">
        <v>2299</v>
      </c>
      <c r="P14" s="10">
        <v>969</v>
      </c>
      <c r="Q14" s="9"/>
      <c r="R14" s="10">
        <v>170</v>
      </c>
      <c r="S14" s="10">
        <v>2236</v>
      </c>
      <c r="T14" s="9">
        <v>20049</v>
      </c>
    </row>
    <row r="15" spans="1:20" s="23" customFormat="1" ht="27" x14ac:dyDescent="0.15">
      <c r="A15" s="19" t="s">
        <v>40</v>
      </c>
      <c r="B15" s="8">
        <f t="shared" si="0"/>
        <v>1184.8</v>
      </c>
      <c r="C15" s="21">
        <f t="shared" si="0"/>
        <v>246</v>
      </c>
      <c r="D15" s="21">
        <f t="shared" si="0"/>
        <v>231.2</v>
      </c>
      <c r="E15" s="21">
        <f t="shared" si="1"/>
        <v>101.3</v>
      </c>
      <c r="F15" s="21">
        <f t="shared" si="2"/>
        <v>67.8</v>
      </c>
      <c r="G15" s="21">
        <f t="shared" si="3"/>
        <v>15.3</v>
      </c>
      <c r="H15" s="21">
        <f t="shared" si="4"/>
        <v>218.8</v>
      </c>
      <c r="I15" s="21">
        <f t="shared" si="5"/>
        <v>2066</v>
      </c>
      <c r="K15" s="7" t="s">
        <v>41</v>
      </c>
      <c r="L15" s="10">
        <v>678</v>
      </c>
      <c r="M15" s="10">
        <v>11848</v>
      </c>
      <c r="N15" s="10">
        <v>2460</v>
      </c>
      <c r="O15" s="10">
        <v>2312</v>
      </c>
      <c r="P15" s="10">
        <v>1013</v>
      </c>
      <c r="Q15" s="9"/>
      <c r="R15" s="10">
        <v>153</v>
      </c>
      <c r="S15" s="10">
        <v>2188</v>
      </c>
      <c r="T15" s="9">
        <v>20660</v>
      </c>
    </row>
    <row r="16" spans="1:20" s="23" customFormat="1" ht="30" customHeight="1" x14ac:dyDescent="0.15">
      <c r="A16" s="19" t="s">
        <v>42</v>
      </c>
      <c r="B16" s="8">
        <f t="shared" si="0"/>
        <v>1227.5999999999999</v>
      </c>
      <c r="C16" s="21">
        <f t="shared" si="0"/>
        <v>276.2</v>
      </c>
      <c r="D16" s="21">
        <f t="shared" si="0"/>
        <v>229</v>
      </c>
      <c r="E16" s="21">
        <f t="shared" si="1"/>
        <v>109</v>
      </c>
      <c r="F16" s="21">
        <f t="shared" si="2"/>
        <v>64.099999999999994</v>
      </c>
      <c r="G16" s="21">
        <f t="shared" si="3"/>
        <v>19.8</v>
      </c>
      <c r="H16" s="21">
        <f t="shared" si="4"/>
        <v>215.3</v>
      </c>
      <c r="I16" s="21">
        <f t="shared" si="5"/>
        <v>2140.8000000000002</v>
      </c>
      <c r="K16" s="7" t="s">
        <v>43</v>
      </c>
      <c r="L16" s="10">
        <v>641</v>
      </c>
      <c r="M16" s="10">
        <v>12276</v>
      </c>
      <c r="N16" s="10">
        <v>2762</v>
      </c>
      <c r="O16" s="10">
        <v>2290</v>
      </c>
      <c r="P16" s="10">
        <v>1090</v>
      </c>
      <c r="Q16" s="9"/>
      <c r="R16" s="10">
        <v>198</v>
      </c>
      <c r="S16" s="10">
        <v>2153</v>
      </c>
      <c r="T16" s="9">
        <v>21408</v>
      </c>
    </row>
    <row r="17" spans="1:20" s="23" customFormat="1" ht="30" customHeight="1" x14ac:dyDescent="0.15">
      <c r="A17" s="19" t="s">
        <v>44</v>
      </c>
      <c r="B17" s="8">
        <f t="shared" si="0"/>
        <v>1253.2</v>
      </c>
      <c r="C17" s="21">
        <f t="shared" si="0"/>
        <v>277.10000000000002</v>
      </c>
      <c r="D17" s="21">
        <f t="shared" si="0"/>
        <v>225.2</v>
      </c>
      <c r="E17" s="21">
        <f t="shared" si="1"/>
        <v>111.4</v>
      </c>
      <c r="F17" s="21">
        <f t="shared" si="2"/>
        <v>62.8</v>
      </c>
      <c r="G17" s="21">
        <f t="shared" si="3"/>
        <v>16.5</v>
      </c>
      <c r="H17" s="21">
        <f t="shared" si="4"/>
        <v>217.8</v>
      </c>
      <c r="I17" s="21">
        <f t="shared" si="5"/>
        <v>2164</v>
      </c>
      <c r="K17" s="7" t="s">
        <v>45</v>
      </c>
      <c r="L17" s="10">
        <v>628</v>
      </c>
      <c r="M17" s="10">
        <v>12532</v>
      </c>
      <c r="N17" s="10">
        <v>2771</v>
      </c>
      <c r="O17" s="10">
        <v>2252</v>
      </c>
      <c r="P17" s="10">
        <v>1114</v>
      </c>
      <c r="Q17" s="9"/>
      <c r="R17" s="10">
        <v>165</v>
      </c>
      <c r="S17" s="10">
        <v>2178</v>
      </c>
      <c r="T17" s="9">
        <v>21640</v>
      </c>
    </row>
    <row r="18" spans="1:20" s="23" customFormat="1" ht="30" customHeight="1" x14ac:dyDescent="0.15">
      <c r="A18" s="19" t="s">
        <v>46</v>
      </c>
      <c r="B18" s="8">
        <f t="shared" ref="B18:D23" si="6">M18/10</f>
        <v>1273.5999999999999</v>
      </c>
      <c r="C18" s="21">
        <f t="shared" si="6"/>
        <v>296.60000000000002</v>
      </c>
      <c r="D18" s="21">
        <f t="shared" si="6"/>
        <v>221.7</v>
      </c>
      <c r="E18" s="21">
        <f t="shared" si="1"/>
        <v>118.8</v>
      </c>
      <c r="F18" s="21">
        <f t="shared" si="2"/>
        <v>60.1</v>
      </c>
      <c r="G18" s="21">
        <f t="shared" si="3"/>
        <v>16.8</v>
      </c>
      <c r="H18" s="21">
        <f t="shared" si="4"/>
        <v>200.7</v>
      </c>
      <c r="I18" s="21">
        <f t="shared" si="5"/>
        <v>2188.3000000000002</v>
      </c>
      <c r="K18" s="7" t="s">
        <v>47</v>
      </c>
      <c r="L18" s="10">
        <v>601</v>
      </c>
      <c r="M18" s="10">
        <v>12736</v>
      </c>
      <c r="N18" s="10">
        <v>2966</v>
      </c>
      <c r="O18" s="10">
        <v>2217</v>
      </c>
      <c r="P18" s="10">
        <v>1188</v>
      </c>
      <c r="Q18" s="9"/>
      <c r="R18" s="10">
        <v>168</v>
      </c>
      <c r="S18" s="10">
        <v>2007</v>
      </c>
      <c r="T18" s="9">
        <v>21883</v>
      </c>
    </row>
    <row r="19" spans="1:20" s="23" customFormat="1" ht="30" customHeight="1" x14ac:dyDescent="0.15">
      <c r="A19" s="19" t="s">
        <v>124</v>
      </c>
      <c r="B19" s="8">
        <v>1166.3</v>
      </c>
      <c r="C19" s="21">
        <v>272.2</v>
      </c>
      <c r="D19" s="21">
        <v>200.8</v>
      </c>
      <c r="E19" s="21">
        <v>93.2</v>
      </c>
      <c r="F19" s="21">
        <v>57</v>
      </c>
      <c r="G19" s="21">
        <v>14.2</v>
      </c>
      <c r="H19" s="21">
        <v>184.5</v>
      </c>
      <c r="I19" s="21">
        <v>1988.2</v>
      </c>
      <c r="K19" s="7" t="s">
        <v>48</v>
      </c>
      <c r="L19" s="10">
        <v>570</v>
      </c>
      <c r="M19" s="10">
        <v>11663</v>
      </c>
      <c r="N19" s="10">
        <v>2722</v>
      </c>
      <c r="O19" s="10">
        <v>2008</v>
      </c>
      <c r="P19" s="10">
        <v>932</v>
      </c>
      <c r="Q19" s="9"/>
      <c r="R19" s="10">
        <v>142</v>
      </c>
      <c r="S19" s="10">
        <v>1845</v>
      </c>
      <c r="T19" s="9">
        <v>19882</v>
      </c>
    </row>
    <row r="20" spans="1:20" s="23" customFormat="1" ht="30" customHeight="1" x14ac:dyDescent="0.15">
      <c r="A20" s="19" t="s">
        <v>49</v>
      </c>
      <c r="B20" s="8">
        <f>M20/10</f>
        <v>1291.7</v>
      </c>
      <c r="C20" s="21">
        <f t="shared" si="6"/>
        <v>307.89999999999998</v>
      </c>
      <c r="D20" s="21">
        <f t="shared" si="6"/>
        <v>198.7</v>
      </c>
      <c r="E20" s="21">
        <f t="shared" si="1"/>
        <v>119.6</v>
      </c>
      <c r="F20" s="21">
        <f t="shared" si="2"/>
        <v>52.9</v>
      </c>
      <c r="G20" s="21">
        <f t="shared" si="3"/>
        <v>38</v>
      </c>
      <c r="H20" s="21">
        <f t="shared" si="4"/>
        <v>175.9</v>
      </c>
      <c r="I20" s="21">
        <f t="shared" si="5"/>
        <v>2184.6999999999998</v>
      </c>
      <c r="K20" s="7" t="s">
        <v>50</v>
      </c>
      <c r="L20" s="10">
        <v>529</v>
      </c>
      <c r="M20" s="10">
        <v>12917</v>
      </c>
      <c r="N20" s="10">
        <v>3079</v>
      </c>
      <c r="O20" s="10">
        <v>1987</v>
      </c>
      <c r="P20" s="10">
        <v>1196</v>
      </c>
      <c r="Q20" s="9"/>
      <c r="R20" s="10">
        <v>380</v>
      </c>
      <c r="S20" s="10">
        <v>1759</v>
      </c>
      <c r="T20" s="9">
        <v>21847</v>
      </c>
    </row>
    <row r="21" spans="1:20" s="23" customFormat="1" ht="30" customHeight="1" x14ac:dyDescent="0.15">
      <c r="A21" s="19" t="s">
        <v>118</v>
      </c>
      <c r="B21" s="8">
        <f t="shared" ref="B21:B23" si="7">M21/10</f>
        <v>1323.8</v>
      </c>
      <c r="C21" s="21">
        <f t="shared" si="6"/>
        <v>297.10000000000002</v>
      </c>
      <c r="D21" s="21">
        <f t="shared" si="6"/>
        <v>193.2</v>
      </c>
      <c r="E21" s="21">
        <f t="shared" si="1"/>
        <v>143</v>
      </c>
      <c r="F21" s="21">
        <f t="shared" si="2"/>
        <v>55.9</v>
      </c>
      <c r="G21" s="21">
        <f t="shared" si="3"/>
        <v>25.6</v>
      </c>
      <c r="H21" s="21">
        <f>S21/10</f>
        <v>169.6</v>
      </c>
      <c r="I21" s="21">
        <f t="shared" si="5"/>
        <v>2208.1999999999998</v>
      </c>
      <c r="K21" s="7" t="s">
        <v>119</v>
      </c>
      <c r="L21" s="10">
        <v>559</v>
      </c>
      <c r="M21" s="10">
        <v>13238</v>
      </c>
      <c r="N21" s="10">
        <v>2971</v>
      </c>
      <c r="O21" s="10">
        <v>1932</v>
      </c>
      <c r="P21" s="10">
        <v>1430</v>
      </c>
      <c r="Q21" s="9"/>
      <c r="R21" s="10">
        <v>256</v>
      </c>
      <c r="S21" s="10">
        <v>1696</v>
      </c>
      <c r="T21" s="9">
        <v>22082</v>
      </c>
    </row>
    <row r="22" spans="1:20" s="23" customFormat="1" ht="30" customHeight="1" x14ac:dyDescent="0.15">
      <c r="A22" s="19" t="s">
        <v>122</v>
      </c>
      <c r="B22" s="8">
        <f t="shared" si="7"/>
        <v>1191.7</v>
      </c>
      <c r="C22" s="21">
        <f t="shared" si="6"/>
        <v>318</v>
      </c>
      <c r="D22" s="21">
        <f t="shared" si="6"/>
        <v>183.7</v>
      </c>
      <c r="E22" s="21">
        <f t="shared" si="1"/>
        <v>124.1</v>
      </c>
      <c r="F22" s="21">
        <f t="shared" si="2"/>
        <v>49.4</v>
      </c>
      <c r="G22" s="21">
        <f t="shared" si="3"/>
        <v>25.7</v>
      </c>
      <c r="H22" s="21">
        <f>S22/10</f>
        <v>172.1</v>
      </c>
      <c r="I22" s="21">
        <f t="shared" si="5"/>
        <v>2064.6999999999998</v>
      </c>
      <c r="K22" s="7" t="s">
        <v>123</v>
      </c>
      <c r="L22" s="10">
        <v>494</v>
      </c>
      <c r="M22" s="10">
        <v>11917</v>
      </c>
      <c r="N22" s="10">
        <v>3180</v>
      </c>
      <c r="O22" s="10">
        <v>1837</v>
      </c>
      <c r="P22" s="10">
        <v>1241</v>
      </c>
      <c r="Q22" s="9"/>
      <c r="R22" s="10">
        <v>257</v>
      </c>
      <c r="S22" s="10">
        <v>1721</v>
      </c>
      <c r="T22" s="9">
        <v>20647</v>
      </c>
    </row>
    <row r="23" spans="1:20" s="23" customFormat="1" ht="30" customHeight="1" x14ac:dyDescent="0.15">
      <c r="A23" s="19" t="s">
        <v>125</v>
      </c>
      <c r="B23" s="8">
        <f t="shared" si="7"/>
        <v>1171.5999999999999</v>
      </c>
      <c r="C23" s="21">
        <f t="shared" si="6"/>
        <v>301.89999999999998</v>
      </c>
      <c r="D23" s="21">
        <f t="shared" si="6"/>
        <v>173.3</v>
      </c>
      <c r="E23" s="21">
        <f t="shared" si="1"/>
        <v>123.9</v>
      </c>
      <c r="F23" s="21">
        <f t="shared" si="2"/>
        <v>45.9</v>
      </c>
      <c r="G23" s="21">
        <f t="shared" si="3"/>
        <v>23.2</v>
      </c>
      <c r="H23" s="21">
        <f>S23/10</f>
        <v>136.5</v>
      </c>
      <c r="I23" s="21">
        <f>T23/10</f>
        <v>1976.3</v>
      </c>
      <c r="K23" s="7" t="s">
        <v>126</v>
      </c>
      <c r="L23" s="10">
        <v>459</v>
      </c>
      <c r="M23" s="10">
        <v>11716</v>
      </c>
      <c r="N23" s="10">
        <v>3019</v>
      </c>
      <c r="O23" s="10">
        <v>1733</v>
      </c>
      <c r="P23" s="10">
        <v>1239</v>
      </c>
      <c r="Q23" s="9"/>
      <c r="R23" s="10">
        <v>232</v>
      </c>
      <c r="S23" s="10">
        <v>1365</v>
      </c>
      <c r="T23" s="9">
        <v>19763</v>
      </c>
    </row>
    <row r="24" spans="1:20" ht="14.25" customHeight="1" x14ac:dyDescent="0.15">
      <c r="A24" s="24" t="s">
        <v>51</v>
      </c>
      <c r="B24" s="25">
        <f>B23/B22-1</f>
        <v>-1.6866661072417632E-2</v>
      </c>
      <c r="C24" s="25">
        <f>C23/C22-1</f>
        <v>-5.0628930817610107E-2</v>
      </c>
      <c r="D24" s="25">
        <f t="shared" ref="D24:G24" si="8">D23/D22-1</f>
        <v>-5.6614044637996574E-2</v>
      </c>
      <c r="E24" s="25">
        <f t="shared" si="8"/>
        <v>-1.6116035455276956E-3</v>
      </c>
      <c r="F24" s="25">
        <f t="shared" si="8"/>
        <v>-7.0850202429149745E-2</v>
      </c>
      <c r="G24" s="25">
        <f t="shared" si="8"/>
        <v>-9.7276264591439676E-2</v>
      </c>
      <c r="H24" s="25">
        <f>H23/H22-1</f>
        <v>-0.20685647879140034</v>
      </c>
      <c r="I24" s="25">
        <f>I23/I22-1</f>
        <v>-4.2814936794691616E-2</v>
      </c>
      <c r="L24" s="26"/>
      <c r="M24" s="26"/>
      <c r="N24" s="26"/>
      <c r="O24" s="26"/>
      <c r="P24" s="26"/>
      <c r="Q24" s="26"/>
      <c r="R24" s="26"/>
      <c r="S24" s="26"/>
      <c r="T24" s="26"/>
    </row>
    <row r="25" spans="1:20" x14ac:dyDescent="0.15">
      <c r="A25" t="s">
        <v>52</v>
      </c>
      <c r="B25" s="25">
        <f>B23/$I$23</f>
        <v>0.59282497596518746</v>
      </c>
      <c r="C25" s="25">
        <f t="shared" ref="C25:I25" si="9">C23/$I$23</f>
        <v>0.15276020847037391</v>
      </c>
      <c r="D25" s="25">
        <f t="shared" si="9"/>
        <v>8.7689116024895014E-2</v>
      </c>
      <c r="E25" s="25">
        <f t="shared" si="9"/>
        <v>6.269291099529424E-2</v>
      </c>
      <c r="F25" s="25">
        <f t="shared" si="9"/>
        <v>2.3225218843293021E-2</v>
      </c>
      <c r="G25" s="25">
        <f t="shared" si="9"/>
        <v>1.1739108434954208E-2</v>
      </c>
      <c r="H25" s="25">
        <f t="shared" si="9"/>
        <v>6.9068461266002121E-2</v>
      </c>
      <c r="I25" s="25">
        <f t="shared" si="9"/>
        <v>1</v>
      </c>
      <c r="L25" s="25">
        <f>L23/$T$23</f>
        <v>2.3225218843293021E-2</v>
      </c>
      <c r="M25" s="25">
        <f t="shared" ref="M25:T25" si="10">M23/$T$23</f>
        <v>0.59282497596518746</v>
      </c>
      <c r="N25" s="25">
        <f t="shared" si="10"/>
        <v>0.15276020847037394</v>
      </c>
      <c r="O25" s="25">
        <f t="shared" si="10"/>
        <v>8.7689116024895E-2</v>
      </c>
      <c r="P25" s="25">
        <f t="shared" si="10"/>
        <v>6.269291099529424E-2</v>
      </c>
      <c r="Q25" s="25">
        <f t="shared" si="10"/>
        <v>0</v>
      </c>
      <c r="R25" s="25">
        <f t="shared" si="10"/>
        <v>1.1739108434954208E-2</v>
      </c>
      <c r="S25" s="25">
        <f t="shared" si="10"/>
        <v>6.9068461266002121E-2</v>
      </c>
      <c r="T25" s="25">
        <f t="shared" si="10"/>
        <v>1</v>
      </c>
    </row>
    <row r="26" spans="1:20" ht="13.5" customHeight="1" x14ac:dyDescent="0.15">
      <c r="B26" s="27"/>
      <c r="C26" s="27"/>
      <c r="D26" s="27"/>
      <c r="E26" s="27"/>
      <c r="F26" s="27"/>
      <c r="G26" s="27"/>
      <c r="H26" s="27"/>
    </row>
    <row r="27" spans="1:20" s="23" customFormat="1" x14ac:dyDescent="0.15">
      <c r="A27" t="s">
        <v>121</v>
      </c>
      <c r="C27"/>
    </row>
    <row r="28" spans="1:20" x14ac:dyDescent="0.15">
      <c r="A28" t="s">
        <v>53</v>
      </c>
      <c r="B28" s="27"/>
      <c r="C28" s="27"/>
      <c r="D28" s="27"/>
      <c r="E28" s="27"/>
      <c r="F28" s="27"/>
      <c r="G28" s="27"/>
      <c r="H28" s="27"/>
      <c r="Q28" s="28"/>
      <c r="T28" s="28"/>
    </row>
    <row r="29" spans="1:20" x14ac:dyDescent="0.15">
      <c r="B29" s="29"/>
    </row>
    <row r="32" spans="1:20" ht="21" x14ac:dyDescent="0.15">
      <c r="B32" s="30" t="s">
        <v>54</v>
      </c>
    </row>
  </sheetData>
  <mergeCells count="1">
    <mergeCell ref="L3:R3"/>
  </mergeCells>
  <phoneticPr fontId="18"/>
  <pageMargins left="0.51181102362204722" right="0.31496062992125984" top="0.59055118110236227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A659-AB8C-4D2B-B319-16212F860122}">
  <dimension ref="A1:Z96"/>
  <sheetViews>
    <sheetView showGridLines="0" zoomScale="86" zoomScaleNormal="86" workbookViewId="0"/>
  </sheetViews>
  <sheetFormatPr defaultColWidth="9" defaultRowHeight="13.5" x14ac:dyDescent="0.15"/>
  <cols>
    <col min="1" max="16384" width="9" style="23"/>
  </cols>
  <sheetData>
    <row r="1" spans="1:26" ht="17.25" x14ac:dyDescent="0.15">
      <c r="A1" s="31" t="s">
        <v>0</v>
      </c>
    </row>
    <row r="3" spans="1:26" ht="15.75" x14ac:dyDescent="0.15">
      <c r="E3" s="32" t="s">
        <v>129</v>
      </c>
      <c r="I3" s="23" t="s">
        <v>55</v>
      </c>
    </row>
    <row r="4" spans="1:26" ht="24" x14ac:dyDescent="0.15">
      <c r="C4" s="33" t="s">
        <v>56</v>
      </c>
      <c r="D4" s="33" t="s">
        <v>57</v>
      </c>
      <c r="E4" s="34" t="s">
        <v>127</v>
      </c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x14ac:dyDescent="0.15">
      <c r="C5" s="36" t="s">
        <v>58</v>
      </c>
      <c r="D5" s="37">
        <f>(D38)/10</f>
        <v>1509.2</v>
      </c>
      <c r="E5" s="37">
        <f>(E38)/10</f>
        <v>1976.3</v>
      </c>
      <c r="F5" s="38"/>
      <c r="O5" s="35"/>
      <c r="P5" s="35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x14ac:dyDescent="0.15">
      <c r="C6" s="36" t="s">
        <v>59</v>
      </c>
      <c r="D6" s="37">
        <f>(D40)/10</f>
        <v>279.8</v>
      </c>
      <c r="E6" s="37">
        <f>(E40)/10</f>
        <v>285</v>
      </c>
      <c r="F6" s="38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x14ac:dyDescent="0.15">
      <c r="C7" s="36" t="s">
        <v>60</v>
      </c>
      <c r="D7" s="37">
        <f>(SUM(D42:D47))/10</f>
        <v>329.7</v>
      </c>
      <c r="E7" s="37">
        <f>(SUM(E42:E47))/10</f>
        <v>477.5</v>
      </c>
      <c r="F7" s="38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x14ac:dyDescent="0.15">
      <c r="C8" s="36" t="s">
        <v>61</v>
      </c>
      <c r="D8" s="37">
        <f>(SUM(D49:D55))/10</f>
        <v>93.3</v>
      </c>
      <c r="E8" s="37">
        <f>(SUM(E49:E55))/10</f>
        <v>149.4</v>
      </c>
      <c r="F8" s="38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x14ac:dyDescent="0.15">
      <c r="C9" s="36" t="s">
        <v>62</v>
      </c>
      <c r="D9" s="37">
        <f>(SUM(D57:D67))/10</f>
        <v>153.1</v>
      </c>
      <c r="E9" s="37">
        <f>(SUM(E57:E67))/10</f>
        <v>181</v>
      </c>
      <c r="F9" s="38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x14ac:dyDescent="0.15">
      <c r="C10" s="36" t="s">
        <v>63</v>
      </c>
      <c r="D10" s="37">
        <f>(SUM(D68:D75))/10</f>
        <v>107.9</v>
      </c>
      <c r="E10" s="37">
        <f>(SUM(E68:E75))/10</f>
        <v>104.3</v>
      </c>
      <c r="F10" s="38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x14ac:dyDescent="0.15">
      <c r="C11" s="36" t="s">
        <v>64</v>
      </c>
      <c r="D11" s="37">
        <f>(SUM(D77:D81))/10</f>
        <v>124.5</v>
      </c>
      <c r="E11" s="37">
        <f>(SUM(E77:E81))/10</f>
        <v>151.69999999999999</v>
      </c>
      <c r="F11" s="38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x14ac:dyDescent="0.15">
      <c r="C12" s="36" t="s">
        <v>65</v>
      </c>
      <c r="D12" s="37">
        <f>(SUM(D83:D86))/10</f>
        <v>105.1</v>
      </c>
      <c r="E12" s="37">
        <f>(SUM(E83:E86))/10</f>
        <v>135.1</v>
      </c>
      <c r="F12" s="38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x14ac:dyDescent="0.15">
      <c r="C13" s="36" t="s">
        <v>66</v>
      </c>
      <c r="D13" s="37">
        <f>(SUM(D88:D96))/10</f>
        <v>315.8</v>
      </c>
      <c r="E13" s="37">
        <f>(SUM(E88:E96))/10</f>
        <v>492.3</v>
      </c>
      <c r="F13" s="38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x14ac:dyDescent="0.15">
      <c r="C14" s="40"/>
      <c r="D14" s="41">
        <f>SUM(D6:D13)</f>
        <v>1509.1999999999998</v>
      </c>
      <c r="E14" s="41">
        <f>SUM(E6:E13)</f>
        <v>1976.3</v>
      </c>
    </row>
    <row r="16" spans="1:26" x14ac:dyDescent="0.15">
      <c r="C16" s="42" t="s">
        <v>67</v>
      </c>
    </row>
    <row r="17" spans="3:9" ht="24" x14ac:dyDescent="0.15">
      <c r="C17" s="33" t="s">
        <v>56</v>
      </c>
      <c r="D17" s="33" t="s">
        <v>57</v>
      </c>
      <c r="E17" s="34" t="s">
        <v>128</v>
      </c>
    </row>
    <row r="18" spans="3:9" x14ac:dyDescent="0.15">
      <c r="C18" s="36" t="s">
        <v>58</v>
      </c>
      <c r="D18" s="43">
        <f>SUM(D19:D26)</f>
        <v>1</v>
      </c>
      <c r="E18" s="43">
        <f>SUM(E19:E26)</f>
        <v>1</v>
      </c>
    </row>
    <row r="19" spans="3:9" x14ac:dyDescent="0.15">
      <c r="C19" s="36" t="s">
        <v>59</v>
      </c>
      <c r="D19" s="43">
        <f>D6/$D$5</f>
        <v>0.18539623641664457</v>
      </c>
      <c r="E19" s="43">
        <f>E6/$E$5</f>
        <v>0.14420887517077366</v>
      </c>
    </row>
    <row r="20" spans="3:9" x14ac:dyDescent="0.15">
      <c r="C20" s="36" t="s">
        <v>60</v>
      </c>
      <c r="D20" s="43">
        <f t="shared" ref="D20:D26" si="0">D7/$D$5</f>
        <v>0.21846011131725415</v>
      </c>
      <c r="E20" s="43">
        <f>E7/$E$5</f>
        <v>0.24161311541769975</v>
      </c>
    </row>
    <row r="21" spans="3:9" x14ac:dyDescent="0.15">
      <c r="C21" s="36" t="s">
        <v>61</v>
      </c>
      <c r="D21" s="43">
        <f t="shared" si="0"/>
        <v>6.1820832228995488E-2</v>
      </c>
      <c r="E21" s="43">
        <f>E8/$E$5</f>
        <v>7.559581035267926E-2</v>
      </c>
    </row>
    <row r="22" spans="3:9" x14ac:dyDescent="0.15">
      <c r="C22" s="36" t="s">
        <v>62</v>
      </c>
      <c r="D22" s="43">
        <f t="shared" si="0"/>
        <v>0.10144447389345349</v>
      </c>
      <c r="E22" s="43">
        <f>E9/$E$5</f>
        <v>9.1585285634772057E-2</v>
      </c>
    </row>
    <row r="23" spans="3:9" x14ac:dyDescent="0.15">
      <c r="C23" s="36" t="s">
        <v>63</v>
      </c>
      <c r="D23" s="43">
        <f t="shared" si="0"/>
        <v>7.1494831698913339E-2</v>
      </c>
      <c r="E23" s="43">
        <f t="shared" ref="E23:E26" si="1">E10/$E$5</f>
        <v>5.2775388351970855E-2</v>
      </c>
    </row>
    <row r="24" spans="3:9" x14ac:dyDescent="0.15">
      <c r="C24" s="36" t="s">
        <v>64</v>
      </c>
      <c r="D24" s="43">
        <f t="shared" si="0"/>
        <v>8.2494036575669227E-2</v>
      </c>
      <c r="E24" s="43">
        <f t="shared" si="1"/>
        <v>7.6759601275110056E-2</v>
      </c>
    </row>
    <row r="25" spans="3:9" x14ac:dyDescent="0.15">
      <c r="C25" s="36" t="s">
        <v>65</v>
      </c>
      <c r="D25" s="43">
        <f t="shared" si="0"/>
        <v>6.9639544129340036E-2</v>
      </c>
      <c r="E25" s="43">
        <f t="shared" si="1"/>
        <v>6.8360066791479018E-2</v>
      </c>
    </row>
    <row r="26" spans="3:9" x14ac:dyDescent="0.15">
      <c r="C26" s="36" t="s">
        <v>66</v>
      </c>
      <c r="D26" s="43">
        <f t="shared" si="0"/>
        <v>0.20924993373972967</v>
      </c>
      <c r="E26" s="43">
        <f t="shared" si="1"/>
        <v>0.24910185700551538</v>
      </c>
    </row>
    <row r="27" spans="3:9" x14ac:dyDescent="0.15">
      <c r="C27" s="42"/>
      <c r="D27" s="44"/>
      <c r="E27" s="44"/>
    </row>
    <row r="29" spans="3:9" ht="13.5" customHeight="1" x14ac:dyDescent="0.15">
      <c r="C29" s="45"/>
      <c r="D29" s="45"/>
      <c r="E29" s="45"/>
      <c r="F29" s="45"/>
      <c r="G29" s="45"/>
      <c r="H29" s="45"/>
      <c r="I29" s="45"/>
    </row>
    <row r="30" spans="3:9" x14ac:dyDescent="0.15">
      <c r="C30" t="s">
        <v>120</v>
      </c>
    </row>
    <row r="31" spans="3:9" x14ac:dyDescent="0.15">
      <c r="C31" t="s">
        <v>53</v>
      </c>
    </row>
    <row r="35" spans="1:7" ht="15.75" x14ac:dyDescent="0.15">
      <c r="E35" s="32" t="s">
        <v>130</v>
      </c>
    </row>
    <row r="36" spans="1:7" ht="31.5" x14ac:dyDescent="0.15">
      <c r="A36" s="35"/>
      <c r="C36" s="46" t="s">
        <v>68</v>
      </c>
      <c r="D36" s="47" t="s">
        <v>57</v>
      </c>
      <c r="E36" s="34" t="s">
        <v>128</v>
      </c>
    </row>
    <row r="37" spans="1:7" x14ac:dyDescent="0.15">
      <c r="A37" s="35"/>
      <c r="C37" s="46"/>
      <c r="D37" s="33" t="s">
        <v>69</v>
      </c>
      <c r="E37" s="33" t="s">
        <v>69</v>
      </c>
    </row>
    <row r="38" spans="1:7" x14ac:dyDescent="0.15">
      <c r="C38" s="48" t="s">
        <v>70</v>
      </c>
      <c r="D38" s="4">
        <v>15092</v>
      </c>
      <c r="E38" s="4">
        <v>19763</v>
      </c>
      <c r="F38" s="49"/>
      <c r="G38" s="50"/>
    </row>
    <row r="39" spans="1:7" x14ac:dyDescent="0.15">
      <c r="C39" s="48"/>
      <c r="D39" s="4"/>
      <c r="E39" s="4"/>
      <c r="G39" s="50"/>
    </row>
    <row r="40" spans="1:7" x14ac:dyDescent="0.15">
      <c r="C40" s="48" t="s">
        <v>71</v>
      </c>
      <c r="D40" s="4">
        <v>2798</v>
      </c>
      <c r="E40" s="4">
        <v>2850</v>
      </c>
      <c r="F40" s="49"/>
      <c r="G40" s="50"/>
    </row>
    <row r="41" spans="1:7" x14ac:dyDescent="0.15">
      <c r="C41" s="48"/>
      <c r="D41" s="4"/>
      <c r="E41" s="4"/>
      <c r="F41" s="49"/>
      <c r="G41" s="50"/>
    </row>
    <row r="42" spans="1:7" x14ac:dyDescent="0.15">
      <c r="C42" s="48" t="s">
        <v>72</v>
      </c>
      <c r="D42" s="4">
        <v>493</v>
      </c>
      <c r="E42" s="4">
        <v>729</v>
      </c>
      <c r="G42" s="50"/>
    </row>
    <row r="43" spans="1:7" x14ac:dyDescent="0.15">
      <c r="C43" s="48" t="s">
        <v>73</v>
      </c>
      <c r="D43" s="4">
        <v>950</v>
      </c>
      <c r="E43" s="4">
        <v>1170</v>
      </c>
      <c r="F43" s="49"/>
      <c r="G43" s="50"/>
    </row>
    <row r="44" spans="1:7" x14ac:dyDescent="0.15">
      <c r="C44" s="48" t="s">
        <v>74</v>
      </c>
      <c r="D44" s="4">
        <v>370</v>
      </c>
      <c r="E44" s="4">
        <v>613</v>
      </c>
      <c r="G44" s="50"/>
    </row>
    <row r="45" spans="1:7" x14ac:dyDescent="0.15">
      <c r="C45" s="48" t="s">
        <v>75</v>
      </c>
      <c r="D45" s="4">
        <v>644</v>
      </c>
      <c r="E45" s="4">
        <v>1098</v>
      </c>
      <c r="F45" s="49"/>
      <c r="G45" s="50"/>
    </row>
    <row r="46" spans="1:7" x14ac:dyDescent="0.15">
      <c r="C46" s="48" t="s">
        <v>76</v>
      </c>
      <c r="D46" s="4">
        <v>228</v>
      </c>
      <c r="E46" s="4">
        <v>293</v>
      </c>
      <c r="G46" s="50"/>
    </row>
    <row r="47" spans="1:7" x14ac:dyDescent="0.15">
      <c r="C47" s="48" t="s">
        <v>77</v>
      </c>
      <c r="D47" s="4">
        <v>612</v>
      </c>
      <c r="E47" s="4">
        <v>872</v>
      </c>
      <c r="G47" s="50"/>
    </row>
    <row r="48" spans="1:7" x14ac:dyDescent="0.15">
      <c r="C48" s="48"/>
      <c r="D48" s="4"/>
      <c r="E48" s="4"/>
      <c r="F48" s="50"/>
      <c r="G48" s="50"/>
    </row>
    <row r="49" spans="3:7" x14ac:dyDescent="0.15">
      <c r="C49" s="48" t="s">
        <v>78</v>
      </c>
      <c r="D49" s="4">
        <v>189</v>
      </c>
      <c r="E49" s="4">
        <v>483</v>
      </c>
      <c r="G49" s="50"/>
    </row>
    <row r="50" spans="3:7" x14ac:dyDescent="0.15">
      <c r="C50" s="48" t="s">
        <v>79</v>
      </c>
      <c r="D50" s="4">
        <v>392</v>
      </c>
      <c r="E50" s="4">
        <v>633</v>
      </c>
      <c r="G50" s="50"/>
    </row>
    <row r="51" spans="3:7" x14ac:dyDescent="0.15">
      <c r="C51" s="48" t="s">
        <v>80</v>
      </c>
      <c r="D51" s="4">
        <v>151</v>
      </c>
      <c r="E51" s="4">
        <v>193</v>
      </c>
      <c r="G51" s="50"/>
    </row>
    <row r="52" spans="3:7" x14ac:dyDescent="0.15">
      <c r="C52" s="48" t="s">
        <v>81</v>
      </c>
      <c r="D52" s="4">
        <v>78</v>
      </c>
      <c r="E52" s="4">
        <v>67</v>
      </c>
      <c r="G52" s="50"/>
    </row>
    <row r="53" spans="3:7" x14ac:dyDescent="0.15">
      <c r="C53" s="48" t="s">
        <v>82</v>
      </c>
      <c r="D53" s="4">
        <v>77</v>
      </c>
      <c r="E53" s="4">
        <v>67</v>
      </c>
      <c r="G53" s="50"/>
    </row>
    <row r="54" spans="3:7" x14ac:dyDescent="0.15">
      <c r="C54" s="48" t="s">
        <v>83</v>
      </c>
      <c r="D54" s="4">
        <v>22</v>
      </c>
      <c r="E54" s="4">
        <v>44</v>
      </c>
      <c r="G54" s="50"/>
    </row>
    <row r="55" spans="3:7" x14ac:dyDescent="0.15">
      <c r="C55" s="48" t="s">
        <v>84</v>
      </c>
      <c r="D55" s="4">
        <v>24</v>
      </c>
      <c r="E55" s="4">
        <v>7</v>
      </c>
      <c r="G55" s="50"/>
    </row>
    <row r="56" spans="3:7" x14ac:dyDescent="0.15">
      <c r="C56" s="48"/>
      <c r="D56" s="4"/>
      <c r="E56" s="4"/>
      <c r="F56" s="50"/>
      <c r="G56" s="50"/>
    </row>
    <row r="57" spans="3:7" x14ac:dyDescent="0.15">
      <c r="C57" s="48" t="s">
        <v>85</v>
      </c>
      <c r="D57" s="4">
        <v>156</v>
      </c>
      <c r="E57" s="4">
        <v>91</v>
      </c>
      <c r="G57" s="50"/>
    </row>
    <row r="58" spans="3:7" x14ac:dyDescent="0.15">
      <c r="C58" s="48" t="s">
        <v>86</v>
      </c>
      <c r="D58" s="4">
        <v>42</v>
      </c>
      <c r="E58" s="4">
        <v>75</v>
      </c>
      <c r="G58" s="50"/>
    </row>
    <row r="59" spans="3:7" x14ac:dyDescent="0.15">
      <c r="C59" s="48" t="s">
        <v>87</v>
      </c>
      <c r="D59" s="4">
        <v>102</v>
      </c>
      <c r="E59" s="4">
        <v>102</v>
      </c>
      <c r="G59" s="50"/>
    </row>
    <row r="60" spans="3:7" x14ac:dyDescent="0.15">
      <c r="C60" s="48" t="s">
        <v>88</v>
      </c>
      <c r="D60" s="4">
        <v>97</v>
      </c>
      <c r="E60" s="4">
        <v>114</v>
      </c>
      <c r="G60" s="50"/>
    </row>
    <row r="61" spans="3:7" x14ac:dyDescent="0.15">
      <c r="C61" s="48"/>
      <c r="D61" s="4"/>
      <c r="E61" s="4"/>
      <c r="G61" s="50"/>
    </row>
    <row r="62" spans="3:7" x14ac:dyDescent="0.15">
      <c r="C62" s="48" t="s">
        <v>89</v>
      </c>
      <c r="D62" s="4">
        <v>44</v>
      </c>
      <c r="E62" s="4">
        <v>94</v>
      </c>
      <c r="G62" s="50"/>
    </row>
    <row r="63" spans="3:7" x14ac:dyDescent="0.15">
      <c r="C63" s="48" t="s">
        <v>90</v>
      </c>
      <c r="D63" s="4">
        <v>258</v>
      </c>
      <c r="E63" s="4">
        <v>455</v>
      </c>
      <c r="G63" s="50"/>
    </row>
    <row r="64" spans="3:7" x14ac:dyDescent="0.15">
      <c r="C64" s="48"/>
      <c r="D64" s="4"/>
      <c r="E64" s="4"/>
      <c r="G64" s="50"/>
    </row>
    <row r="65" spans="3:7" x14ac:dyDescent="0.15">
      <c r="C65" s="48" t="s">
        <v>91</v>
      </c>
      <c r="D65" s="4">
        <v>361</v>
      </c>
      <c r="E65" s="4">
        <v>434</v>
      </c>
      <c r="G65" s="50"/>
    </row>
    <row r="66" spans="3:7" x14ac:dyDescent="0.15">
      <c r="C66" s="48" t="s">
        <v>92</v>
      </c>
      <c r="D66" s="4">
        <v>295</v>
      </c>
      <c r="E66" s="4">
        <v>285</v>
      </c>
      <c r="G66" s="50"/>
    </row>
    <row r="67" spans="3:7" x14ac:dyDescent="0.15">
      <c r="C67" s="48" t="s">
        <v>93</v>
      </c>
      <c r="D67" s="4">
        <v>176</v>
      </c>
      <c r="E67" s="4">
        <v>160</v>
      </c>
      <c r="F67" s="50"/>
      <c r="G67" s="50"/>
    </row>
    <row r="68" spans="3:7" x14ac:dyDescent="0.15">
      <c r="C68" s="48" t="s">
        <v>94</v>
      </c>
      <c r="D68" s="4">
        <v>333</v>
      </c>
      <c r="E68" s="4">
        <v>304</v>
      </c>
      <c r="G68" s="50"/>
    </row>
    <row r="69" spans="3:7" x14ac:dyDescent="0.15">
      <c r="C69" s="48"/>
      <c r="D69" s="4"/>
      <c r="E69" s="4"/>
      <c r="G69" s="50"/>
    </row>
    <row r="70" spans="3:7" x14ac:dyDescent="0.15">
      <c r="C70" s="48" t="s">
        <v>95</v>
      </c>
      <c r="D70" s="4">
        <v>43</v>
      </c>
      <c r="E70" s="4">
        <v>46</v>
      </c>
      <c r="G70" s="50"/>
    </row>
    <row r="71" spans="3:7" x14ac:dyDescent="0.15">
      <c r="C71" s="48" t="s">
        <v>96</v>
      </c>
      <c r="D71" s="4">
        <v>86</v>
      </c>
      <c r="E71" s="4">
        <v>164</v>
      </c>
      <c r="G71" s="50"/>
    </row>
    <row r="72" spans="3:7" x14ac:dyDescent="0.15">
      <c r="C72" s="48" t="s">
        <v>97</v>
      </c>
      <c r="D72" s="4">
        <v>19</v>
      </c>
      <c r="E72" s="4">
        <v>17</v>
      </c>
      <c r="G72" s="50"/>
    </row>
    <row r="73" spans="3:7" x14ac:dyDescent="0.15">
      <c r="C73" s="48" t="s">
        <v>98</v>
      </c>
      <c r="D73" s="4">
        <v>180</v>
      </c>
      <c r="E73" s="4">
        <v>291</v>
      </c>
      <c r="G73" s="50"/>
    </row>
    <row r="74" spans="3:7" x14ac:dyDescent="0.15">
      <c r="C74" s="48" t="s">
        <v>99</v>
      </c>
      <c r="D74" s="4">
        <v>229</v>
      </c>
      <c r="E74" s="4">
        <v>93</v>
      </c>
      <c r="G74" s="50"/>
    </row>
    <row r="75" spans="3:7" x14ac:dyDescent="0.15">
      <c r="C75" s="48" t="s">
        <v>100</v>
      </c>
      <c r="D75" s="4">
        <v>189</v>
      </c>
      <c r="E75" s="4">
        <v>128</v>
      </c>
      <c r="F75" s="50"/>
      <c r="G75" s="50"/>
    </row>
    <row r="76" spans="3:7" x14ac:dyDescent="0.15">
      <c r="C76" s="48"/>
      <c r="D76" s="4"/>
      <c r="E76" s="4"/>
      <c r="G76" s="50"/>
    </row>
    <row r="77" spans="3:7" x14ac:dyDescent="0.15">
      <c r="C77" s="48" t="s">
        <v>101</v>
      </c>
      <c r="D77" s="4">
        <v>125</v>
      </c>
      <c r="E77" s="4">
        <v>208</v>
      </c>
      <c r="G77" s="50"/>
    </row>
    <row r="78" spans="3:7" x14ac:dyDescent="0.15">
      <c r="C78" s="48" t="s">
        <v>102</v>
      </c>
      <c r="D78" s="4">
        <v>288</v>
      </c>
      <c r="E78" s="4">
        <v>354</v>
      </c>
      <c r="G78" s="50"/>
    </row>
    <row r="79" spans="3:7" x14ac:dyDescent="0.15">
      <c r="C79" s="48" t="s">
        <v>103</v>
      </c>
      <c r="D79" s="4">
        <v>355</v>
      </c>
      <c r="E79" s="4">
        <v>427</v>
      </c>
      <c r="G79" s="50"/>
    </row>
    <row r="80" spans="3:7" x14ac:dyDescent="0.15">
      <c r="C80" s="48" t="s">
        <v>104</v>
      </c>
      <c r="D80" s="4">
        <v>297</v>
      </c>
      <c r="E80" s="4">
        <v>329</v>
      </c>
      <c r="G80" s="50"/>
    </row>
    <row r="81" spans="3:7" x14ac:dyDescent="0.15">
      <c r="C81" s="48" t="s">
        <v>105</v>
      </c>
      <c r="D81" s="4">
        <v>180</v>
      </c>
      <c r="E81" s="4">
        <v>199</v>
      </c>
      <c r="F81" s="50"/>
      <c r="G81" s="50"/>
    </row>
    <row r="82" spans="3:7" x14ac:dyDescent="0.15">
      <c r="C82" s="48"/>
      <c r="D82" s="4"/>
      <c r="E82" s="4"/>
      <c r="G82" s="50"/>
    </row>
    <row r="83" spans="3:7" x14ac:dyDescent="0.15">
      <c r="C83" s="48" t="s">
        <v>106</v>
      </c>
      <c r="D83" s="4">
        <v>164</v>
      </c>
      <c r="E83" s="4">
        <v>280</v>
      </c>
      <c r="G83" s="50"/>
    </row>
    <row r="84" spans="3:7" x14ac:dyDescent="0.15">
      <c r="C84" s="48" t="s">
        <v>107</v>
      </c>
      <c r="D84" s="4">
        <v>12</v>
      </c>
      <c r="E84" s="4">
        <v>14</v>
      </c>
      <c r="G84" s="50"/>
    </row>
    <row r="85" spans="3:7" x14ac:dyDescent="0.15">
      <c r="C85" s="48" t="s">
        <v>108</v>
      </c>
      <c r="D85" s="4">
        <v>453</v>
      </c>
      <c r="E85" s="4">
        <v>520</v>
      </c>
      <c r="G85" s="50"/>
    </row>
    <row r="86" spans="3:7" x14ac:dyDescent="0.15">
      <c r="C86" s="48" t="s">
        <v>109</v>
      </c>
      <c r="D86" s="4">
        <v>422</v>
      </c>
      <c r="E86" s="4">
        <v>537</v>
      </c>
      <c r="F86" s="50"/>
      <c r="G86" s="50"/>
    </row>
    <row r="87" spans="3:7" x14ac:dyDescent="0.15">
      <c r="C87" s="48"/>
      <c r="D87" s="4"/>
      <c r="E87" s="4"/>
      <c r="G87" s="50"/>
    </row>
    <row r="88" spans="3:7" x14ac:dyDescent="0.15">
      <c r="C88" s="48" t="s">
        <v>110</v>
      </c>
      <c r="D88" s="4">
        <v>99</v>
      </c>
      <c r="E88" s="4">
        <v>168</v>
      </c>
      <c r="G88" s="50"/>
    </row>
    <row r="89" spans="3:7" x14ac:dyDescent="0.15">
      <c r="C89" s="48" t="s">
        <v>111</v>
      </c>
      <c r="D89" s="4">
        <v>110</v>
      </c>
      <c r="E89" s="4">
        <v>118</v>
      </c>
      <c r="G89" s="50"/>
    </row>
    <row r="90" spans="3:7" x14ac:dyDescent="0.15">
      <c r="C90" s="48" t="s">
        <v>112</v>
      </c>
      <c r="D90" s="4">
        <v>87</v>
      </c>
      <c r="E90" s="4">
        <v>132</v>
      </c>
      <c r="G90" s="50"/>
    </row>
    <row r="91" spans="3:7" x14ac:dyDescent="0.15">
      <c r="C91" s="48" t="s">
        <v>113</v>
      </c>
      <c r="D91" s="4">
        <v>728</v>
      </c>
      <c r="E91" s="4">
        <v>920</v>
      </c>
      <c r="G91" s="50"/>
    </row>
    <row r="92" spans="3:7" x14ac:dyDescent="0.15">
      <c r="C92" s="48" t="s">
        <v>114</v>
      </c>
      <c r="D92" s="4">
        <v>615</v>
      </c>
      <c r="E92" s="4">
        <v>1019</v>
      </c>
      <c r="F92" s="49"/>
      <c r="G92" s="50"/>
    </row>
    <row r="93" spans="3:7" x14ac:dyDescent="0.15">
      <c r="C93" s="48" t="s">
        <v>115</v>
      </c>
      <c r="D93" s="4">
        <v>1117</v>
      </c>
      <c r="E93" s="4">
        <v>1899</v>
      </c>
      <c r="F93" s="49"/>
      <c r="G93" s="50"/>
    </row>
    <row r="94" spans="3:7" x14ac:dyDescent="0.15">
      <c r="C94" s="48" t="s">
        <v>116</v>
      </c>
      <c r="D94" s="4">
        <v>401</v>
      </c>
      <c r="E94" s="4">
        <v>666</v>
      </c>
      <c r="G94" s="50"/>
    </row>
    <row r="95" spans="3:7" x14ac:dyDescent="0.15">
      <c r="C95" s="48"/>
      <c r="D95" s="4"/>
      <c r="E95" s="4"/>
      <c r="G95" s="50"/>
    </row>
    <row r="96" spans="3:7" x14ac:dyDescent="0.15">
      <c r="C96" s="48" t="s">
        <v>117</v>
      </c>
      <c r="D96" s="4">
        <v>1</v>
      </c>
      <c r="E96" s="4">
        <v>1</v>
      </c>
      <c r="F96" s="50"/>
      <c r="G96" s="50"/>
    </row>
  </sheetData>
  <phoneticPr fontId="18"/>
  <conditionalFormatting sqref="A38:A96">
    <cfRule type="expression" dxfId="0" priority="2">
      <formula>A38=TRUE</formula>
    </cfRule>
  </conditionalFormatting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資料Ⅱ-２(全国)</vt:lpstr>
      <vt:lpstr>資料Ⅱ-2(地域別)</vt:lpstr>
      <vt:lpstr>'資料Ⅱ-2(地域別)'!Print_Area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2026-06-11T09:47:55Z</dcterms:created>
  <dcterms:modified xsi:type="dcterms:W3CDTF">2026-06-11T12:00:46Z</dcterms:modified>
  <cp:category/>
  <cp:contentStatus/>
</cp:coreProperties>
</file>