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0A858C5-9C92-4F2E-AEF6-2337DFF2B91C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資料Ⅰ-30" sheetId="30" r:id="rId1"/>
  </sheets>
  <definedNames>
    <definedName name="_xlnm.Print_Area" localSheetId="0">'資料Ⅰ-30'!$A$1:$AD$78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30" l="1"/>
  <c r="T74" i="30"/>
  <c r="S74" i="30"/>
  <c r="R74" i="30"/>
  <c r="Q74" i="30"/>
  <c r="P74" i="30"/>
  <c r="O74" i="30"/>
  <c r="N74" i="30"/>
  <c r="M74" i="30"/>
  <c r="L74" i="30"/>
  <c r="K74" i="30"/>
  <c r="J74" i="30"/>
  <c r="I74" i="30"/>
  <c r="H74" i="30"/>
  <c r="G74" i="30"/>
  <c r="F74" i="30"/>
  <c r="E74" i="30"/>
  <c r="D74" i="30"/>
  <c r="C74" i="30"/>
  <c r="B74" i="30"/>
  <c r="Q73" i="30"/>
  <c r="P73" i="30"/>
  <c r="I73" i="30"/>
  <c r="H73" i="30"/>
  <c r="T72" i="30"/>
  <c r="S72" i="30"/>
  <c r="O72" i="30"/>
  <c r="N72" i="30"/>
  <c r="M72" i="30"/>
  <c r="L72" i="30"/>
  <c r="K72" i="30"/>
  <c r="G72" i="30"/>
  <c r="F72" i="30"/>
  <c r="E72" i="30"/>
  <c r="D72" i="30"/>
  <c r="C72" i="30"/>
  <c r="N71" i="30"/>
  <c r="F71" i="30"/>
  <c r="T70" i="30"/>
  <c r="S70" i="30"/>
  <c r="Q70" i="30"/>
  <c r="N70" i="30"/>
  <c r="M70" i="30"/>
  <c r="L70" i="30"/>
  <c r="K70" i="30"/>
  <c r="I70" i="30"/>
  <c r="F70" i="30"/>
  <c r="E70" i="30"/>
  <c r="D70" i="30"/>
  <c r="C70" i="30"/>
  <c r="T69" i="30"/>
  <c r="N69" i="30"/>
  <c r="M69" i="30"/>
  <c r="L69" i="30"/>
  <c r="F69" i="30"/>
  <c r="E69" i="30"/>
  <c r="D69" i="30"/>
  <c r="T67" i="30"/>
  <c r="R67" i="30"/>
  <c r="O67" i="30"/>
  <c r="N67" i="30"/>
  <c r="M67" i="30"/>
  <c r="L67" i="30"/>
  <c r="J67" i="30"/>
  <c r="G67" i="30"/>
  <c r="F67" i="30"/>
  <c r="E67" i="30"/>
  <c r="D67" i="30"/>
  <c r="B67" i="30"/>
  <c r="T65" i="30"/>
  <c r="S65" i="30"/>
  <c r="W63" i="30"/>
  <c r="W62" i="30"/>
  <c r="W59" i="30"/>
  <c r="T58" i="30"/>
  <c r="T66" i="30" s="1"/>
  <c r="S58" i="30"/>
  <c r="S66" i="30" s="1"/>
  <c r="R58" i="30"/>
  <c r="R66" i="30" s="1"/>
  <c r="Q58" i="30"/>
  <c r="Q66" i="30" s="1"/>
  <c r="P58" i="30"/>
  <c r="P66" i="30" s="1"/>
  <c r="O58" i="30"/>
  <c r="O66" i="30" s="1"/>
  <c r="N58" i="30"/>
  <c r="N66" i="30" s="1"/>
  <c r="M58" i="30"/>
  <c r="M66" i="30" s="1"/>
  <c r="L58" i="30"/>
  <c r="L66" i="30" s="1"/>
  <c r="K58" i="30"/>
  <c r="K66" i="30" s="1"/>
  <c r="J58" i="30"/>
  <c r="J66" i="30" s="1"/>
  <c r="I58" i="30"/>
  <c r="I66" i="30" s="1"/>
  <c r="H58" i="30"/>
  <c r="H66" i="30" s="1"/>
  <c r="G58" i="30"/>
  <c r="G66" i="30" s="1"/>
  <c r="F58" i="30"/>
  <c r="F66" i="30" s="1"/>
  <c r="E58" i="30"/>
  <c r="E66" i="30" s="1"/>
  <c r="D58" i="30"/>
  <c r="D66" i="30" s="1"/>
  <c r="C58" i="30"/>
  <c r="C66" i="30" s="1"/>
  <c r="B58" i="30"/>
  <c r="B66" i="30" s="1"/>
  <c r="W57" i="30"/>
  <c r="W65" i="30" s="1"/>
  <c r="W56" i="30"/>
  <c r="W55" i="30"/>
  <c r="W54" i="30"/>
  <c r="W53" i="30"/>
  <c r="W52" i="30"/>
  <c r="W51" i="30"/>
  <c r="W50" i="30"/>
  <c r="T49" i="30"/>
  <c r="S49" i="30"/>
  <c r="S67" i="30" s="1"/>
  <c r="R49" i="30"/>
  <c r="Q49" i="30"/>
  <c r="Q67" i="30" s="1"/>
  <c r="P49" i="30"/>
  <c r="P67" i="30" s="1"/>
  <c r="O49" i="30"/>
  <c r="N49" i="30"/>
  <c r="M49" i="30"/>
  <c r="L49" i="30"/>
  <c r="K49" i="30"/>
  <c r="K67" i="30" s="1"/>
  <c r="J49" i="30"/>
  <c r="I49" i="30"/>
  <c r="I67" i="30" s="1"/>
  <c r="H49" i="30"/>
  <c r="H67" i="30" s="1"/>
  <c r="G49" i="30"/>
  <c r="F49" i="30"/>
  <c r="E49" i="30"/>
  <c r="D49" i="30"/>
  <c r="C49" i="30"/>
  <c r="C67" i="30" s="1"/>
  <c r="B49" i="30"/>
  <c r="W48" i="30"/>
  <c r="W47" i="30"/>
  <c r="W46" i="30"/>
  <c r="W45" i="30"/>
  <c r="T44" i="30"/>
  <c r="T68" i="30" s="1"/>
  <c r="S44" i="30"/>
  <c r="S68" i="30" s="1"/>
  <c r="R44" i="30"/>
  <c r="R68" i="30" s="1"/>
  <c r="Q44" i="30"/>
  <c r="Q68" i="30" s="1"/>
  <c r="P44" i="30"/>
  <c r="P68" i="30" s="1"/>
  <c r="O44" i="30"/>
  <c r="O68" i="30" s="1"/>
  <c r="N44" i="30"/>
  <c r="N68" i="30" s="1"/>
  <c r="M44" i="30"/>
  <c r="M68" i="30" s="1"/>
  <c r="L44" i="30"/>
  <c r="L68" i="30" s="1"/>
  <c r="K44" i="30"/>
  <c r="K68" i="30" s="1"/>
  <c r="J44" i="30"/>
  <c r="J68" i="30" s="1"/>
  <c r="I44" i="30"/>
  <c r="I68" i="30" s="1"/>
  <c r="H44" i="30"/>
  <c r="H68" i="30" s="1"/>
  <c r="G44" i="30"/>
  <c r="G68" i="30" s="1"/>
  <c r="F44" i="30"/>
  <c r="F68" i="30" s="1"/>
  <c r="E44" i="30"/>
  <c r="E68" i="30" s="1"/>
  <c r="D44" i="30"/>
  <c r="D68" i="30" s="1"/>
  <c r="C44" i="30"/>
  <c r="C68" i="30" s="1"/>
  <c r="B44" i="30"/>
  <c r="B68" i="30" s="1"/>
  <c r="W43" i="30"/>
  <c r="W42" i="30"/>
  <c r="W41" i="30"/>
  <c r="W40" i="30"/>
  <c r="W39" i="30"/>
  <c r="T38" i="30"/>
  <c r="S38" i="30"/>
  <c r="S69" i="30" s="1"/>
  <c r="R38" i="30"/>
  <c r="R69" i="30" s="1"/>
  <c r="Q38" i="30"/>
  <c r="Q69" i="30" s="1"/>
  <c r="P38" i="30"/>
  <c r="P69" i="30" s="1"/>
  <c r="O38" i="30"/>
  <c r="O69" i="30" s="1"/>
  <c r="N38" i="30"/>
  <c r="M38" i="30"/>
  <c r="L38" i="30"/>
  <c r="K38" i="30"/>
  <c r="K69" i="30" s="1"/>
  <c r="J38" i="30"/>
  <c r="J69" i="30" s="1"/>
  <c r="I38" i="30"/>
  <c r="I69" i="30" s="1"/>
  <c r="H38" i="30"/>
  <c r="H69" i="30" s="1"/>
  <c r="G38" i="30"/>
  <c r="G69" i="30" s="1"/>
  <c r="F38" i="30"/>
  <c r="E38" i="30"/>
  <c r="D38" i="30"/>
  <c r="C38" i="30"/>
  <c r="C69" i="30" s="1"/>
  <c r="B38" i="30"/>
  <c r="B69" i="30" s="1"/>
  <c r="W37" i="30"/>
  <c r="W36" i="30"/>
  <c r="W35" i="30"/>
  <c r="W34" i="30"/>
  <c r="W33" i="30"/>
  <c r="W32" i="30"/>
  <c r="T31" i="30"/>
  <c r="S31" i="30"/>
  <c r="R31" i="30"/>
  <c r="R70" i="30" s="1"/>
  <c r="Q31" i="30"/>
  <c r="P31" i="30"/>
  <c r="P70" i="30" s="1"/>
  <c r="O31" i="30"/>
  <c r="O70" i="30" s="1"/>
  <c r="N31" i="30"/>
  <c r="M31" i="30"/>
  <c r="L31" i="30"/>
  <c r="K31" i="30"/>
  <c r="J31" i="30"/>
  <c r="J70" i="30" s="1"/>
  <c r="I31" i="30"/>
  <c r="H31" i="30"/>
  <c r="H70" i="30" s="1"/>
  <c r="G31" i="30"/>
  <c r="G70" i="30" s="1"/>
  <c r="F31" i="30"/>
  <c r="E31" i="30"/>
  <c r="D31" i="30"/>
  <c r="C31" i="30"/>
  <c r="B31" i="30"/>
  <c r="B70" i="30" s="1"/>
  <c r="W30" i="30"/>
  <c r="W29" i="30"/>
  <c r="W28" i="30"/>
  <c r="W27" i="30"/>
  <c r="T26" i="30"/>
  <c r="T71" i="30" s="1"/>
  <c r="S26" i="30"/>
  <c r="S71" i="30" s="1"/>
  <c r="R26" i="30"/>
  <c r="R71" i="30" s="1"/>
  <c r="Q26" i="30"/>
  <c r="Q71" i="30" s="1"/>
  <c r="P26" i="30"/>
  <c r="P71" i="30" s="1"/>
  <c r="O26" i="30"/>
  <c r="O71" i="30" s="1"/>
  <c r="N26" i="30"/>
  <c r="M26" i="30"/>
  <c r="M71" i="30" s="1"/>
  <c r="L26" i="30"/>
  <c r="L71" i="30" s="1"/>
  <c r="K26" i="30"/>
  <c r="K71" i="30" s="1"/>
  <c r="J26" i="30"/>
  <c r="J71" i="30" s="1"/>
  <c r="I26" i="30"/>
  <c r="I71" i="30" s="1"/>
  <c r="H26" i="30"/>
  <c r="H71" i="30" s="1"/>
  <c r="G26" i="30"/>
  <c r="G71" i="30" s="1"/>
  <c r="F26" i="30"/>
  <c r="E26" i="30"/>
  <c r="E71" i="30" s="1"/>
  <c r="D26" i="30"/>
  <c r="D71" i="30" s="1"/>
  <c r="C26" i="30"/>
  <c r="C71" i="30" s="1"/>
  <c r="B26" i="30"/>
  <c r="B71" i="30" s="1"/>
  <c r="W25" i="30"/>
  <c r="W24" i="30"/>
  <c r="W23" i="30"/>
  <c r="W22" i="30"/>
  <c r="W21" i="30"/>
  <c r="W20" i="30"/>
  <c r="T19" i="30"/>
  <c r="S19" i="30"/>
  <c r="R19" i="30"/>
  <c r="R72" i="30" s="1"/>
  <c r="Q19" i="30"/>
  <c r="Q72" i="30" s="1"/>
  <c r="P19" i="30"/>
  <c r="P72" i="30" s="1"/>
  <c r="O19" i="30"/>
  <c r="N19" i="30"/>
  <c r="M19" i="30"/>
  <c r="L19" i="30"/>
  <c r="K19" i="30"/>
  <c r="J19" i="30"/>
  <c r="J72" i="30" s="1"/>
  <c r="I19" i="30"/>
  <c r="I72" i="30" s="1"/>
  <c r="H19" i="30"/>
  <c r="H72" i="30" s="1"/>
  <c r="G19" i="30"/>
  <c r="F19" i="30"/>
  <c r="E19" i="30"/>
  <c r="D19" i="30"/>
  <c r="C19" i="30"/>
  <c r="B19" i="30"/>
  <c r="B72" i="30" s="1"/>
  <c r="W18" i="30"/>
  <c r="W17" i="30"/>
  <c r="W16" i="30"/>
  <c r="W15" i="30"/>
  <c r="W14" i="30"/>
  <c r="W13" i="30"/>
  <c r="W12" i="30"/>
  <c r="T11" i="30"/>
  <c r="T73" i="30" s="1"/>
  <c r="S11" i="30"/>
  <c r="S73" i="30" s="1"/>
  <c r="R11" i="30"/>
  <c r="Q11" i="30"/>
  <c r="P11" i="30"/>
  <c r="O11" i="30"/>
  <c r="O73" i="30" s="1"/>
  <c r="N11" i="30"/>
  <c r="M11" i="30"/>
  <c r="L11" i="30"/>
  <c r="L73" i="30" s="1"/>
  <c r="K11" i="30"/>
  <c r="K73" i="30" s="1"/>
  <c r="J11" i="30"/>
  <c r="J73" i="30" s="1"/>
  <c r="I11" i="30"/>
  <c r="H11" i="30"/>
  <c r="G11" i="30"/>
  <c r="G73" i="30" s="1"/>
  <c r="F11" i="30"/>
  <c r="F73" i="30" s="1"/>
  <c r="E11" i="30"/>
  <c r="E73" i="30" s="1"/>
  <c r="D11" i="30"/>
  <c r="C11" i="30"/>
  <c r="C73" i="30" s="1"/>
  <c r="B11" i="30"/>
  <c r="B73" i="30" s="1"/>
  <c r="W10" i="30"/>
  <c r="W9" i="30"/>
  <c r="W8" i="30"/>
  <c r="W6" i="30"/>
  <c r="W5" i="30"/>
  <c r="W4" i="30"/>
  <c r="D73" i="30" l="1"/>
  <c r="M73" i="30"/>
  <c r="N73" i="30"/>
  <c r="R73" i="30"/>
</calcChain>
</file>

<file path=xl/sharedStrings.xml><?xml version="1.0" encoding="utf-8"?>
<sst xmlns="http://schemas.openxmlformats.org/spreadsheetml/2006/main" count="452" uniqueCount="139">
  <si>
    <t>○ナラ枯れ被害量（材積）の推移</t>
    <rPh sb="3" eb="4">
      <t>カ</t>
    </rPh>
    <rPh sb="5" eb="7">
      <t>ヒガイ</t>
    </rPh>
    <rPh sb="7" eb="8">
      <t>リョウ</t>
    </rPh>
    <rPh sb="9" eb="11">
      <t>ザイセキ</t>
    </rPh>
    <rPh sb="13" eb="15">
      <t>スイイ</t>
    </rPh>
    <phoneticPr fontId="3"/>
  </si>
  <si>
    <t>全国計</t>
    <rPh sb="0" eb="2">
      <t>ゼンコク</t>
    </rPh>
    <rPh sb="2" eb="3">
      <t>ケイ</t>
    </rPh>
    <phoneticPr fontId="3"/>
  </si>
  <si>
    <t>　年度</t>
  </si>
  <si>
    <t>H18
(2006)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</si>
  <si>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</si>
  <si>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</si>
  <si>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</si>
  <si>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</si>
  <si>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</si>
  <si>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</si>
  <si>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R1
(19)</t>
    <phoneticPr fontId="3"/>
  </si>
  <si>
    <t>R2
(20)</t>
    <phoneticPr fontId="3"/>
  </si>
  <si>
    <t>R3
(21)</t>
    <phoneticPr fontId="3"/>
  </si>
  <si>
    <t>R4
(22)</t>
    <phoneticPr fontId="3"/>
  </si>
  <si>
    <t>北海道</t>
  </si>
  <si>
    <t>-</t>
  </si>
  <si>
    <t>-</t>
    <phoneticPr fontId="3"/>
  </si>
  <si>
    <t>青　森</t>
  </si>
  <si>
    <t>－</t>
  </si>
  <si>
    <t>青森県</t>
  </si>
  <si>
    <t>岩　手</t>
  </si>
  <si>
    <t>岩手県</t>
  </si>
  <si>
    <t>宮　城</t>
  </si>
  <si>
    <t>宮城県</t>
  </si>
  <si>
    <t>秋　田</t>
  </si>
  <si>
    <t>秋田県</t>
  </si>
  <si>
    <t>山　形</t>
  </si>
  <si>
    <t>山形県</t>
  </si>
  <si>
    <t>福　島</t>
  </si>
  <si>
    <t>福島県</t>
  </si>
  <si>
    <t>小計</t>
    <rPh sb="0" eb="2">
      <t>コバカリ</t>
    </rPh>
    <phoneticPr fontId="3"/>
  </si>
  <si>
    <t>茨　城</t>
  </si>
  <si>
    <t>茨城県</t>
  </si>
  <si>
    <t>栃　木</t>
  </si>
  <si>
    <t>栃木県</t>
  </si>
  <si>
    <t>群　馬</t>
  </si>
  <si>
    <t>群馬県</t>
  </si>
  <si>
    <t>埼　玉</t>
  </si>
  <si>
    <t>埼玉県</t>
  </si>
  <si>
    <t>千　葉</t>
  </si>
  <si>
    <t>千葉県</t>
  </si>
  <si>
    <t>東　京</t>
  </si>
  <si>
    <t>東京都</t>
  </si>
  <si>
    <t>神奈川</t>
  </si>
  <si>
    <t>神奈川県</t>
  </si>
  <si>
    <t>小計</t>
    <rPh sb="0" eb="2">
      <t>ショウケイ</t>
    </rPh>
    <phoneticPr fontId="3"/>
  </si>
  <si>
    <t>新　潟</t>
  </si>
  <si>
    <t>新潟県</t>
  </si>
  <si>
    <t>富　山</t>
  </si>
  <si>
    <t>富山県</t>
  </si>
  <si>
    <t>石　川</t>
  </si>
  <si>
    <t>石川県</t>
  </si>
  <si>
    <t>福　井</t>
  </si>
  <si>
    <t>福井県</t>
  </si>
  <si>
    <t>山　梨</t>
  </si>
  <si>
    <t>山梨県</t>
  </si>
  <si>
    <t>長　野</t>
  </si>
  <si>
    <t>長野県</t>
  </si>
  <si>
    <t>岐　阜</t>
  </si>
  <si>
    <t>岐阜県</t>
  </si>
  <si>
    <t>静　岡</t>
  </si>
  <si>
    <t>静岡県</t>
  </si>
  <si>
    <t>愛　知</t>
  </si>
  <si>
    <t>愛知県</t>
  </si>
  <si>
    <t>三　重</t>
  </si>
  <si>
    <t>三重県</t>
  </si>
  <si>
    <t>滋　賀</t>
  </si>
  <si>
    <t>滋賀県</t>
  </si>
  <si>
    <t>京　都</t>
  </si>
  <si>
    <t>京都府</t>
  </si>
  <si>
    <t>大　阪</t>
  </si>
  <si>
    <t>大阪府</t>
  </si>
  <si>
    <t>兵　庫</t>
  </si>
  <si>
    <t>兵庫県</t>
  </si>
  <si>
    <t>奈　良</t>
  </si>
  <si>
    <t>奈良県</t>
  </si>
  <si>
    <t>和歌山</t>
  </si>
  <si>
    <t>和歌山県</t>
  </si>
  <si>
    <t>鳥　取</t>
  </si>
  <si>
    <t>鳥取県</t>
  </si>
  <si>
    <t>島　根</t>
  </si>
  <si>
    <t>島根県</t>
  </si>
  <si>
    <t>岡　山</t>
  </si>
  <si>
    <t>岡山県</t>
  </si>
  <si>
    <t>広　島</t>
  </si>
  <si>
    <t>広島県</t>
  </si>
  <si>
    <t>山　口</t>
  </si>
  <si>
    <t>山口県</t>
  </si>
  <si>
    <t>徳　島</t>
  </si>
  <si>
    <t>徳島県</t>
  </si>
  <si>
    <t>香　川</t>
  </si>
  <si>
    <t>香川県</t>
  </si>
  <si>
    <t>愛　媛</t>
  </si>
  <si>
    <t>愛媛県</t>
  </si>
  <si>
    <t>高　知</t>
  </si>
  <si>
    <t>高知県</t>
  </si>
  <si>
    <t>福　岡</t>
  </si>
  <si>
    <t>福岡県</t>
  </si>
  <si>
    <t>佐　賀</t>
  </si>
  <si>
    <t>佐賀県</t>
  </si>
  <si>
    <t>長　崎</t>
  </si>
  <si>
    <t>長崎県</t>
  </si>
  <si>
    <t>熊　本</t>
  </si>
  <si>
    <t>熊本県</t>
  </si>
  <si>
    <t>大　分</t>
  </si>
  <si>
    <t>大分県</t>
  </si>
  <si>
    <t>宮　崎</t>
  </si>
  <si>
    <t>宮崎県</t>
  </si>
  <si>
    <t>鹿児島</t>
  </si>
  <si>
    <t>鹿児島県</t>
  </si>
  <si>
    <t>沖　縄</t>
  </si>
  <si>
    <t>沖縄県</t>
  </si>
  <si>
    <t>全国計</t>
  </si>
  <si>
    <t>年度</t>
    <rPh sb="0" eb="2">
      <t>ネンド</t>
    </rPh>
    <phoneticPr fontId="3"/>
  </si>
  <si>
    <t>3
(21)</t>
    <phoneticPr fontId="3"/>
  </si>
  <si>
    <t>九州</t>
    <rPh sb="0" eb="2">
      <t>キュウシュウ</t>
    </rPh>
    <phoneticPr fontId="3"/>
  </si>
  <si>
    <t>四国</t>
    <rPh sb="0" eb="2">
      <t>シコク</t>
    </rPh>
    <phoneticPr fontId="3"/>
  </si>
  <si>
    <t>中国</t>
    <rPh sb="0" eb="2">
      <t>チュウゴク</t>
    </rPh>
    <phoneticPr fontId="3"/>
  </si>
  <si>
    <t>近畿</t>
    <rPh sb="0" eb="2">
      <t>キンキ</t>
    </rPh>
    <phoneticPr fontId="3"/>
  </si>
  <si>
    <t>東海</t>
    <rPh sb="0" eb="2">
      <t>トウカイ</t>
    </rPh>
    <phoneticPr fontId="3"/>
  </si>
  <si>
    <t>北陸甲信越</t>
    <rPh sb="0" eb="2">
      <t>ホクリク</t>
    </rPh>
    <rPh sb="2" eb="5">
      <t>コウシンエツ</t>
    </rPh>
    <phoneticPr fontId="3"/>
  </si>
  <si>
    <t>関東</t>
    <rPh sb="0" eb="2">
      <t>カントウ</t>
    </rPh>
    <phoneticPr fontId="3"/>
  </si>
  <si>
    <t>東北</t>
    <rPh sb="0" eb="2">
      <t>トウホク</t>
    </rPh>
    <phoneticPr fontId="3"/>
  </si>
  <si>
    <t>被害都道府県数（右軸）</t>
    <rPh sb="0" eb="2">
      <t>ヒガイ</t>
    </rPh>
    <rPh sb="2" eb="6">
      <t>トドウフケン</t>
    </rPh>
    <rPh sb="6" eb="7">
      <t>スウ</t>
    </rPh>
    <rPh sb="8" eb="9">
      <t>ミギ</t>
    </rPh>
    <rPh sb="9" eb="10">
      <t>ジク</t>
    </rPh>
    <phoneticPr fontId="3"/>
  </si>
  <si>
    <t>資料：林野庁研究指導課・業務課調べ。</t>
    <phoneticPr fontId="3"/>
  </si>
  <si>
    <t>5
(23)</t>
    <phoneticPr fontId="3"/>
  </si>
  <si>
    <t>北海道</t>
    <rPh sb="0" eb="3">
      <t>ホッカイドウ</t>
    </rPh>
    <phoneticPr fontId="3"/>
  </si>
  <si>
    <t>R5
(23)</t>
    <phoneticPr fontId="3"/>
  </si>
  <si>
    <t>R6
(24)</t>
    <phoneticPr fontId="3"/>
  </si>
  <si>
    <t>6
(24)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</si>
  <si>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</si>
  <si>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</si>
  <si>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</si>
  <si>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</si>
  <si>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</si>
  <si>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</si>
  <si>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4
(22)</t>
    <phoneticPr fontId="3"/>
  </si>
  <si>
    <r>
      <t>（単位：万㎥</t>
    </r>
    <r>
      <rPr>
        <sz val="11"/>
        <rFont val="ＭＳ Ｐゴシック"/>
        <family val="3"/>
        <charset val="128"/>
      </rPr>
      <t>）</t>
    </r>
    <rPh sb="1" eb="3">
      <t>タンイ</t>
    </rPh>
    <rPh sb="4" eb="5">
      <t>マン</t>
    </rPh>
    <phoneticPr fontId="3"/>
  </si>
  <si>
    <t>（単位：万m3）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</si>
</sst>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0_ "/>
    <numFmt numFmtId="177" formatCode="0.0_);[Red]\(0.0\)"/>
    <numFmt numFmtId="178" formatCode="#,##0_ ;[Red]\-#,##0\ "/>
    <numFmt numFmtId="179" formatCode="#,##0.0_ ;[Red]\-#,##0.0\ "/>
    <numFmt numFmtId="180" formatCode="0.0"/>
    <numFmt numFmtId="181" formatCode="0.0%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0" tint="-0.3499862666707357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8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6"/>
    <xf numFmtId="0" fontId="2" fillId="0" borderId="0" xfId="6" applyAlignment="1">
      <alignment horizontal="center"/>
    </xf>
    <xf numFmtId="9" fontId="2" fillId="0" borderId="1" xfId="1" applyFont="1" applyFill="1" applyBorder="1" applyAlignment="1"/>
    <xf numFmtId="0" fontId="2" fillId="0" borderId="0" xfId="6" applyAlignment="1">
      <alignment horizontal="center" vertical="center"/>
    </xf>
    <xf numFmtId="179" fontId="4" fillId="0" borderId="0" xfId="6" applyNumberFormat="1" applyFont="1" applyAlignment="1">
      <alignment vertical="center"/>
    </xf>
    <xf numFmtId="0" fontId="0" fillId="0" borderId="0" xfId="6" applyFont="1" applyAlignment="1">
      <alignment horizontal="right" vertical="center"/>
    </xf>
    <xf numFmtId="9" fontId="0" fillId="0" borderId="0" xfId="1" applyFont="1" applyFill="1" applyBorder="1" applyAlignment="1">
      <alignment horizontal="right"/>
    </xf>
    <xf numFmtId="0" fontId="0" fillId="0" borderId="0" xfId="6" applyFont="1" applyAlignment="1">
      <alignment horizontal="center" vertical="center" wrapText="1"/>
    </xf>
    <xf numFmtId="0" fontId="0" fillId="0" borderId="0" xfId="6" applyFont="1" applyAlignment="1">
      <alignment horizontal="center" vertical="center" shrinkToFit="1"/>
    </xf>
    <xf numFmtId="178" fontId="0" fillId="0" borderId="0" xfId="6" applyNumberFormat="1" applyFont="1" applyAlignment="1">
      <alignment vertical="center" shrinkToFit="1"/>
    </xf>
    <xf numFmtId="178" fontId="2" fillId="0" borderId="0" xfId="6" applyNumberFormat="1" applyAlignment="1">
      <alignment vertical="center"/>
    </xf>
    <xf numFmtId="0" fontId="7" fillId="0" borderId="0" xfId="6" applyFont="1" applyAlignment="1">
      <alignment horizontal="right" vertical="center" shrinkToFit="1"/>
    </xf>
    <xf numFmtId="179" fontId="7" fillId="0" borderId="0" xfId="6" applyNumberFormat="1" applyFont="1" applyAlignment="1">
      <alignment vertical="center" shrinkToFit="1"/>
    </xf>
    <xf numFmtId="0" fontId="7" fillId="0" borderId="0" xfId="6" applyFont="1" applyAlignment="1">
      <alignment shrinkToFit="1"/>
    </xf>
    <xf numFmtId="0" fontId="7" fillId="0" borderId="0" xfId="6" applyFont="1" applyAlignment="1">
      <alignment horizontal="center" shrinkToFit="1"/>
    </xf>
    <xf numFmtId="0" fontId="5" fillId="0" borderId="0" xfId="6" applyFont="1" applyAlignment="1">
      <alignment horizontal="left"/>
    </xf>
    <xf numFmtId="179" fontId="6" fillId="0" borderId="29" xfId="6" applyNumberFormat="1" applyFont="1" applyBorder="1" applyAlignment="1">
      <alignment vertical="center"/>
    </xf>
    <xf numFmtId="179" fontId="6" fillId="0" borderId="39" xfId="6" applyNumberFormat="1" applyFont="1" applyBorder="1" applyAlignment="1">
      <alignment vertical="center"/>
    </xf>
    <xf numFmtId="177" fontId="6" fillId="0" borderId="29" xfId="6" applyNumberFormat="1" applyFont="1" applyBorder="1" applyAlignment="1">
      <alignment vertical="center"/>
    </xf>
    <xf numFmtId="177" fontId="6" fillId="0" borderId="56" xfId="6" applyNumberFormat="1" applyFont="1" applyBorder="1" applyAlignment="1">
      <alignment vertical="center"/>
    </xf>
    <xf numFmtId="177" fontId="6" fillId="0" borderId="46" xfId="6" applyNumberFormat="1" applyFont="1" applyBorder="1" applyAlignment="1">
      <alignment vertical="center"/>
    </xf>
    <xf numFmtId="0" fontId="8" fillId="0" borderId="0" xfId="6" applyFont="1"/>
    <xf numFmtId="0" fontId="9" fillId="0" borderId="0" xfId="6" applyFont="1" applyAlignment="1">
      <alignment horizontal="right"/>
    </xf>
    <xf numFmtId="9" fontId="2" fillId="0" borderId="1" xfId="1" applyFont="1" applyFill="1" applyBorder="1" applyAlignment="1">
      <alignment horizontal="right"/>
    </xf>
    <xf numFmtId="0" fontId="2" fillId="0" borderId="0" xfId="6" applyAlignment="1">
      <alignment horizontal="right"/>
    </xf>
    <xf numFmtId="0" fontId="2" fillId="0" borderId="2" xfId="6" applyBorder="1" applyAlignment="1">
      <alignment horizontal="center" vertical="center"/>
    </xf>
    <xf numFmtId="0" fontId="2" fillId="0" borderId="2" xfId="6" applyBorder="1" applyAlignment="1">
      <alignment horizontal="center" vertical="center" wrapText="1"/>
    </xf>
    <xf numFmtId="0" fontId="2" fillId="0" borderId="17" xfId="6" applyBorder="1" applyAlignment="1">
      <alignment horizontal="center" vertical="center" wrapText="1"/>
    </xf>
    <xf numFmtId="0" fontId="2" fillId="0" borderId="33" xfId="6" applyBorder="1" applyAlignment="1">
      <alignment horizontal="center" vertical="center" wrapText="1"/>
    </xf>
    <xf numFmtId="0" fontId="2" fillId="0" borderId="52" xfId="6" applyBorder="1" applyAlignment="1">
      <alignment horizontal="center" vertical="center" wrapText="1"/>
    </xf>
    <xf numFmtId="0" fontId="2" fillId="0" borderId="12" xfId="6" applyBorder="1" applyAlignment="1">
      <alignment horizontal="center" vertical="center"/>
    </xf>
    <xf numFmtId="179" fontId="2" fillId="0" borderId="11" xfId="6" applyNumberFormat="1" applyBorder="1" applyAlignment="1">
      <alignment horizontal="center" vertical="center"/>
    </xf>
    <xf numFmtId="179" fontId="2" fillId="0" borderId="13" xfId="6" applyNumberFormat="1" applyBorder="1" applyAlignment="1">
      <alignment horizontal="center" vertical="center"/>
    </xf>
    <xf numFmtId="179" fontId="2" fillId="0" borderId="30" xfId="6" applyNumberFormat="1" applyBorder="1" applyAlignment="1">
      <alignment horizontal="center" vertical="center"/>
    </xf>
    <xf numFmtId="179" fontId="2" fillId="0" borderId="34" xfId="6" applyNumberFormat="1" applyBorder="1" applyAlignment="1">
      <alignment horizontal="center" vertical="center"/>
    </xf>
    <xf numFmtId="179" fontId="2" fillId="0" borderId="42" xfId="6" applyNumberFormat="1" applyBorder="1" applyAlignment="1">
      <alignment horizontal="center" vertical="center"/>
    </xf>
    <xf numFmtId="180" fontId="2" fillId="0" borderId="0" xfId="6" applyNumberFormat="1"/>
    <xf numFmtId="0" fontId="2" fillId="0" borderId="14" xfId="6" applyBorder="1" applyAlignment="1">
      <alignment horizontal="center" vertical="center"/>
    </xf>
    <xf numFmtId="179" fontId="2" fillId="0" borderId="18" xfId="6" applyNumberFormat="1" applyBorder="1" applyAlignment="1">
      <alignment horizontal="center" vertical="center"/>
    </xf>
    <xf numFmtId="179" fontId="2" fillId="0" borderId="19" xfId="6" applyNumberFormat="1" applyBorder="1" applyAlignment="1">
      <alignment horizontal="center" vertical="center"/>
    </xf>
    <xf numFmtId="179" fontId="2" fillId="0" borderId="19" xfId="6" applyNumberFormat="1" applyBorder="1" applyAlignment="1">
      <alignment horizontal="right" vertical="center"/>
    </xf>
    <xf numFmtId="179" fontId="2" fillId="0" borderId="35" xfId="6" applyNumberFormat="1" applyBorder="1" applyAlignment="1">
      <alignment horizontal="center" vertical="center"/>
    </xf>
    <xf numFmtId="177" fontId="2" fillId="0" borderId="19" xfId="6" applyNumberFormat="1" applyBorder="1" applyAlignment="1">
      <alignment horizontal="right" vertical="center"/>
    </xf>
    <xf numFmtId="177" fontId="2" fillId="0" borderId="25" xfId="6" applyNumberFormat="1" applyBorder="1" applyAlignment="1">
      <alignment horizontal="right" vertical="center"/>
    </xf>
    <xf numFmtId="177" fontId="2" fillId="0" borderId="43" xfId="6" applyNumberFormat="1" applyBorder="1" applyAlignment="1">
      <alignment horizontal="right" vertical="center"/>
    </xf>
    <xf numFmtId="0" fontId="2" fillId="0" borderId="4" xfId="6" applyBorder="1" applyAlignment="1">
      <alignment horizontal="center" vertical="center"/>
    </xf>
    <xf numFmtId="179" fontId="2" fillId="0" borderId="20" xfId="6" applyNumberFormat="1" applyBorder="1" applyAlignment="1">
      <alignment horizontal="center" vertical="center"/>
    </xf>
    <xf numFmtId="179" fontId="2" fillId="0" borderId="21" xfId="6" applyNumberFormat="1" applyBorder="1" applyAlignment="1">
      <alignment horizontal="center" vertical="center"/>
    </xf>
    <xf numFmtId="179" fontId="2" fillId="0" borderId="21" xfId="6" applyNumberFormat="1" applyBorder="1" applyAlignment="1">
      <alignment horizontal="right" vertical="center"/>
    </xf>
    <xf numFmtId="179" fontId="2" fillId="0" borderId="36" xfId="6" applyNumberFormat="1" applyBorder="1" applyAlignment="1">
      <alignment horizontal="right" vertical="center"/>
    </xf>
    <xf numFmtId="177" fontId="2" fillId="0" borderId="21" xfId="6" applyNumberFormat="1" applyBorder="1" applyAlignment="1">
      <alignment horizontal="right" vertical="center"/>
    </xf>
    <xf numFmtId="177" fontId="2" fillId="0" borderId="53" xfId="6" applyNumberFormat="1" applyBorder="1" applyAlignment="1">
      <alignment horizontal="right" vertical="center"/>
    </xf>
    <xf numFmtId="177" fontId="2" fillId="0" borderId="44" xfId="6" applyNumberFormat="1" applyBorder="1" applyAlignment="1">
      <alignment horizontal="right" vertical="center"/>
    </xf>
    <xf numFmtId="179" fontId="2" fillId="0" borderId="20" xfId="6" applyNumberFormat="1" applyBorder="1" applyAlignment="1">
      <alignment horizontal="right" vertical="center"/>
    </xf>
    <xf numFmtId="0" fontId="2" fillId="0" borderId="3" xfId="6" applyBorder="1" applyAlignment="1">
      <alignment horizontal="center" vertical="center"/>
    </xf>
    <xf numFmtId="179" fontId="2" fillId="0" borderId="22" xfId="6" applyNumberFormat="1" applyBorder="1" applyAlignment="1">
      <alignment horizontal="right" vertical="center"/>
    </xf>
    <xf numFmtId="179" fontId="2" fillId="0" borderId="23" xfId="6" applyNumberFormat="1" applyBorder="1" applyAlignment="1">
      <alignment horizontal="right" vertical="center"/>
    </xf>
    <xf numFmtId="179" fontId="2" fillId="0" borderId="37" xfId="6" applyNumberFormat="1" applyBorder="1" applyAlignment="1">
      <alignment horizontal="right" vertical="center"/>
    </xf>
    <xf numFmtId="177" fontId="2" fillId="0" borderId="23" xfId="6" applyNumberFormat="1" applyBorder="1" applyAlignment="1">
      <alignment horizontal="right" vertical="center"/>
    </xf>
    <xf numFmtId="177" fontId="2" fillId="0" borderId="54" xfId="6" applyNumberFormat="1" applyBorder="1" applyAlignment="1">
      <alignment horizontal="right" vertical="center"/>
    </xf>
    <xf numFmtId="177" fontId="2" fillId="0" borderId="45" xfId="6" applyNumberFormat="1" applyBorder="1" applyAlignment="1">
      <alignment horizontal="right" vertical="center"/>
    </xf>
    <xf numFmtId="0" fontId="2" fillId="0" borderId="48" xfId="6" applyBorder="1" applyAlignment="1">
      <alignment horizontal="center" vertical="center"/>
    </xf>
    <xf numFmtId="179" fontId="2" fillId="0" borderId="11" xfId="6" applyNumberFormat="1" applyBorder="1" applyAlignment="1">
      <alignment vertical="center"/>
    </xf>
    <xf numFmtId="179" fontId="2" fillId="0" borderId="13" xfId="6" applyNumberFormat="1" applyBorder="1" applyAlignment="1">
      <alignment vertical="center"/>
    </xf>
    <xf numFmtId="179" fontId="2" fillId="0" borderId="30" xfId="6" applyNumberFormat="1" applyBorder="1" applyAlignment="1">
      <alignment vertical="center"/>
    </xf>
    <xf numFmtId="179" fontId="2" fillId="0" borderId="34" xfId="6" applyNumberFormat="1" applyBorder="1" applyAlignment="1">
      <alignment vertical="center"/>
    </xf>
    <xf numFmtId="177" fontId="2" fillId="0" borderId="30" xfId="6" applyNumberFormat="1" applyBorder="1" applyAlignment="1">
      <alignment vertical="center"/>
    </xf>
    <xf numFmtId="177" fontId="2" fillId="0" borderId="13" xfId="6" applyNumberFormat="1" applyBorder="1" applyAlignment="1">
      <alignment vertical="center"/>
    </xf>
    <xf numFmtId="0" fontId="2" fillId="0" borderId="5" xfId="6" applyBorder="1" applyAlignment="1">
      <alignment horizontal="center" vertical="center"/>
    </xf>
    <xf numFmtId="179" fontId="2" fillId="0" borderId="24" xfId="6" applyNumberFormat="1" applyBorder="1" applyAlignment="1">
      <alignment horizontal="center" vertical="center"/>
    </xf>
    <xf numFmtId="179" fontId="2" fillId="0" borderId="25" xfId="6" applyNumberFormat="1" applyBorder="1" applyAlignment="1">
      <alignment horizontal="center" vertical="center"/>
    </xf>
    <xf numFmtId="177" fontId="2" fillId="0" borderId="19" xfId="6" applyNumberFormat="1" applyBorder="1" applyAlignment="1">
      <alignment horizontal="center" vertical="center"/>
    </xf>
    <xf numFmtId="177" fontId="2" fillId="0" borderId="25" xfId="6" applyNumberFormat="1" applyBorder="1" applyAlignment="1">
      <alignment horizontal="center" vertical="center"/>
    </xf>
    <xf numFmtId="0" fontId="2" fillId="0" borderId="6" xfId="6" applyBorder="1" applyAlignment="1">
      <alignment horizontal="center" vertical="center"/>
    </xf>
    <xf numFmtId="179" fontId="2" fillId="0" borderId="36" xfId="6" applyNumberFormat="1" applyBorder="1" applyAlignment="1">
      <alignment horizontal="center" vertical="center"/>
    </xf>
    <xf numFmtId="177" fontId="2" fillId="0" borderId="21" xfId="6" applyNumberFormat="1" applyBorder="1" applyAlignment="1">
      <alignment horizontal="center" vertical="center"/>
    </xf>
    <xf numFmtId="177" fontId="2" fillId="0" borderId="53" xfId="6" applyNumberFormat="1" applyBorder="1" applyAlignment="1">
      <alignment horizontal="center" vertical="center"/>
    </xf>
    <xf numFmtId="177" fontId="2" fillId="0" borderId="44" xfId="6" applyNumberFormat="1" applyBorder="1" applyAlignment="1">
      <alignment horizontal="center" vertical="center"/>
    </xf>
    <xf numFmtId="0" fontId="2" fillId="0" borderId="7" xfId="6" applyBorder="1" applyAlignment="1">
      <alignment horizontal="center" vertical="center"/>
    </xf>
    <xf numFmtId="179" fontId="2" fillId="0" borderId="22" xfId="6" applyNumberFormat="1" applyBorder="1" applyAlignment="1">
      <alignment horizontal="center" vertical="center"/>
    </xf>
    <xf numFmtId="179" fontId="2" fillId="0" borderId="23" xfId="6" applyNumberFormat="1" applyBorder="1" applyAlignment="1">
      <alignment horizontal="center" vertical="center"/>
    </xf>
    <xf numFmtId="179" fontId="2" fillId="0" borderId="37" xfId="6" applyNumberFormat="1" applyBorder="1" applyAlignment="1">
      <alignment horizontal="center" vertical="center"/>
    </xf>
    <xf numFmtId="0" fontId="2" fillId="0" borderId="9" xfId="6" applyBorder="1" applyAlignment="1">
      <alignment horizontal="center" vertical="center"/>
    </xf>
    <xf numFmtId="179" fontId="2" fillId="0" borderId="9" xfId="6" applyNumberFormat="1" applyBorder="1" applyAlignment="1">
      <alignment horizontal="right" vertical="center"/>
    </xf>
    <xf numFmtId="179" fontId="2" fillId="0" borderId="49" xfId="6" applyNumberFormat="1" applyBorder="1" applyAlignment="1">
      <alignment horizontal="right" vertical="center"/>
    </xf>
    <xf numFmtId="179" fontId="2" fillId="0" borderId="1" xfId="6" applyNumberFormat="1" applyBorder="1" applyAlignment="1">
      <alignment horizontal="right" vertical="center"/>
    </xf>
    <xf numFmtId="177" fontId="2" fillId="0" borderId="49" xfId="6" applyNumberFormat="1" applyBorder="1" applyAlignment="1">
      <alignment horizontal="right" vertical="center"/>
    </xf>
    <xf numFmtId="177" fontId="2" fillId="0" borderId="55" xfId="6" applyNumberFormat="1" applyBorder="1" applyAlignment="1">
      <alignment horizontal="right" vertical="center"/>
    </xf>
    <xf numFmtId="179" fontId="2" fillId="0" borderId="18" xfId="6" applyNumberFormat="1" applyBorder="1" applyAlignment="1">
      <alignment horizontal="right" vertical="center"/>
    </xf>
    <xf numFmtId="179" fontId="2" fillId="0" borderId="35" xfId="6" applyNumberFormat="1" applyBorder="1" applyAlignment="1">
      <alignment horizontal="right" vertical="center"/>
    </xf>
    <xf numFmtId="0" fontId="2" fillId="0" borderId="8" xfId="6" applyBorder="1" applyAlignment="1">
      <alignment horizontal="center" vertical="center"/>
    </xf>
    <xf numFmtId="179" fontId="2" fillId="0" borderId="26" xfId="6" applyNumberFormat="1" applyBorder="1" applyAlignment="1">
      <alignment vertical="center"/>
    </xf>
    <xf numFmtId="179" fontId="2" fillId="0" borderId="27" xfId="6" applyNumberFormat="1" applyBorder="1" applyAlignment="1">
      <alignment vertical="center"/>
    </xf>
    <xf numFmtId="179" fontId="2" fillId="0" borderId="38" xfId="6" applyNumberFormat="1" applyBorder="1" applyAlignment="1">
      <alignment vertical="center"/>
    </xf>
    <xf numFmtId="179" fontId="2" fillId="0" borderId="23" xfId="6" applyNumberFormat="1" applyBorder="1" applyAlignment="1">
      <alignment vertical="center"/>
    </xf>
    <xf numFmtId="177" fontId="2" fillId="0" borderId="23" xfId="6" applyNumberFormat="1" applyBorder="1" applyAlignment="1">
      <alignment vertical="center"/>
    </xf>
    <xf numFmtId="177" fontId="2" fillId="0" borderId="54" xfId="6" applyNumberFormat="1" applyBorder="1" applyAlignment="1">
      <alignment vertical="center"/>
    </xf>
    <xf numFmtId="177" fontId="2" fillId="0" borderId="45" xfId="6" applyNumberFormat="1" applyBorder="1" applyAlignment="1">
      <alignment vertical="center"/>
    </xf>
    <xf numFmtId="179" fontId="2" fillId="0" borderId="18" xfId="6" applyNumberFormat="1" applyBorder="1" applyAlignment="1">
      <alignment vertical="center"/>
    </xf>
    <xf numFmtId="179" fontId="2" fillId="0" borderId="19" xfId="6" applyNumberFormat="1" applyBorder="1" applyAlignment="1">
      <alignment vertical="center"/>
    </xf>
    <xf numFmtId="179" fontId="2" fillId="0" borderId="35" xfId="6" applyNumberFormat="1" applyBorder="1" applyAlignment="1">
      <alignment vertical="center"/>
    </xf>
    <xf numFmtId="177" fontId="2" fillId="0" borderId="19" xfId="6" applyNumberFormat="1" applyBorder="1" applyAlignment="1">
      <alignment vertical="center"/>
    </xf>
    <xf numFmtId="177" fontId="2" fillId="0" borderId="25" xfId="6" applyNumberFormat="1" applyBorder="1" applyAlignment="1">
      <alignment vertical="center"/>
    </xf>
    <xf numFmtId="177" fontId="2" fillId="0" borderId="43" xfId="6" applyNumberFormat="1" applyBorder="1" applyAlignment="1">
      <alignment vertical="center"/>
    </xf>
    <xf numFmtId="179" fontId="2" fillId="0" borderId="21" xfId="6" applyNumberFormat="1" applyBorder="1" applyAlignment="1">
      <alignment vertical="center"/>
    </xf>
    <xf numFmtId="179" fontId="2" fillId="0" borderId="36" xfId="6" applyNumberFormat="1" applyBorder="1" applyAlignment="1">
      <alignment vertical="center"/>
    </xf>
    <xf numFmtId="177" fontId="2" fillId="0" borderId="21" xfId="6" applyNumberFormat="1" applyBorder="1" applyAlignment="1">
      <alignment vertical="center"/>
    </xf>
    <xf numFmtId="177" fontId="2" fillId="0" borderId="53" xfId="6" applyNumberFormat="1" applyBorder="1" applyAlignment="1">
      <alignment vertical="center"/>
    </xf>
    <xf numFmtId="177" fontId="2" fillId="0" borderId="44" xfId="6" applyNumberFormat="1" applyBorder="1" applyAlignment="1">
      <alignment vertical="center"/>
    </xf>
    <xf numFmtId="179" fontId="2" fillId="0" borderId="20" xfId="6" applyNumberFormat="1" applyBorder="1" applyAlignment="1">
      <alignment vertical="center"/>
    </xf>
    <xf numFmtId="0" fontId="2" fillId="0" borderId="10" xfId="6" applyBorder="1" applyAlignment="1">
      <alignment horizontal="center" vertical="center"/>
    </xf>
    <xf numFmtId="179" fontId="2" fillId="0" borderId="37" xfId="6" applyNumberFormat="1" applyBorder="1" applyAlignment="1">
      <alignment vertical="center"/>
    </xf>
    <xf numFmtId="0" fontId="2" fillId="0" borderId="50" xfId="6" applyBorder="1" applyAlignment="1">
      <alignment horizontal="center" vertical="center"/>
    </xf>
    <xf numFmtId="179" fontId="2" fillId="0" borderId="50" xfId="6" applyNumberFormat="1" applyBorder="1" applyAlignment="1">
      <alignment vertical="center"/>
    </xf>
    <xf numFmtId="179" fontId="2" fillId="0" borderId="48" xfId="6" applyNumberFormat="1" applyBorder="1" applyAlignment="1">
      <alignment vertical="center"/>
    </xf>
    <xf numFmtId="179" fontId="2" fillId="0" borderId="51" xfId="6" applyNumberFormat="1" applyBorder="1" applyAlignment="1">
      <alignment vertical="center"/>
    </xf>
    <xf numFmtId="179" fontId="2" fillId="0" borderId="17" xfId="6" applyNumberFormat="1" applyBorder="1" applyAlignment="1">
      <alignment vertical="center"/>
    </xf>
    <xf numFmtId="179" fontId="2" fillId="0" borderId="33" xfId="6" applyNumberFormat="1" applyBorder="1" applyAlignment="1">
      <alignment vertical="center"/>
    </xf>
    <xf numFmtId="177" fontId="2" fillId="0" borderId="17" xfId="6" applyNumberFormat="1" applyBorder="1" applyAlignment="1">
      <alignment vertical="center"/>
    </xf>
    <xf numFmtId="177" fontId="2" fillId="0" borderId="52" xfId="6" applyNumberFormat="1" applyBorder="1" applyAlignment="1">
      <alignment vertical="center"/>
    </xf>
    <xf numFmtId="179" fontId="2" fillId="0" borderId="28" xfId="6" applyNumberFormat="1" applyBorder="1" applyAlignment="1">
      <alignment vertical="center"/>
    </xf>
    <xf numFmtId="179" fontId="2" fillId="0" borderId="29" xfId="6" applyNumberFormat="1" applyBorder="1" applyAlignment="1">
      <alignment vertical="center"/>
    </xf>
    <xf numFmtId="179" fontId="2" fillId="0" borderId="39" xfId="6" applyNumberFormat="1" applyBorder="1" applyAlignment="1">
      <alignment vertical="center"/>
    </xf>
    <xf numFmtId="177" fontId="2" fillId="0" borderId="29" xfId="6" applyNumberFormat="1" applyBorder="1" applyAlignment="1">
      <alignment vertical="center"/>
    </xf>
    <xf numFmtId="177" fontId="2" fillId="0" borderId="56" xfId="6" applyNumberFormat="1" applyBorder="1" applyAlignment="1">
      <alignment vertical="center"/>
    </xf>
    <xf numFmtId="177" fontId="2" fillId="0" borderId="46" xfId="6" applyNumberFormat="1" applyBorder="1" applyAlignment="1">
      <alignment vertical="center"/>
    </xf>
    <xf numFmtId="179" fontId="2" fillId="0" borderId="26" xfId="6" applyNumberFormat="1" applyBorder="1" applyAlignment="1">
      <alignment horizontal="center" vertical="center"/>
    </xf>
    <xf numFmtId="177" fontId="2" fillId="0" borderId="27" xfId="6" applyNumberFormat="1" applyBorder="1" applyAlignment="1">
      <alignment vertical="center"/>
    </xf>
    <xf numFmtId="177" fontId="2" fillId="0" borderId="57" xfId="6" applyNumberFormat="1" applyBorder="1" applyAlignment="1">
      <alignment vertical="center"/>
    </xf>
    <xf numFmtId="177" fontId="2" fillId="0" borderId="47" xfId="6" applyNumberFormat="1" applyBorder="1" applyAlignment="1">
      <alignment vertical="center"/>
    </xf>
    <xf numFmtId="177" fontId="2" fillId="0" borderId="23" xfId="6" applyNumberFormat="1" applyBorder="1" applyAlignment="1">
      <alignment horizontal="center" vertical="center"/>
    </xf>
    <xf numFmtId="177" fontId="2" fillId="0" borderId="54" xfId="6" applyNumberFormat="1" applyBorder="1" applyAlignment="1">
      <alignment horizontal="center" vertical="center"/>
    </xf>
    <xf numFmtId="177" fontId="2" fillId="0" borderId="24" xfId="6" applyNumberFormat="1" applyBorder="1" applyAlignment="1">
      <alignment horizontal="center" vertical="center"/>
    </xf>
    <xf numFmtId="177" fontId="2" fillId="0" borderId="35" xfId="6" applyNumberFormat="1" applyBorder="1" applyAlignment="1">
      <alignment horizontal="center" vertical="center"/>
    </xf>
    <xf numFmtId="177" fontId="2" fillId="0" borderId="20" xfId="6" applyNumberFormat="1" applyBorder="1" applyAlignment="1">
      <alignment horizontal="center" vertical="center"/>
    </xf>
    <xf numFmtId="177" fontId="2" fillId="0" borderId="36" xfId="6" applyNumberFormat="1" applyBorder="1" applyAlignment="1">
      <alignment horizontal="center" vertical="center"/>
    </xf>
    <xf numFmtId="177" fontId="2" fillId="0" borderId="36" xfId="6" applyNumberFormat="1" applyBorder="1" applyAlignment="1">
      <alignment horizontal="right" vertical="center"/>
    </xf>
    <xf numFmtId="177" fontId="2" fillId="0" borderId="4" xfId="6" applyNumberFormat="1" applyBorder="1" applyAlignment="1">
      <alignment vertical="center"/>
    </xf>
    <xf numFmtId="177" fontId="2" fillId="0" borderId="39" xfId="6" applyNumberFormat="1" applyBorder="1" applyAlignment="1">
      <alignment vertical="center"/>
    </xf>
    <xf numFmtId="177" fontId="2" fillId="0" borderId="22" xfId="6" applyNumberFormat="1" applyBorder="1" applyAlignment="1">
      <alignment horizontal="center" vertical="center"/>
    </xf>
    <xf numFmtId="177" fontId="2" fillId="0" borderId="37" xfId="6" applyNumberFormat="1" applyBorder="1" applyAlignment="1">
      <alignment horizontal="center" vertical="center"/>
    </xf>
    <xf numFmtId="177" fontId="2" fillId="0" borderId="45" xfId="6" applyNumberFormat="1" applyBorder="1" applyAlignment="1">
      <alignment horizontal="center" vertical="center"/>
    </xf>
    <xf numFmtId="179" fontId="2" fillId="0" borderId="9" xfId="6" applyNumberFormat="1" applyBorder="1" applyAlignment="1">
      <alignment vertical="center"/>
    </xf>
    <xf numFmtId="177" fontId="2" fillId="0" borderId="42" xfId="6" applyNumberFormat="1" applyBorder="1" applyAlignment="1">
      <alignment vertical="center"/>
    </xf>
    <xf numFmtId="0" fontId="2" fillId="0" borderId="33" xfId="6" applyBorder="1"/>
    <xf numFmtId="179" fontId="2" fillId="0" borderId="0" xfId="6" applyNumberFormat="1"/>
    <xf numFmtId="0" fontId="2" fillId="0" borderId="1" xfId="6" applyBorder="1" applyAlignment="1">
      <alignment horizontal="right"/>
    </xf>
    <xf numFmtId="0" fontId="2" fillId="0" borderId="30" xfId="6" applyBorder="1" applyAlignment="1">
      <alignment horizontal="center" vertical="center" wrapText="1"/>
    </xf>
    <xf numFmtId="0" fontId="2" fillId="0" borderId="61" xfId="6" applyBorder="1" applyAlignment="1">
      <alignment horizontal="center" vertical="center" wrapText="1"/>
    </xf>
    <xf numFmtId="0" fontId="2" fillId="0" borderId="64" xfId="6" applyBorder="1" applyAlignment="1">
      <alignment horizontal="center" vertical="center" wrapText="1"/>
    </xf>
    <xf numFmtId="0" fontId="2" fillId="0" borderId="11" xfId="6" applyBorder="1" applyAlignment="1">
      <alignment horizontal="center" vertical="center" shrinkToFit="1"/>
    </xf>
    <xf numFmtId="179" fontId="2" fillId="0" borderId="30" xfId="6" applyNumberFormat="1" applyBorder="1" applyAlignment="1">
      <alignment vertical="center" shrinkToFit="1"/>
    </xf>
    <xf numFmtId="179" fontId="2" fillId="0" borderId="34" xfId="6" applyNumberFormat="1" applyBorder="1" applyAlignment="1">
      <alignment vertical="center" shrinkToFit="1"/>
    </xf>
    <xf numFmtId="179" fontId="2" fillId="0" borderId="13" xfId="6" applyNumberFormat="1" applyBorder="1" applyAlignment="1">
      <alignment vertical="center" shrinkToFit="1"/>
    </xf>
    <xf numFmtId="179" fontId="2" fillId="0" borderId="60" xfId="6" applyNumberFormat="1" applyBorder="1" applyAlignment="1">
      <alignment vertical="center" shrinkToFit="1"/>
    </xf>
    <xf numFmtId="179" fontId="2" fillId="0" borderId="12" xfId="6" applyNumberFormat="1" applyBorder="1" applyAlignment="1">
      <alignment vertical="center" shrinkToFit="1"/>
    </xf>
    <xf numFmtId="181" fontId="2" fillId="0" borderId="0" xfId="1" applyNumberFormat="1" applyFont="1" applyFill="1" applyAlignment="1"/>
    <xf numFmtId="177" fontId="2" fillId="0" borderId="0" xfId="6" applyNumberFormat="1"/>
    <xf numFmtId="0" fontId="2" fillId="0" borderId="15" xfId="6" applyBorder="1" applyAlignment="1">
      <alignment horizontal="center" vertical="center" shrinkToFit="1"/>
    </xf>
    <xf numFmtId="179" fontId="2" fillId="0" borderId="31" xfId="6" applyNumberFormat="1" applyBorder="1" applyAlignment="1">
      <alignment vertical="center"/>
    </xf>
    <xf numFmtId="179" fontId="2" fillId="0" borderId="40" xfId="6" applyNumberFormat="1" applyBorder="1" applyAlignment="1">
      <alignment vertical="center"/>
    </xf>
    <xf numFmtId="179" fontId="2" fillId="0" borderId="58" xfId="6" applyNumberFormat="1" applyBorder="1" applyAlignment="1">
      <alignment vertical="center"/>
    </xf>
    <xf numFmtId="179" fontId="2" fillId="0" borderId="62" xfId="6" applyNumberFormat="1" applyBorder="1" applyAlignment="1">
      <alignment vertical="center"/>
    </xf>
    <xf numFmtId="9" fontId="2" fillId="0" borderId="0" xfId="1" applyFont="1" applyFill="1" applyAlignment="1"/>
    <xf numFmtId="0" fontId="2" fillId="0" borderId="16" xfId="6" applyBorder="1" applyAlignment="1">
      <alignment horizontal="center" vertical="center" shrinkToFit="1"/>
    </xf>
    <xf numFmtId="179" fontId="2" fillId="0" borderId="32" xfId="6" applyNumberFormat="1" applyBorder="1" applyAlignment="1">
      <alignment vertical="center"/>
    </xf>
    <xf numFmtId="179" fontId="2" fillId="0" borderId="41" xfId="6" applyNumberFormat="1" applyBorder="1" applyAlignment="1">
      <alignment vertical="center"/>
    </xf>
    <xf numFmtId="179" fontId="2" fillId="0" borderId="59" xfId="6" applyNumberFormat="1" applyBorder="1" applyAlignment="1">
      <alignment vertical="center"/>
    </xf>
    <xf numFmtId="179" fontId="2" fillId="0" borderId="63" xfId="6" applyNumberFormat="1" applyBorder="1" applyAlignment="1">
      <alignment vertical="center"/>
    </xf>
    <xf numFmtId="0" fontId="2" fillId="0" borderId="66" xfId="6" applyBorder="1" applyAlignment="1">
      <alignment horizontal="center" vertical="center" shrinkToFit="1"/>
    </xf>
    <xf numFmtId="179" fontId="2" fillId="0" borderId="67" xfId="6" applyNumberFormat="1" applyBorder="1" applyAlignment="1">
      <alignment vertical="center"/>
    </xf>
    <xf numFmtId="179" fontId="2" fillId="0" borderId="68" xfId="6" applyNumberFormat="1" applyBorder="1" applyAlignment="1">
      <alignment vertical="center"/>
    </xf>
    <xf numFmtId="179" fontId="2" fillId="0" borderId="69" xfId="6" applyNumberFormat="1" applyBorder="1" applyAlignment="1">
      <alignment vertical="center"/>
    </xf>
    <xf numFmtId="179" fontId="2" fillId="0" borderId="70" xfId="6" applyNumberFormat="1" applyBorder="1" applyAlignment="1">
      <alignment vertical="center"/>
    </xf>
    <xf numFmtId="0" fontId="2" fillId="0" borderId="72" xfId="6" applyBorder="1" applyAlignment="1">
      <alignment horizontal="center" vertical="center" shrinkToFit="1"/>
    </xf>
    <xf numFmtId="179" fontId="2" fillId="0" borderId="67" xfId="6" applyNumberFormat="1" applyBorder="1" applyAlignment="1">
      <alignment horizontal="right" vertical="center"/>
    </xf>
    <xf numFmtId="179" fontId="2" fillId="0" borderId="73" xfId="6" applyNumberFormat="1" applyBorder="1" applyAlignment="1">
      <alignment horizontal="right" vertical="center"/>
    </xf>
    <xf numFmtId="179" fontId="2" fillId="0" borderId="71" xfId="6" applyNumberFormat="1" applyBorder="1" applyAlignment="1">
      <alignment horizontal="right" vertical="center"/>
    </xf>
    <xf numFmtId="179" fontId="2" fillId="0" borderId="71" xfId="6" applyNumberFormat="1" applyBorder="1" applyAlignment="1">
      <alignment vertical="center"/>
    </xf>
    <xf numFmtId="0" fontId="2" fillId="0" borderId="11" xfId="6" applyBorder="1" applyAlignment="1">
      <alignment horizontal="center" vertical="center" wrapText="1"/>
    </xf>
    <xf numFmtId="176" fontId="2" fillId="0" borderId="30" xfId="6" applyNumberFormat="1" applyBorder="1" applyAlignment="1">
      <alignment vertical="center"/>
    </xf>
    <xf numFmtId="176" fontId="2" fillId="0" borderId="34" xfId="6" applyNumberFormat="1" applyBorder="1" applyAlignment="1">
      <alignment vertical="center"/>
    </xf>
    <xf numFmtId="176" fontId="2" fillId="0" borderId="13" xfId="6" applyNumberFormat="1" applyBorder="1" applyAlignment="1">
      <alignment vertical="center"/>
    </xf>
    <xf numFmtId="176" fontId="2" fillId="0" borderId="60" xfId="6" applyNumberFormat="1" applyBorder="1" applyAlignment="1">
      <alignment vertical="center"/>
    </xf>
    <xf numFmtId="176" fontId="2" fillId="0" borderId="12" xfId="6" applyNumberFormat="1" applyBorder="1" applyAlignment="1">
      <alignment vertical="center"/>
    </xf>
    <xf numFmtId="0" fontId="2" fillId="0" borderId="0" xfId="6" applyAlignment="1">
      <alignment horizontal="right" vertical="center"/>
    </xf>
    <xf numFmtId="179" fontId="2" fillId="0" borderId="0" xfId="6" applyNumberFormat="1" applyAlignment="1">
      <alignment vertical="center"/>
    </xf>
    <xf numFmtId="0" fontId="2" fillId="0" borderId="0" xfId="6" applyAlignment="1">
      <alignment horizontal="center" vertical="center" wrapText="1"/>
    </xf>
    <xf numFmtId="180" fontId="2" fillId="0" borderId="0" xfId="6" applyNumberFormat="1" applyAlignment="1">
      <alignment horizontal="right"/>
    </xf>
    <xf numFmtId="0" fontId="0" fillId="0" borderId="0" xfId="6" applyFont="1" applyAlignment="1">
      <alignment horizontal="right"/>
    </xf>
    <xf numFmtId="0" fontId="0" fillId="0" borderId="1" xfId="6" applyFont="1" applyBorder="1" applyAlignment="1">
      <alignment horizontal="right"/>
    </xf>
    <xf numFmtId="0" fontId="2" fillId="0" borderId="24" xfId="6" applyBorder="1" applyAlignment="1">
      <alignment horizontal="center" vertical="center"/>
    </xf>
    <xf numFmtId="0" fontId="2" fillId="0" borderId="65" xfId="6" applyBorder="1" applyAlignment="1">
      <alignment horizontal="center" vertical="center"/>
    </xf>
  </cellXfs>
  <cellStyles count="8">
    <cellStyle name="パーセント" xfId="1" builtinId="5"/>
    <cellStyle name="パーセント 2" xfId="2" xr:uid="{00000000-0005-0000-0000-000001000000}"/>
    <cellStyle name="桁区切り 2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5" xfId="7" xr:uid="{E2DCABBD-58DE-4015-9C86-BF745864DAFA}"/>
    <cellStyle name="標準_図Ⅱ－12　全国の松くい虫被害量の推移と東北地方の占める割合" xfId="6" xr:uid="{00000000-0005-0000-0000-000006000000}"/>
  </cellStyles>
  <dxfs count="0"/>
  <tableStyles count="0" defaultTableStyle="TableStyleMedium9" defaultPivotStyle="PivotStyleLight16"/>
  <colors>
    <mruColors>
      <color rgb="FFFFFFCC"/>
      <color rgb="FFCC99FF"/>
      <color rgb="FFFFCC99"/>
      <color rgb="FFFF9900"/>
      <color rgb="FFFF6600"/>
      <color rgb="FFFF99FF"/>
      <color rgb="FF66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14867716346854E-2"/>
          <c:y val="8.8696232228670999E-2"/>
          <c:w val="0.67003611111111117"/>
          <c:h val="0.7754512897201565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'資料Ⅰ-30'!$A$66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'資料Ⅰ-30'!$B$66:$T$66</c:f>
              <c:numCache>
                <c:formatCode>#,##0.0_ ;[Red]\-#,##0.0\ </c:formatCode>
                <c:ptCount val="19"/>
                <c:pt idx="0">
                  <c:v>0.04</c:v>
                </c:pt>
                <c:pt idx="1">
                  <c:v>1.1499999999999999</c:v>
                </c:pt>
                <c:pt idx="2">
                  <c:v>0.02</c:v>
                </c:pt>
                <c:pt idx="3">
                  <c:v>0.04</c:v>
                </c:pt>
                <c:pt idx="4">
                  <c:v>1.7000000000000002</c:v>
                </c:pt>
                <c:pt idx="5">
                  <c:v>0.08</c:v>
                </c:pt>
                <c:pt idx="6">
                  <c:v>0.26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1.6</c:v>
                </c:pt>
                <c:pt idx="10">
                  <c:v>0.55000000000000004</c:v>
                </c:pt>
                <c:pt idx="11">
                  <c:v>0.1</c:v>
                </c:pt>
                <c:pt idx="12">
                  <c:v>0.05</c:v>
                </c:pt>
                <c:pt idx="13">
                  <c:v>0.01</c:v>
                </c:pt>
                <c:pt idx="14">
                  <c:v>0.4</c:v>
                </c:pt>
                <c:pt idx="15">
                  <c:v>0.02</c:v>
                </c:pt>
                <c:pt idx="16">
                  <c:v>0.03</c:v>
                </c:pt>
                <c:pt idx="17">
                  <c:v>0.11</c:v>
                </c:pt>
                <c:pt idx="18">
                  <c:v>0.19999999999999998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3-40C5-9BF9-029C8026908A}"/>
            </c:ext>
          </c:extLst>
        </c:ser>
        <c:ser>
          <c:idx val="2"/>
          <c:order val="1"/>
          <c:tx>
            <c:strRef>
              <c:f>'資料Ⅰ-30'!$A$67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'資料Ⅰ-30'!$B$67:$T$67</c:f>
              <c:numCache>
                <c:formatCode>#,##0.0_ ;[Red]\-#,##0.0\ 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0.01</c:v>
                </c:pt>
                <c:pt idx="13">
                  <c:v>0.04</c:v>
                </c:pt>
                <c:pt idx="14">
                  <c:v>0.18999999999999997</c:v>
                </c:pt>
                <c:pt idx="15">
                  <c:v>0.26</c:v>
                </c:pt>
                <c:pt idx="16">
                  <c:v>0.6</c:v>
                </c:pt>
                <c:pt idx="17">
                  <c:v>0.57000000000000006</c:v>
                </c:pt>
                <c:pt idx="18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3-40C5-9BF9-029C8026908A}"/>
            </c:ext>
          </c:extLst>
        </c:ser>
        <c:ser>
          <c:idx val="3"/>
          <c:order val="2"/>
          <c:tx>
            <c:strRef>
              <c:f>'資料Ⅰ-30'!$A$68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'資料Ⅰ-30'!$B$68:$T$68</c:f>
              <c:numCache>
                <c:formatCode>#,##0.0_ ;[Red]\-#,##0.0\ </c:formatCode>
                <c:ptCount val="19"/>
                <c:pt idx="0">
                  <c:v>0.16</c:v>
                </c:pt>
                <c:pt idx="1">
                  <c:v>0.22</c:v>
                </c:pt>
                <c:pt idx="2">
                  <c:v>0.39</c:v>
                </c:pt>
                <c:pt idx="3">
                  <c:v>0.66</c:v>
                </c:pt>
                <c:pt idx="4">
                  <c:v>1.8900000000000001</c:v>
                </c:pt>
                <c:pt idx="5">
                  <c:v>1.06</c:v>
                </c:pt>
                <c:pt idx="6">
                  <c:v>0.55000000000000004</c:v>
                </c:pt>
                <c:pt idx="7">
                  <c:v>0.56000000000000005</c:v>
                </c:pt>
                <c:pt idx="8">
                  <c:v>0.71</c:v>
                </c:pt>
                <c:pt idx="9">
                  <c:v>1.52</c:v>
                </c:pt>
                <c:pt idx="10">
                  <c:v>1.03</c:v>
                </c:pt>
                <c:pt idx="11">
                  <c:v>1.3800000000000001</c:v>
                </c:pt>
                <c:pt idx="12">
                  <c:v>0.77999999999999992</c:v>
                </c:pt>
                <c:pt idx="13">
                  <c:v>1.25</c:v>
                </c:pt>
                <c:pt idx="14">
                  <c:v>4.8000000000000007</c:v>
                </c:pt>
                <c:pt idx="15">
                  <c:v>3.1699999999999995</c:v>
                </c:pt>
                <c:pt idx="16">
                  <c:v>2.5299999999999998</c:v>
                </c:pt>
                <c:pt idx="17">
                  <c:v>2.66</c:v>
                </c:pt>
                <c:pt idx="18">
                  <c:v>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3-40C5-9BF9-029C8026908A}"/>
            </c:ext>
          </c:extLst>
        </c:ser>
        <c:ser>
          <c:idx val="4"/>
          <c:order val="3"/>
          <c:tx>
            <c:strRef>
              <c:f>'資料Ⅰ-30'!$A$69</c:f>
              <c:strCache>
                <c:ptCount val="1"/>
                <c:pt idx="0">
                  <c:v>近畿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'資料Ⅰ-30'!$B$69:$T$69</c:f>
              <c:numCache>
                <c:formatCode>#,##0.0_ ;[Red]\-#,##0.0\ </c:formatCode>
                <c:ptCount val="19"/>
                <c:pt idx="0">
                  <c:v>1.4800000000000002</c:v>
                </c:pt>
                <c:pt idx="1">
                  <c:v>2.0699999999999998</c:v>
                </c:pt>
                <c:pt idx="2">
                  <c:v>2.46</c:v>
                </c:pt>
                <c:pt idx="3">
                  <c:v>2.6299999999999994</c:v>
                </c:pt>
                <c:pt idx="4">
                  <c:v>4.6499999999999986</c:v>
                </c:pt>
                <c:pt idx="5">
                  <c:v>2.3199999999999998</c:v>
                </c:pt>
                <c:pt idx="6">
                  <c:v>2.3899999999999997</c:v>
                </c:pt>
                <c:pt idx="7">
                  <c:v>1.82</c:v>
                </c:pt>
                <c:pt idx="8">
                  <c:v>0.97</c:v>
                </c:pt>
                <c:pt idx="9">
                  <c:v>2.2200000000000002</c:v>
                </c:pt>
                <c:pt idx="10">
                  <c:v>3.12</c:v>
                </c:pt>
                <c:pt idx="11">
                  <c:v>3.2800000000000002</c:v>
                </c:pt>
                <c:pt idx="12">
                  <c:v>1.3900000000000001</c:v>
                </c:pt>
                <c:pt idx="13">
                  <c:v>0.76</c:v>
                </c:pt>
                <c:pt idx="14">
                  <c:v>1.24</c:v>
                </c:pt>
                <c:pt idx="15">
                  <c:v>1.2</c:v>
                </c:pt>
                <c:pt idx="16">
                  <c:v>1.5099999999999998</c:v>
                </c:pt>
                <c:pt idx="17">
                  <c:v>0.99</c:v>
                </c:pt>
                <c:pt idx="18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73-40C5-9BF9-029C8026908A}"/>
            </c:ext>
          </c:extLst>
        </c:ser>
        <c:ser>
          <c:idx val="5"/>
          <c:order val="4"/>
          <c:tx>
            <c:strRef>
              <c:f>'資料Ⅰ-30'!$A$70</c:f>
              <c:strCache>
                <c:ptCount val="1"/>
                <c:pt idx="0">
                  <c:v>東海</c:v>
                </c:pt>
              </c:strCache>
            </c:strRef>
          </c:tx>
          <c:spPr>
            <a:solidFill>
              <a:srgbClr val="FF99FF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'資料Ⅰ-30'!$B$70:$T$70</c:f>
              <c:numCache>
                <c:formatCode>#,##0.0_ ;[Red]\-#,##0.0\ </c:formatCode>
                <c:ptCount val="19"/>
                <c:pt idx="0">
                  <c:v>0.38</c:v>
                </c:pt>
                <c:pt idx="1">
                  <c:v>0.56000000000000005</c:v>
                </c:pt>
                <c:pt idx="2">
                  <c:v>0.58000000000000007</c:v>
                </c:pt>
                <c:pt idx="3">
                  <c:v>4.9799999999999995</c:v>
                </c:pt>
                <c:pt idx="4">
                  <c:v>6.839999999999999</c:v>
                </c:pt>
                <c:pt idx="5">
                  <c:v>4.3100000000000005</c:v>
                </c:pt>
                <c:pt idx="6">
                  <c:v>1.9500000000000002</c:v>
                </c:pt>
                <c:pt idx="7">
                  <c:v>0.55000000000000004</c:v>
                </c:pt>
                <c:pt idx="8">
                  <c:v>0.51</c:v>
                </c:pt>
                <c:pt idx="9">
                  <c:v>0.59000000000000008</c:v>
                </c:pt>
                <c:pt idx="10">
                  <c:v>0.31999999999999995</c:v>
                </c:pt>
                <c:pt idx="11">
                  <c:v>0.34</c:v>
                </c:pt>
                <c:pt idx="12">
                  <c:v>0.16999999999999998</c:v>
                </c:pt>
                <c:pt idx="13">
                  <c:v>0.33999999999999997</c:v>
                </c:pt>
                <c:pt idx="14">
                  <c:v>1.01</c:v>
                </c:pt>
                <c:pt idx="15">
                  <c:v>0.34</c:v>
                </c:pt>
                <c:pt idx="16">
                  <c:v>0.26</c:v>
                </c:pt>
                <c:pt idx="17">
                  <c:v>9.9999999999999992E-2</c:v>
                </c:pt>
                <c:pt idx="1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73-40C5-9BF9-029C8026908A}"/>
            </c:ext>
          </c:extLst>
        </c:ser>
        <c:ser>
          <c:idx val="6"/>
          <c:order val="5"/>
          <c:tx>
            <c:strRef>
              <c:f>'資料Ⅰ-30'!$A$71</c:f>
              <c:strCache>
                <c:ptCount val="1"/>
                <c:pt idx="0">
                  <c:v>北陸甲信越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'資料Ⅰ-30'!$B$71:$T$71</c:f>
              <c:numCache>
                <c:formatCode>#,##0.0_ ;[Red]\-#,##0.0\ </c:formatCode>
                <c:ptCount val="19"/>
                <c:pt idx="0">
                  <c:v>2.9899999999999998</c:v>
                </c:pt>
                <c:pt idx="1">
                  <c:v>6.330000000000001</c:v>
                </c:pt>
                <c:pt idx="2">
                  <c:v>6.7299999999999995</c:v>
                </c:pt>
                <c:pt idx="3">
                  <c:v>8.2899999999999991</c:v>
                </c:pt>
                <c:pt idx="4">
                  <c:v>9.7099999999999991</c:v>
                </c:pt>
                <c:pt idx="5">
                  <c:v>2.7199999999999998</c:v>
                </c:pt>
                <c:pt idx="6">
                  <c:v>0.62000000000000011</c:v>
                </c:pt>
                <c:pt idx="7">
                  <c:v>0.3</c:v>
                </c:pt>
                <c:pt idx="8">
                  <c:v>0.22</c:v>
                </c:pt>
                <c:pt idx="9">
                  <c:v>0.11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7.0000000000000007E-2</c:v>
                </c:pt>
                <c:pt idx="14">
                  <c:v>1.0900000000000001</c:v>
                </c:pt>
                <c:pt idx="15">
                  <c:v>1.91</c:v>
                </c:pt>
                <c:pt idx="16">
                  <c:v>1.1400000000000001</c:v>
                </c:pt>
                <c:pt idx="17">
                  <c:v>0.77</c:v>
                </c:pt>
                <c:pt idx="18">
                  <c:v>1.5499999999999998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73-40C5-9BF9-029C8026908A}"/>
            </c:ext>
          </c:extLst>
        </c:ser>
        <c:ser>
          <c:idx val="7"/>
          <c:order val="6"/>
          <c:tx>
            <c:strRef>
              <c:f>'資料Ⅰ-30'!$A$72</c:f>
              <c:strCache>
                <c:ptCount val="1"/>
                <c:pt idx="0">
                  <c:v>関東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'資料Ⅰ-30'!$B$72:$T$72</c:f>
              <c:numCache>
                <c:formatCode>#,##0.0_ ;[Red]\-#,##0.0\ 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0.42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0.15000000000000002</c:v>
                </c:pt>
                <c:pt idx="13">
                  <c:v>0.23</c:v>
                </c:pt>
                <c:pt idx="14">
                  <c:v>2.5300000000000002</c:v>
                </c:pt>
                <c:pt idx="15">
                  <c:v>2.96</c:v>
                </c:pt>
                <c:pt idx="16">
                  <c:v>3.9699999999999998</c:v>
                </c:pt>
                <c:pt idx="17">
                  <c:v>3.8</c:v>
                </c:pt>
                <c:pt idx="18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73-40C5-9BF9-029C8026908A}"/>
            </c:ext>
          </c:extLst>
        </c:ser>
        <c:ser>
          <c:idx val="8"/>
          <c:order val="7"/>
          <c:tx>
            <c:strRef>
              <c:f>'資料Ⅰ-30'!$A$73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'資料Ⅰ-30'!$B$73:$T$73</c:f>
              <c:numCache>
                <c:formatCode>#,##0.0_ ;[Red]\-#,##0.0\ </c:formatCode>
                <c:ptCount val="19"/>
                <c:pt idx="0">
                  <c:v>0.81</c:v>
                </c:pt>
                <c:pt idx="1">
                  <c:v>1.25</c:v>
                </c:pt>
                <c:pt idx="2">
                  <c:v>3.16</c:v>
                </c:pt>
                <c:pt idx="3">
                  <c:v>6.39</c:v>
                </c:pt>
                <c:pt idx="4">
                  <c:v>7.26</c:v>
                </c:pt>
                <c:pt idx="5">
                  <c:v>5.16</c:v>
                </c:pt>
                <c:pt idx="6">
                  <c:v>2.5300000000000002</c:v>
                </c:pt>
                <c:pt idx="7">
                  <c:v>1.94</c:v>
                </c:pt>
                <c:pt idx="8">
                  <c:v>1.6</c:v>
                </c:pt>
                <c:pt idx="9">
                  <c:v>2.2200000000000002</c:v>
                </c:pt>
                <c:pt idx="10">
                  <c:v>3.28</c:v>
                </c:pt>
                <c:pt idx="11">
                  <c:v>4.1100000000000003</c:v>
                </c:pt>
                <c:pt idx="12">
                  <c:v>1.9000000000000004</c:v>
                </c:pt>
                <c:pt idx="13">
                  <c:v>3.35</c:v>
                </c:pt>
                <c:pt idx="14">
                  <c:v>7.94</c:v>
                </c:pt>
                <c:pt idx="15">
                  <c:v>5.4</c:v>
                </c:pt>
                <c:pt idx="16">
                  <c:v>4.6899999999999995</c:v>
                </c:pt>
                <c:pt idx="17">
                  <c:v>4.0399999999999991</c:v>
                </c:pt>
                <c:pt idx="18">
                  <c:v>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73-40C5-9BF9-029C8026908A}"/>
            </c:ext>
          </c:extLst>
        </c:ser>
        <c:ser>
          <c:idx val="10"/>
          <c:order val="8"/>
          <c:tx>
            <c:strRef>
              <c:f>'資料Ⅰ-30'!$A$74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rgbClr val="CC99FF"/>
              </a:solidFill>
            </a:ln>
          </c:spPr>
          <c:invertIfNegative val="0"/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'資料Ⅰ-30'!$B$74:$S$74</c:f>
              <c:numCache>
                <c:formatCode>#,##0.0_ ;[Red]\-#,##0.0\ 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73-40C5-9BF9-029C8026908A}"/>
            </c:ext>
          </c:extLst>
        </c:ser>
        <c:ser>
          <c:idx val="0"/>
          <c:order val="9"/>
          <c:tx>
            <c:strRef>
              <c:f>'資料Ⅰ-30'!$A$65</c:f>
              <c:strCache>
                <c:ptCount val="1"/>
                <c:pt idx="0">
                  <c:v>全国計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71188077614883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3-40C5-9BF9-029C802690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3-40C5-9BF9-029C802690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3-40C5-9BF9-029C802690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3-40C5-9BF9-029C8026908A}"/>
                </c:ext>
              </c:extLst>
            </c:dLbl>
            <c:dLbl>
              <c:idx val="4"/>
              <c:layout>
                <c:manualLayout>
                  <c:x val="-1.3131313131316071E-4"/>
                  <c:y val="9.44624136107040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3-40C5-9BF9-029C802690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3-40C5-9BF9-029C8026908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3-40C5-9BF9-029C8026908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3-40C5-9BF9-029C8026908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3-40C5-9BF9-029C8026908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3-40C5-9BF9-029C8026908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3-40C5-9BF9-029C8026908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3-40C5-9BF9-029C802690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3-40C5-9BF9-029C8026908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3-40C5-9BF9-029C8026908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3-40C5-9BF9-029C8026908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3-40C5-9BF9-029C8026908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73-40C5-9BF9-029C8026908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3-40C5-9BF9-029C8026908A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0" vert="horz"/>
              <a:lstStyle/>
              <a:p>
                <a:pPr>
                  <a:defRPr sz="500" b="1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'資料Ⅰ-30'!$B$65:$T$65</c:f>
              <c:numCache>
                <c:formatCode>#,##0.0_ ;[Red]\-#,##0.0\ </c:formatCode>
                <c:ptCount val="19"/>
                <c:pt idx="0">
                  <c:v>5.9</c:v>
                </c:pt>
                <c:pt idx="1">
                  <c:v>11.6</c:v>
                </c:pt>
                <c:pt idx="2">
                  <c:v>13.3</c:v>
                </c:pt>
                <c:pt idx="3">
                  <c:v>23</c:v>
                </c:pt>
                <c:pt idx="4">
                  <c:v>32.5</c:v>
                </c:pt>
                <c:pt idx="5">
                  <c:v>15.7</c:v>
                </c:pt>
                <c:pt idx="6">
                  <c:v>8.3000000000000007</c:v>
                </c:pt>
                <c:pt idx="7">
                  <c:v>5.2</c:v>
                </c:pt>
                <c:pt idx="8">
                  <c:v>4.0999999999999996</c:v>
                </c:pt>
                <c:pt idx="9">
                  <c:v>8.3000000000000007</c:v>
                </c:pt>
                <c:pt idx="10">
                  <c:v>8.4</c:v>
                </c:pt>
                <c:pt idx="11">
                  <c:v>9.3000000000000007</c:v>
                </c:pt>
                <c:pt idx="12">
                  <c:v>4.5</c:v>
                </c:pt>
                <c:pt idx="13">
                  <c:v>6</c:v>
                </c:pt>
                <c:pt idx="14">
                  <c:v>19.2</c:v>
                </c:pt>
                <c:pt idx="15">
                  <c:v>15.3</c:v>
                </c:pt>
                <c:pt idx="16">
                  <c:v>14.8</c:v>
                </c:pt>
                <c:pt idx="17">
                  <c:v>13.03</c:v>
                </c:pt>
                <c:pt idx="18">
                  <c:v>18.79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273-40C5-9BF9-029C802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8461208"/>
        <c:axId val="1118453008"/>
      </c:barChart>
      <c:lineChart>
        <c:grouping val="standard"/>
        <c:varyColors val="0"/>
        <c:ser>
          <c:idx val="9"/>
          <c:order val="10"/>
          <c:tx>
            <c:strRef>
              <c:f>'資料Ⅰ-30'!$A$75</c:f>
              <c:strCache>
                <c:ptCount val="1"/>
                <c:pt idx="0">
                  <c:v>被害都道府県数（右軸）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FF0000"/>
              </a:solidFill>
              <a:ln w="9525" cap="rnd">
                <a:noFill/>
              </a:ln>
              <a:effectLst/>
            </c:spPr>
          </c:marker>
          <c:dLbls>
            <c:delete val="1"/>
          </c:dLbls>
          <c:cat>
            <c:strRef>
              <c:f>'資料Ⅰ-30'!$B$63:$T$63</c:f>
              <c:strCache>
                <c:ptCount val="19"/>
                <c:pt idx="0">
                  <c:v>H18
(2006)</c:v>
                </c:pt>
                <c:pt idx="4">
                  <c:v>22
(10)</c:v>
                </c:pt>
                <c:pt idx="9">
                  <c:v>27
(15)</c:v>
                </c:pt>
                <c:pt idx="14">
                  <c:v>R2
(20)</c:v>
                </c:pt>
                <c:pt idx="18">
                  <c:v>6
(24)</c:v>
                </c:pt>
              </c:strCache>
            </c:strRef>
          </c:cat>
          <c:val>
            <c:numRef>
              <c:f>'資料Ⅰ-30'!$B$75:$T$75</c:f>
              <c:numCache>
                <c:formatCode>0_ </c:formatCode>
                <c:ptCount val="19"/>
                <c:pt idx="0">
                  <c:v>16</c:v>
                </c:pt>
                <c:pt idx="1">
                  <c:v>21</c:v>
                </c:pt>
                <c:pt idx="2">
                  <c:v>21</c:v>
                </c:pt>
                <c:pt idx="3">
                  <c:v>24</c:v>
                </c:pt>
                <c:pt idx="4">
                  <c:v>30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  <c:pt idx="11">
                  <c:v>32</c:v>
                </c:pt>
                <c:pt idx="12">
                  <c:v>32</c:v>
                </c:pt>
                <c:pt idx="13">
                  <c:v>39</c:v>
                </c:pt>
                <c:pt idx="14">
                  <c:v>42</c:v>
                </c:pt>
                <c:pt idx="15">
                  <c:v>42</c:v>
                </c:pt>
                <c:pt idx="16">
                  <c:v>41</c:v>
                </c:pt>
                <c:pt idx="17">
                  <c:v>44</c:v>
                </c:pt>
                <c:pt idx="18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273-40C5-9BF9-029C802690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77249872"/>
        <c:axId val="977236424"/>
      </c:lineChart>
      <c:catAx>
        <c:axId val="1118461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sz="500" b="1"/>
            </a:pPr>
            <a:endParaRPr lang="ja-JP"/>
          </a:p>
        </c:txPr>
        <c:crossAx val="1118453008"/>
        <c:crosses val="autoZero"/>
        <c:auto val="0"/>
        <c:lblAlgn val="ctr"/>
        <c:lblOffset val="100"/>
        <c:noMultiLvlLbl val="0"/>
      </c:catAx>
      <c:valAx>
        <c:axId val="1118453008"/>
        <c:scaling>
          <c:orientation val="minMax"/>
          <c:max val="35"/>
        </c:scaling>
        <c:delete val="0"/>
        <c:axPos val="l"/>
        <c:numFmt formatCode="#,##0_ ;[Red]\-#,##0\ 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 sz="500" b="1"/>
            </a:pPr>
            <a:endParaRPr lang="ja-JP"/>
          </a:p>
        </c:txPr>
        <c:crossAx val="1118461208"/>
        <c:crosses val="autoZero"/>
        <c:crossBetween val="between"/>
      </c:valAx>
      <c:valAx>
        <c:axId val="977236424"/>
        <c:scaling>
          <c:orientation val="minMax"/>
          <c:max val="47"/>
          <c:min val="0"/>
        </c:scaling>
        <c:delete val="0"/>
        <c:axPos val="r"/>
        <c:numFmt formatCode="#,##0_ ;[Red]\-#,##0\ 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 sz="500" b="1"/>
            </a:pPr>
            <a:endParaRPr lang="ja-JP"/>
          </a:p>
        </c:txPr>
        <c:crossAx val="977249872"/>
        <c:crosses val="max"/>
        <c:crossBetween val="between"/>
      </c:valAx>
      <c:catAx>
        <c:axId val="97724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723642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154046347798435"/>
          <c:y val="9.8905925969623679E-2"/>
          <c:w val="0.20204545454545456"/>
          <c:h val="0.75450812047066507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500"/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 baseline="0">
          <a:solidFill>
            <a:sysClr val="windowText" lastClr="000000"/>
          </a:solidFill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</xdr:row>
      <xdr:rowOff>47625</xdr:rowOff>
    </xdr:from>
    <xdr:to>
      <xdr:col>1</xdr:col>
      <xdr:colOff>0</xdr:colOff>
      <xdr:row>87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4E06D9-33C3-4366-BD68-567A326D8AB7}"/>
            </a:ext>
          </a:extLst>
        </xdr:cNvPr>
        <xdr:cNvSpPr>
          <a:spLocks noChangeArrowheads="1"/>
        </xdr:cNvSpPr>
      </xdr:nvSpPr>
      <xdr:spPr bwMode="auto">
        <a:xfrm>
          <a:off x="657225" y="15287625"/>
          <a:ext cx="0" cy="1123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0</xdr:colOff>
      <xdr:row>112</xdr:row>
      <xdr:rowOff>47625</xdr:rowOff>
    </xdr:from>
    <xdr:to>
      <xdr:col>21</xdr:col>
      <xdr:colOff>0</xdr:colOff>
      <xdr:row>118</xdr:row>
      <xdr:rowOff>142875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A35D88A5-08B4-4E1B-AB19-38535D095725}"/>
            </a:ext>
          </a:extLst>
        </xdr:cNvPr>
        <xdr:cNvSpPr>
          <a:spLocks noChangeArrowheads="1"/>
        </xdr:cNvSpPr>
      </xdr:nvSpPr>
      <xdr:spPr bwMode="auto">
        <a:xfrm>
          <a:off x="13858875" y="20602575"/>
          <a:ext cx="0" cy="1123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207712</xdr:colOff>
      <xdr:row>81</xdr:row>
      <xdr:rowOff>64880</xdr:rowOff>
    </xdr:from>
    <xdr:to>
      <xdr:col>6</xdr:col>
      <xdr:colOff>133192</xdr:colOff>
      <xdr:row>94</xdr:row>
      <xdr:rowOff>16462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5877965-809A-4681-B9E5-646924C0EA6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0.01973</cdr:x>
      <cdr:y>0</cdr:y>
    </cdr:from>
    <cdr:to>
      <cdr:x>0.09014</cdr:x>
      <cdr:y>0.0576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77B6062-FAE0-4774-A683-6DD9B02C00B0}"/>
            </a:ext>
          </a:extLst>
        </cdr:cNvPr>
        <cdr:cNvSpPr txBox="1"/>
      </cdr:nvSpPr>
      <cdr:spPr>
        <a:xfrm xmlns:a="http://schemas.openxmlformats.org/drawingml/2006/main">
          <a:off x="96934" y="0"/>
          <a:ext cx="345888" cy="154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/>
            <a:t>（万</a:t>
          </a:r>
          <a:r>
            <a:rPr lang="en-US" altLang="ja-JP" sz="500">
              <a:latin typeface="+mn-ea"/>
              <a:ea typeface="+mn-ea"/>
            </a:rPr>
            <a:t>m</a:t>
          </a:r>
          <a:r>
            <a:rPr lang="en-US" altLang="ja-JP" sz="500" baseline="30000">
              <a:latin typeface="+mn-ea"/>
              <a:ea typeface="+mn-ea"/>
            </a:rPr>
            <a:t>3</a:t>
          </a:r>
          <a:r>
            <a:rPr lang="ja-JP" altLang="en-US" sz="500" baseline="0">
              <a:latin typeface="+mn-ea"/>
              <a:ea typeface="+mn-ea"/>
            </a:rPr>
            <a:t>）</a:t>
          </a:r>
          <a:endParaRPr lang="ja-JP" altLang="en-US" sz="5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0.70774</cdr:x>
      <cdr:y>0</cdr:y>
    </cdr:from>
    <cdr:to>
      <cdr:x>0.84057</cdr:x>
      <cdr:y>0.07096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1AC4D7B-1332-4555-A6D3-27FD45630367}"/>
            </a:ext>
          </a:extLst>
        </cdr:cNvPr>
        <cdr:cNvSpPr txBox="1"/>
      </cdr:nvSpPr>
      <cdr:spPr>
        <a:xfrm xmlns:a="http://schemas.openxmlformats.org/drawingml/2006/main">
          <a:off x="2802643" y="0"/>
          <a:ext cx="526011" cy="180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/>
            <a:t>（都道府県）</a:t>
          </a:r>
        </a:p>
      </cdr:txBody>
    </cdr:sp>
  </cdr:relSizeAnchor>
  <cdr:relSizeAnchor xmlns:cdr="http://schemas.openxmlformats.org/drawingml/2006/chartDrawing">
    <cdr:from>
      <cdr:x>0.7333</cdr:x>
      <cdr:y>0.8794</cdr:y>
    </cdr:from>
    <cdr:to>
      <cdr:x>0.81947</cdr:x>
      <cdr:y>0.92402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FECC540-E01E-46B4-8A37-F65A77698495}"/>
            </a:ext>
          </a:extLst>
        </cdr:cNvPr>
        <cdr:cNvSpPr txBox="1"/>
      </cdr:nvSpPr>
      <cdr:spPr>
        <a:xfrm xmlns:a="http://schemas.openxmlformats.org/drawingml/2006/main">
          <a:off x="2903869" y="2231087"/>
          <a:ext cx="341234" cy="113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/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7ABE-B3B9-4AC7-8821-FDE20618B750}">
  <sheetPr>
    <pageSetUpPr fitToPage="1"/>
  </sheetPr>
  <dimension ref="A1:AE103"/>
  <sheetViews>
    <sheetView showGridLines="0" tabSelected="1" zoomScaleNormal="100" zoomScaleSheetLayoutView="70" workbookViewId="0"/>
  </sheetViews>
  <sheetFormatPr defaultColWidth="9" defaultRowHeight="13.5" x14ac:dyDescent="0.15"/>
  <cols>
    <col min="1" max="1" width="8.625" style="2" customWidth="1"/>
    <col min="2" max="13" width="8.625" style="1" customWidth="1"/>
    <col min="14" max="15" width="9" style="1" customWidth="1"/>
    <col min="16" max="20" width="8.625" style="2" customWidth="1"/>
    <col min="21" max="26" width="8.625" style="1" customWidth="1"/>
    <col min="27" max="27" width="9" style="1" customWidth="1"/>
    <col min="28" max="31" width="8.625" style="1" customWidth="1"/>
    <col min="32" max="36" width="9" style="1" customWidth="1"/>
    <col min="37" max="16384" width="9" style="1"/>
  </cols>
  <sheetData>
    <row r="1" spans="1:23" ht="18" customHeight="1" x14ac:dyDescent="0.2">
      <c r="A1" s="16" t="s">
        <v>0</v>
      </c>
      <c r="N1" s="22"/>
      <c r="O1" s="22"/>
      <c r="P1" s="23"/>
      <c r="Q1" s="23"/>
      <c r="R1" s="23"/>
      <c r="S1" s="23"/>
      <c r="T1" s="23"/>
    </row>
    <row r="2" spans="1:23" ht="18" customHeight="1" thickBot="1" x14ac:dyDescent="0.2">
      <c r="A2" s="3"/>
      <c r="C2" s="3"/>
      <c r="D2" s="3"/>
      <c r="E2" s="3"/>
      <c r="F2" s="3"/>
      <c r="G2" s="24"/>
      <c r="H2" s="24"/>
      <c r="I2" s="24"/>
      <c r="J2" s="24"/>
      <c r="K2" s="25"/>
      <c r="L2" s="25"/>
      <c r="N2" s="25"/>
      <c r="O2" s="25"/>
      <c r="P2" s="25"/>
      <c r="Q2" s="25"/>
      <c r="R2" s="25"/>
      <c r="S2" s="25"/>
      <c r="T2" s="190" t="s">
        <v>138</v>
      </c>
    </row>
    <row r="3" spans="1:23" ht="27.75" thickBot="1" x14ac:dyDescent="0.2">
      <c r="A3" s="26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130</v>
      </c>
      <c r="J3" s="29" t="s">
        <v>131</v>
      </c>
      <c r="K3" s="28" t="s">
        <v>132</v>
      </c>
      <c r="L3" s="28" t="s">
        <v>133</v>
      </c>
      <c r="M3" s="28" t="s">
        <v>134</v>
      </c>
      <c r="N3" s="30" t="s">
        <v>135</v>
      </c>
      <c r="O3" s="30" t="s">
        <v>10</v>
      </c>
      <c r="P3" s="30" t="s">
        <v>11</v>
      </c>
      <c r="Q3" s="30" t="s">
        <v>12</v>
      </c>
      <c r="R3" s="30" t="s">
        <v>13</v>
      </c>
      <c r="S3" s="30" t="s">
        <v>127</v>
      </c>
      <c r="T3" s="30" t="s">
        <v>128</v>
      </c>
    </row>
    <row r="4" spans="1:23" ht="14.25" thickBot="1" x14ac:dyDescent="0.2">
      <c r="A4" s="31" t="s">
        <v>14</v>
      </c>
      <c r="B4" s="32" t="s">
        <v>15</v>
      </c>
      <c r="C4" s="33" t="s">
        <v>15</v>
      </c>
      <c r="D4" s="33" t="s">
        <v>15</v>
      </c>
      <c r="E4" s="33" t="s">
        <v>15</v>
      </c>
      <c r="F4" s="33" t="s">
        <v>15</v>
      </c>
      <c r="G4" s="33" t="s">
        <v>15</v>
      </c>
      <c r="H4" s="34" t="s">
        <v>15</v>
      </c>
      <c r="I4" s="34" t="s">
        <v>15</v>
      </c>
      <c r="J4" s="35" t="s">
        <v>15</v>
      </c>
      <c r="K4" s="34" t="s">
        <v>15</v>
      </c>
      <c r="L4" s="34" t="s">
        <v>15</v>
      </c>
      <c r="M4" s="34" t="s">
        <v>16</v>
      </c>
      <c r="N4" s="33" t="s">
        <v>16</v>
      </c>
      <c r="O4" s="33" t="s">
        <v>16</v>
      </c>
      <c r="P4" s="33" t="s">
        <v>16</v>
      </c>
      <c r="Q4" s="33" t="s">
        <v>16</v>
      </c>
      <c r="R4" s="33" t="s">
        <v>16</v>
      </c>
      <c r="S4" s="33">
        <v>0</v>
      </c>
      <c r="T4" s="36">
        <v>0.01</v>
      </c>
      <c r="U4" s="1" t="s">
        <v>14</v>
      </c>
      <c r="V4" s="1">
        <v>0.1472</v>
      </c>
      <c r="W4" s="37">
        <f>IFERROR(ROUND(V4/10,2),"-")</f>
        <v>0.01</v>
      </c>
    </row>
    <row r="5" spans="1:23" x14ac:dyDescent="0.15">
      <c r="A5" s="38" t="s">
        <v>17</v>
      </c>
      <c r="B5" s="39" t="s">
        <v>16</v>
      </c>
      <c r="C5" s="40" t="s">
        <v>15</v>
      </c>
      <c r="D5" s="40" t="s">
        <v>15</v>
      </c>
      <c r="E5" s="40" t="s">
        <v>15</v>
      </c>
      <c r="F5" s="41">
        <v>0</v>
      </c>
      <c r="G5" s="40" t="s">
        <v>15</v>
      </c>
      <c r="H5" s="40" t="s">
        <v>15</v>
      </c>
      <c r="I5" s="40" t="s">
        <v>18</v>
      </c>
      <c r="J5" s="42" t="s">
        <v>18</v>
      </c>
      <c r="K5" s="40" t="s">
        <v>18</v>
      </c>
      <c r="L5" s="41">
        <v>0.01</v>
      </c>
      <c r="M5" s="43">
        <v>0.12</v>
      </c>
      <c r="N5" s="44">
        <v>0.15</v>
      </c>
      <c r="O5" s="44">
        <v>0.96</v>
      </c>
      <c r="P5" s="44">
        <v>2</v>
      </c>
      <c r="Q5" s="44">
        <v>1.3</v>
      </c>
      <c r="R5" s="44">
        <v>1.27</v>
      </c>
      <c r="S5" s="44">
        <v>1.29</v>
      </c>
      <c r="T5" s="45">
        <v>3.15</v>
      </c>
      <c r="U5" s="1" t="s">
        <v>19</v>
      </c>
      <c r="V5" s="1">
        <v>31.465</v>
      </c>
      <c r="W5" s="37">
        <f t="shared" ref="W5:W57" si="0">IFERROR(ROUND(V5/10,2),"-")</f>
        <v>3.15</v>
      </c>
    </row>
    <row r="6" spans="1:23" x14ac:dyDescent="0.15">
      <c r="A6" s="46" t="s">
        <v>20</v>
      </c>
      <c r="B6" s="47" t="s">
        <v>16</v>
      </c>
      <c r="C6" s="48" t="s">
        <v>15</v>
      </c>
      <c r="D6" s="48" t="s">
        <v>15</v>
      </c>
      <c r="E6" s="48" t="s">
        <v>15</v>
      </c>
      <c r="F6" s="49">
        <v>0</v>
      </c>
      <c r="G6" s="49">
        <v>0</v>
      </c>
      <c r="H6" s="49">
        <v>0</v>
      </c>
      <c r="I6" s="49">
        <v>0.08</v>
      </c>
      <c r="J6" s="50">
        <v>0.09</v>
      </c>
      <c r="K6" s="49">
        <v>0.2</v>
      </c>
      <c r="L6" s="49">
        <v>0.53</v>
      </c>
      <c r="M6" s="51">
        <v>0.88</v>
      </c>
      <c r="N6" s="52">
        <v>0.33999999999999997</v>
      </c>
      <c r="O6" s="52">
        <v>0.45</v>
      </c>
      <c r="P6" s="52">
        <v>0.81</v>
      </c>
      <c r="Q6" s="52">
        <v>0.73</v>
      </c>
      <c r="R6" s="52">
        <v>0.6</v>
      </c>
      <c r="S6" s="52">
        <v>0.59</v>
      </c>
      <c r="T6" s="53">
        <v>0.86</v>
      </c>
      <c r="U6" s="1" t="s">
        <v>21</v>
      </c>
      <c r="V6" s="1">
        <v>8.6379999999999999</v>
      </c>
      <c r="W6" s="37">
        <f t="shared" si="0"/>
        <v>0.86</v>
      </c>
    </row>
    <row r="7" spans="1:23" x14ac:dyDescent="0.15">
      <c r="A7" s="46" t="s">
        <v>22</v>
      </c>
      <c r="B7" s="47" t="s">
        <v>16</v>
      </c>
      <c r="C7" s="48" t="s">
        <v>16</v>
      </c>
      <c r="D7" s="48" t="s">
        <v>16</v>
      </c>
      <c r="E7" s="49">
        <v>0.01</v>
      </c>
      <c r="F7" s="49">
        <v>0.08</v>
      </c>
      <c r="G7" s="49">
        <v>0.09</v>
      </c>
      <c r="H7" s="49">
        <v>0.06</v>
      </c>
      <c r="I7" s="49">
        <v>0.36</v>
      </c>
      <c r="J7" s="50">
        <v>0.3</v>
      </c>
      <c r="K7" s="49">
        <v>0.39</v>
      </c>
      <c r="L7" s="49">
        <v>0.25</v>
      </c>
      <c r="M7" s="51">
        <v>0.66</v>
      </c>
      <c r="N7" s="52">
        <v>0.33999999999999997</v>
      </c>
      <c r="O7" s="52">
        <v>0.31</v>
      </c>
      <c r="P7" s="52">
        <v>0.44</v>
      </c>
      <c r="Q7" s="52">
        <v>0.22</v>
      </c>
      <c r="R7" s="52">
        <v>0.14000000000000001</v>
      </c>
      <c r="S7" s="52">
        <v>0.13</v>
      </c>
      <c r="T7" s="53">
        <v>0.17</v>
      </c>
      <c r="U7" s="1" t="s">
        <v>23</v>
      </c>
      <c r="V7" s="1">
        <v>1.6964999999999999</v>
      </c>
      <c r="W7" s="37">
        <f>IFERROR(ROUND(V7/10,2),"-")</f>
        <v>0.17</v>
      </c>
    </row>
    <row r="8" spans="1:23" x14ac:dyDescent="0.15">
      <c r="A8" s="46" t="s">
        <v>24</v>
      </c>
      <c r="B8" s="54">
        <v>0</v>
      </c>
      <c r="C8" s="49">
        <v>0</v>
      </c>
      <c r="D8" s="49">
        <v>0</v>
      </c>
      <c r="E8" s="49">
        <v>0.02</v>
      </c>
      <c r="F8" s="49">
        <v>7.0000000000000007E-2</v>
      </c>
      <c r="G8" s="49">
        <v>0.29000000000000004</v>
      </c>
      <c r="H8" s="49">
        <v>0.37</v>
      </c>
      <c r="I8" s="49">
        <v>0.51</v>
      </c>
      <c r="J8" s="50">
        <v>0.61</v>
      </c>
      <c r="K8" s="49">
        <v>1.04</v>
      </c>
      <c r="L8" s="49">
        <v>1.59</v>
      </c>
      <c r="M8" s="51">
        <v>1.31</v>
      </c>
      <c r="N8" s="52">
        <v>0.56000000000000005</v>
      </c>
      <c r="O8" s="52">
        <v>0.9</v>
      </c>
      <c r="P8" s="52">
        <v>2.2999999999999998</v>
      </c>
      <c r="Q8" s="52">
        <v>1.5</v>
      </c>
      <c r="R8" s="52">
        <v>1.1299999999999999</v>
      </c>
      <c r="S8" s="52">
        <v>0.85</v>
      </c>
      <c r="T8" s="53">
        <v>1.39</v>
      </c>
      <c r="U8" s="1" t="s">
        <v>25</v>
      </c>
      <c r="V8" s="1">
        <v>13.927999999999999</v>
      </c>
      <c r="W8" s="37">
        <f t="shared" si="0"/>
        <v>1.39</v>
      </c>
    </row>
    <row r="9" spans="1:23" x14ac:dyDescent="0.15">
      <c r="A9" s="46" t="s">
        <v>26</v>
      </c>
      <c r="B9" s="54">
        <v>0.39</v>
      </c>
      <c r="C9" s="49">
        <v>0.83</v>
      </c>
      <c r="D9" s="49">
        <v>2.75</v>
      </c>
      <c r="E9" s="49">
        <v>5.85</v>
      </c>
      <c r="F9" s="49">
        <v>6.6899999999999995</v>
      </c>
      <c r="G9" s="49">
        <v>4.3900000000000006</v>
      </c>
      <c r="H9" s="49">
        <v>1.79</v>
      </c>
      <c r="I9" s="49">
        <v>0.77</v>
      </c>
      <c r="J9" s="50">
        <v>0.28000000000000003</v>
      </c>
      <c r="K9" s="49">
        <v>0.24</v>
      </c>
      <c r="L9" s="49">
        <v>0.51</v>
      </c>
      <c r="M9" s="51">
        <v>0.45</v>
      </c>
      <c r="N9" s="52">
        <v>0.09</v>
      </c>
      <c r="O9" s="52">
        <v>0.15</v>
      </c>
      <c r="P9" s="52">
        <v>0.23</v>
      </c>
      <c r="Q9" s="52">
        <v>0.14000000000000001</v>
      </c>
      <c r="R9" s="52">
        <v>7.0000000000000007E-2</v>
      </c>
      <c r="S9" s="52">
        <v>0.05</v>
      </c>
      <c r="T9" s="53">
        <v>0.09</v>
      </c>
      <c r="U9" s="1" t="s">
        <v>27</v>
      </c>
      <c r="V9" s="1">
        <v>0.93080000000000007</v>
      </c>
      <c r="W9" s="37">
        <f t="shared" si="0"/>
        <v>0.09</v>
      </c>
    </row>
    <row r="10" spans="1:23" ht="14.25" thickBot="1" x14ac:dyDescent="0.2">
      <c r="A10" s="55" t="s">
        <v>28</v>
      </c>
      <c r="B10" s="56">
        <v>0.42</v>
      </c>
      <c r="C10" s="57">
        <v>0.42</v>
      </c>
      <c r="D10" s="57">
        <v>0.41000000000000003</v>
      </c>
      <c r="E10" s="57">
        <v>0.51</v>
      </c>
      <c r="F10" s="57">
        <v>0.42</v>
      </c>
      <c r="G10" s="57">
        <v>0.39</v>
      </c>
      <c r="H10" s="57">
        <v>0.31</v>
      </c>
      <c r="I10" s="57">
        <v>0.22</v>
      </c>
      <c r="J10" s="58">
        <v>0.32</v>
      </c>
      <c r="K10" s="57">
        <v>0.35</v>
      </c>
      <c r="L10" s="57">
        <v>0.39</v>
      </c>
      <c r="M10" s="59">
        <v>0.69</v>
      </c>
      <c r="N10" s="60">
        <v>0.42000000000000004</v>
      </c>
      <c r="O10" s="60">
        <v>0.57999999999999996</v>
      </c>
      <c r="P10" s="60">
        <v>2.16</v>
      </c>
      <c r="Q10" s="60">
        <v>1.51</v>
      </c>
      <c r="R10" s="60">
        <v>1.48</v>
      </c>
      <c r="S10" s="60">
        <v>1.1299999999999999</v>
      </c>
      <c r="T10" s="61">
        <v>2.1</v>
      </c>
      <c r="U10" s="1" t="s">
        <v>29</v>
      </c>
      <c r="V10" s="1">
        <v>21.018999999999998</v>
      </c>
      <c r="W10" s="37">
        <f t="shared" si="0"/>
        <v>2.1</v>
      </c>
    </row>
    <row r="11" spans="1:23" ht="14.25" thickBot="1" x14ac:dyDescent="0.2">
      <c r="A11" s="62" t="s">
        <v>30</v>
      </c>
      <c r="B11" s="63">
        <f>SUM(B5:B10)</f>
        <v>0.81</v>
      </c>
      <c r="C11" s="64">
        <f t="shared" ref="C11:T11" si="1">SUM(C5:C10)</f>
        <v>1.25</v>
      </c>
      <c r="D11" s="64">
        <f t="shared" si="1"/>
        <v>3.16</v>
      </c>
      <c r="E11" s="64">
        <f t="shared" si="1"/>
        <v>6.39</v>
      </c>
      <c r="F11" s="64">
        <f t="shared" si="1"/>
        <v>7.26</v>
      </c>
      <c r="G11" s="64">
        <f t="shared" si="1"/>
        <v>5.16</v>
      </c>
      <c r="H11" s="65">
        <f t="shared" si="1"/>
        <v>2.5300000000000002</v>
      </c>
      <c r="I11" s="65">
        <f t="shared" si="1"/>
        <v>1.94</v>
      </c>
      <c r="J11" s="66">
        <f t="shared" si="1"/>
        <v>1.6</v>
      </c>
      <c r="K11" s="65">
        <f t="shared" si="1"/>
        <v>2.2200000000000002</v>
      </c>
      <c r="L11" s="65">
        <f t="shared" si="1"/>
        <v>3.28</v>
      </c>
      <c r="M11" s="67">
        <f t="shared" si="1"/>
        <v>4.1100000000000003</v>
      </c>
      <c r="N11" s="68">
        <f t="shared" si="1"/>
        <v>1.9000000000000004</v>
      </c>
      <c r="O11" s="68">
        <f t="shared" si="1"/>
        <v>3.35</v>
      </c>
      <c r="P11" s="68">
        <f t="shared" si="1"/>
        <v>7.94</v>
      </c>
      <c r="Q11" s="68">
        <f t="shared" si="1"/>
        <v>5.4</v>
      </c>
      <c r="R11" s="68">
        <f t="shared" si="1"/>
        <v>4.6899999999999995</v>
      </c>
      <c r="S11" s="68">
        <f t="shared" si="1"/>
        <v>4.0399999999999991</v>
      </c>
      <c r="T11" s="68">
        <f t="shared" si="1"/>
        <v>7.76</v>
      </c>
      <c r="W11" s="37"/>
    </row>
    <row r="12" spans="1:23" x14ac:dyDescent="0.15">
      <c r="A12" s="69" t="s">
        <v>31</v>
      </c>
      <c r="B12" s="70" t="s">
        <v>16</v>
      </c>
      <c r="C12" s="71" t="s">
        <v>15</v>
      </c>
      <c r="D12" s="71" t="s">
        <v>15</v>
      </c>
      <c r="E12" s="71" t="s">
        <v>15</v>
      </c>
      <c r="F12" s="40" t="s">
        <v>15</v>
      </c>
      <c r="G12" s="40" t="s">
        <v>15</v>
      </c>
      <c r="H12" s="40" t="s">
        <v>15</v>
      </c>
      <c r="I12" s="40" t="s">
        <v>15</v>
      </c>
      <c r="J12" s="42" t="s">
        <v>15</v>
      </c>
      <c r="K12" s="40" t="s">
        <v>15</v>
      </c>
      <c r="L12" s="40" t="s">
        <v>15</v>
      </c>
      <c r="M12" s="72" t="s">
        <v>16</v>
      </c>
      <c r="N12" s="73" t="s">
        <v>16</v>
      </c>
      <c r="O12" s="73" t="s">
        <v>16</v>
      </c>
      <c r="P12" s="44">
        <v>0.02</v>
      </c>
      <c r="Q12" s="44">
        <v>0.02</v>
      </c>
      <c r="R12" s="44">
        <v>0.3</v>
      </c>
      <c r="S12" s="44">
        <v>0.67</v>
      </c>
      <c r="T12" s="45">
        <v>0.79</v>
      </c>
      <c r="U12" s="1" t="s">
        <v>32</v>
      </c>
      <c r="V12" s="1">
        <v>7.8796999999999997</v>
      </c>
      <c r="W12" s="37">
        <f t="shared" si="0"/>
        <v>0.79</v>
      </c>
    </row>
    <row r="13" spans="1:23" x14ac:dyDescent="0.15">
      <c r="A13" s="74" t="s">
        <v>33</v>
      </c>
      <c r="B13" s="47" t="s">
        <v>16</v>
      </c>
      <c r="C13" s="48" t="s">
        <v>15</v>
      </c>
      <c r="D13" s="48" t="s">
        <v>15</v>
      </c>
      <c r="E13" s="48" t="s">
        <v>15</v>
      </c>
      <c r="F13" s="48" t="s">
        <v>15</v>
      </c>
      <c r="G13" s="48" t="s">
        <v>15</v>
      </c>
      <c r="H13" s="48" t="s">
        <v>15</v>
      </c>
      <c r="I13" s="48" t="s">
        <v>15</v>
      </c>
      <c r="J13" s="75" t="s">
        <v>15</v>
      </c>
      <c r="K13" s="48" t="s">
        <v>15</v>
      </c>
      <c r="L13" s="48" t="s">
        <v>15</v>
      </c>
      <c r="M13" s="76" t="s">
        <v>16</v>
      </c>
      <c r="N13" s="77" t="s">
        <v>16</v>
      </c>
      <c r="O13" s="77" t="s">
        <v>16</v>
      </c>
      <c r="P13" s="52">
        <v>0.01</v>
      </c>
      <c r="Q13" s="52">
        <v>0.04</v>
      </c>
      <c r="R13" s="52">
        <v>0.67</v>
      </c>
      <c r="S13" s="52">
        <v>1.25</v>
      </c>
      <c r="T13" s="53">
        <v>1.5</v>
      </c>
      <c r="U13" s="1" t="s">
        <v>34</v>
      </c>
      <c r="V13" s="1">
        <v>15.004999999999999</v>
      </c>
      <c r="W13" s="37">
        <f t="shared" si="0"/>
        <v>1.5</v>
      </c>
    </row>
    <row r="14" spans="1:23" x14ac:dyDescent="0.15">
      <c r="A14" s="74" t="s">
        <v>35</v>
      </c>
      <c r="B14" s="47" t="s">
        <v>16</v>
      </c>
      <c r="C14" s="48" t="s">
        <v>15</v>
      </c>
      <c r="D14" s="48" t="s">
        <v>15</v>
      </c>
      <c r="E14" s="48" t="s">
        <v>15</v>
      </c>
      <c r="F14" s="49">
        <v>0</v>
      </c>
      <c r="G14" s="49">
        <v>0</v>
      </c>
      <c r="H14" s="49">
        <v>0</v>
      </c>
      <c r="I14" s="49">
        <v>0</v>
      </c>
      <c r="J14" s="75" t="s">
        <v>15</v>
      </c>
      <c r="K14" s="49">
        <v>0</v>
      </c>
      <c r="L14" s="49">
        <v>0</v>
      </c>
      <c r="M14" s="51">
        <v>0.01</v>
      </c>
      <c r="N14" s="52">
        <v>0.03</v>
      </c>
      <c r="O14" s="52">
        <v>0.03</v>
      </c>
      <c r="P14" s="52">
        <v>0.15</v>
      </c>
      <c r="Q14" s="52">
        <v>0.17</v>
      </c>
      <c r="R14" s="52">
        <v>0.06</v>
      </c>
      <c r="S14" s="52">
        <v>0.1</v>
      </c>
      <c r="T14" s="53">
        <v>0.75</v>
      </c>
      <c r="U14" s="1" t="s">
        <v>36</v>
      </c>
      <c r="V14" s="1">
        <v>7.4710000000000001</v>
      </c>
      <c r="W14" s="37">
        <f t="shared" si="0"/>
        <v>0.75</v>
      </c>
    </row>
    <row r="15" spans="1:23" x14ac:dyDescent="0.15">
      <c r="A15" s="74" t="s">
        <v>37</v>
      </c>
      <c r="B15" s="47" t="s">
        <v>16</v>
      </c>
      <c r="C15" s="48" t="s">
        <v>15</v>
      </c>
      <c r="D15" s="48" t="s">
        <v>15</v>
      </c>
      <c r="E15" s="48" t="s">
        <v>15</v>
      </c>
      <c r="F15" s="48" t="s">
        <v>15</v>
      </c>
      <c r="G15" s="48" t="s">
        <v>15</v>
      </c>
      <c r="H15" s="48" t="s">
        <v>15</v>
      </c>
      <c r="I15" s="48" t="s">
        <v>15</v>
      </c>
      <c r="J15" s="75" t="s">
        <v>15</v>
      </c>
      <c r="K15" s="48" t="s">
        <v>15</v>
      </c>
      <c r="L15" s="48" t="s">
        <v>15</v>
      </c>
      <c r="M15" s="76" t="s">
        <v>16</v>
      </c>
      <c r="N15" s="77" t="s">
        <v>16</v>
      </c>
      <c r="O15" s="52">
        <v>0</v>
      </c>
      <c r="P15" s="52">
        <v>0.01</v>
      </c>
      <c r="Q15" s="52">
        <v>0.16</v>
      </c>
      <c r="R15" s="52">
        <v>0.39</v>
      </c>
      <c r="S15" s="52">
        <v>0.74</v>
      </c>
      <c r="T15" s="53">
        <v>0.62</v>
      </c>
      <c r="U15" s="1" t="s">
        <v>38</v>
      </c>
      <c r="V15" s="1">
        <v>6.1802000000000001</v>
      </c>
      <c r="W15" s="37">
        <f t="shared" si="0"/>
        <v>0.62</v>
      </c>
    </row>
    <row r="16" spans="1:23" x14ac:dyDescent="0.15">
      <c r="A16" s="74" t="s">
        <v>39</v>
      </c>
      <c r="B16" s="47" t="s">
        <v>16</v>
      </c>
      <c r="C16" s="48" t="s">
        <v>15</v>
      </c>
      <c r="D16" s="48" t="s">
        <v>15</v>
      </c>
      <c r="E16" s="48" t="s">
        <v>15</v>
      </c>
      <c r="F16" s="48" t="s">
        <v>15</v>
      </c>
      <c r="G16" s="48" t="s">
        <v>15</v>
      </c>
      <c r="H16" s="48" t="s">
        <v>15</v>
      </c>
      <c r="I16" s="48" t="s">
        <v>15</v>
      </c>
      <c r="J16" s="75" t="s">
        <v>15</v>
      </c>
      <c r="K16" s="48" t="s">
        <v>15</v>
      </c>
      <c r="L16" s="48" t="s">
        <v>15</v>
      </c>
      <c r="M16" s="51">
        <v>0.01</v>
      </c>
      <c r="N16" s="52">
        <v>0.02</v>
      </c>
      <c r="O16" s="52">
        <v>7.0000000000000007E-2</v>
      </c>
      <c r="P16" s="52">
        <v>0.9</v>
      </c>
      <c r="Q16" s="52">
        <v>0.43</v>
      </c>
      <c r="R16" s="52">
        <v>0.24</v>
      </c>
      <c r="S16" s="52">
        <v>0.08</v>
      </c>
      <c r="T16" s="53">
        <v>0.02</v>
      </c>
      <c r="U16" s="1" t="s">
        <v>40</v>
      </c>
      <c r="V16" s="1">
        <v>0.16300000000000001</v>
      </c>
      <c r="W16" s="37">
        <f t="shared" si="0"/>
        <v>0.02</v>
      </c>
    </row>
    <row r="17" spans="1:23" x14ac:dyDescent="0.15">
      <c r="A17" s="74" t="s">
        <v>41</v>
      </c>
      <c r="B17" s="47" t="s">
        <v>16</v>
      </c>
      <c r="C17" s="48" t="s">
        <v>15</v>
      </c>
      <c r="D17" s="48" t="s">
        <v>15</v>
      </c>
      <c r="E17" s="48" t="s">
        <v>15</v>
      </c>
      <c r="F17" s="49">
        <v>0.42</v>
      </c>
      <c r="G17" s="49">
        <v>0.01</v>
      </c>
      <c r="H17" s="48" t="s">
        <v>15</v>
      </c>
      <c r="I17" s="48" t="s">
        <v>15</v>
      </c>
      <c r="J17" s="75" t="s">
        <v>15</v>
      </c>
      <c r="K17" s="48" t="s">
        <v>15</v>
      </c>
      <c r="L17" s="48" t="s">
        <v>15</v>
      </c>
      <c r="M17" s="76" t="s">
        <v>16</v>
      </c>
      <c r="N17" s="77" t="s">
        <v>16</v>
      </c>
      <c r="O17" s="52">
        <v>0</v>
      </c>
      <c r="P17" s="52">
        <v>0.11</v>
      </c>
      <c r="Q17" s="52">
        <v>0.37</v>
      </c>
      <c r="R17" s="52">
        <v>0.6</v>
      </c>
      <c r="S17" s="52">
        <v>0.56000000000000005</v>
      </c>
      <c r="T17" s="53">
        <v>0.37</v>
      </c>
      <c r="U17" s="1" t="s">
        <v>42</v>
      </c>
      <c r="V17" s="1">
        <v>3.6909999999999998</v>
      </c>
      <c r="W17" s="37">
        <f t="shared" si="0"/>
        <v>0.37</v>
      </c>
    </row>
    <row r="18" spans="1:23" ht="14.25" thickBot="1" x14ac:dyDescent="0.2">
      <c r="A18" s="79" t="s">
        <v>43</v>
      </c>
      <c r="B18" s="80" t="s">
        <v>16</v>
      </c>
      <c r="C18" s="81" t="s">
        <v>15</v>
      </c>
      <c r="D18" s="81" t="s">
        <v>15</v>
      </c>
      <c r="E18" s="81" t="s">
        <v>15</v>
      </c>
      <c r="F18" s="81" t="s">
        <v>15</v>
      </c>
      <c r="G18" s="81" t="s">
        <v>15</v>
      </c>
      <c r="H18" s="81" t="s">
        <v>15</v>
      </c>
      <c r="I18" s="81" t="s">
        <v>15</v>
      </c>
      <c r="J18" s="82" t="s">
        <v>15</v>
      </c>
      <c r="K18" s="81" t="s">
        <v>15</v>
      </c>
      <c r="L18" s="81" t="s">
        <v>15</v>
      </c>
      <c r="M18" s="59">
        <v>0.02</v>
      </c>
      <c r="N18" s="60">
        <v>0.1</v>
      </c>
      <c r="O18" s="60">
        <v>0.13</v>
      </c>
      <c r="P18" s="60">
        <v>1.33</v>
      </c>
      <c r="Q18" s="60">
        <v>1.77</v>
      </c>
      <c r="R18" s="60">
        <v>1.71</v>
      </c>
      <c r="S18" s="60">
        <v>0.4</v>
      </c>
      <c r="T18" s="61">
        <v>0.11</v>
      </c>
      <c r="U18" s="1" t="s">
        <v>44</v>
      </c>
      <c r="V18" s="1">
        <v>1.071</v>
      </c>
      <c r="W18" s="37">
        <f t="shared" si="0"/>
        <v>0.11</v>
      </c>
    </row>
    <row r="19" spans="1:23" ht="14.25" thickBot="1" x14ac:dyDescent="0.2">
      <c r="A19" s="83" t="s">
        <v>45</v>
      </c>
      <c r="B19" s="84">
        <f>SUM(B12:B18)</f>
        <v>0</v>
      </c>
      <c r="C19" s="85">
        <f t="shared" ref="C19:T19" si="2">SUM(C12:C18)</f>
        <v>0</v>
      </c>
      <c r="D19" s="85">
        <f t="shared" si="2"/>
        <v>0</v>
      </c>
      <c r="E19" s="85">
        <f t="shared" si="2"/>
        <v>0</v>
      </c>
      <c r="F19" s="85">
        <f t="shared" si="2"/>
        <v>0.42</v>
      </c>
      <c r="G19" s="85">
        <f t="shared" si="2"/>
        <v>0.01</v>
      </c>
      <c r="H19" s="85">
        <f t="shared" si="2"/>
        <v>0</v>
      </c>
      <c r="I19" s="85">
        <f t="shared" si="2"/>
        <v>0</v>
      </c>
      <c r="J19" s="86">
        <f t="shared" si="2"/>
        <v>0</v>
      </c>
      <c r="K19" s="85">
        <f t="shared" si="2"/>
        <v>0</v>
      </c>
      <c r="L19" s="85">
        <f t="shared" si="2"/>
        <v>0</v>
      </c>
      <c r="M19" s="87">
        <f t="shared" si="2"/>
        <v>0.04</v>
      </c>
      <c r="N19" s="88">
        <f t="shared" si="2"/>
        <v>0.15000000000000002</v>
      </c>
      <c r="O19" s="88">
        <f t="shared" si="2"/>
        <v>0.23</v>
      </c>
      <c r="P19" s="88">
        <f t="shared" si="2"/>
        <v>2.5300000000000002</v>
      </c>
      <c r="Q19" s="88">
        <f t="shared" si="2"/>
        <v>2.96</v>
      </c>
      <c r="R19" s="88">
        <f t="shared" si="2"/>
        <v>3.9699999999999998</v>
      </c>
      <c r="S19" s="88">
        <f t="shared" si="2"/>
        <v>3.8</v>
      </c>
      <c r="T19" s="88">
        <f t="shared" si="2"/>
        <v>4.16</v>
      </c>
      <c r="W19" s="37"/>
    </row>
    <row r="20" spans="1:23" x14ac:dyDescent="0.15">
      <c r="A20" s="46" t="s">
        <v>46</v>
      </c>
      <c r="B20" s="89">
        <v>1.25</v>
      </c>
      <c r="C20" s="41">
        <v>2.29</v>
      </c>
      <c r="D20" s="41">
        <v>3.16</v>
      </c>
      <c r="E20" s="41">
        <v>3.52</v>
      </c>
      <c r="F20" s="41">
        <v>4.91</v>
      </c>
      <c r="G20" s="41">
        <v>1.67</v>
      </c>
      <c r="H20" s="41">
        <v>0.16</v>
      </c>
      <c r="I20" s="41">
        <v>0.06</v>
      </c>
      <c r="J20" s="90">
        <v>0.02</v>
      </c>
      <c r="K20" s="41">
        <v>0.01</v>
      </c>
      <c r="L20" s="41">
        <v>0.01</v>
      </c>
      <c r="M20" s="43">
        <v>0.02</v>
      </c>
      <c r="N20" s="44">
        <v>0.01</v>
      </c>
      <c r="O20" s="44">
        <v>0.03</v>
      </c>
      <c r="P20" s="44">
        <v>0.15</v>
      </c>
      <c r="Q20" s="44">
        <v>0.16</v>
      </c>
      <c r="R20" s="44">
        <v>0.08</v>
      </c>
      <c r="S20" s="44">
        <v>0.08</v>
      </c>
      <c r="T20" s="45">
        <v>0.24</v>
      </c>
      <c r="U20" s="1" t="s">
        <v>47</v>
      </c>
      <c r="V20" s="1">
        <v>2.3662000000000001</v>
      </c>
      <c r="W20" s="37">
        <f t="shared" si="0"/>
        <v>0.24</v>
      </c>
    </row>
    <row r="21" spans="1:23" x14ac:dyDescent="0.15">
      <c r="A21" s="46" t="s">
        <v>48</v>
      </c>
      <c r="B21" s="54">
        <v>0.67</v>
      </c>
      <c r="C21" s="49">
        <v>2.68</v>
      </c>
      <c r="D21" s="49">
        <v>2.35</v>
      </c>
      <c r="E21" s="49">
        <v>3.26</v>
      </c>
      <c r="F21" s="49">
        <v>1.95</v>
      </c>
      <c r="G21" s="49">
        <v>0.21000000000000002</v>
      </c>
      <c r="H21" s="49">
        <v>0.06</v>
      </c>
      <c r="I21" s="49">
        <v>0.02</v>
      </c>
      <c r="J21" s="50">
        <v>0.01</v>
      </c>
      <c r="K21" s="49">
        <v>0</v>
      </c>
      <c r="L21" s="49">
        <v>0</v>
      </c>
      <c r="M21" s="51">
        <v>0</v>
      </c>
      <c r="N21" s="77" t="s">
        <v>16</v>
      </c>
      <c r="O21" s="77" t="s">
        <v>16</v>
      </c>
      <c r="P21" s="77" t="s">
        <v>16</v>
      </c>
      <c r="Q21" s="77" t="s">
        <v>16</v>
      </c>
      <c r="R21" s="77" t="s">
        <v>16</v>
      </c>
      <c r="S21" s="52">
        <v>0</v>
      </c>
      <c r="T21" s="53">
        <v>0</v>
      </c>
      <c r="U21" s="1" t="s">
        <v>49</v>
      </c>
      <c r="V21" s="1">
        <v>0.03</v>
      </c>
      <c r="W21" s="37">
        <f t="shared" si="0"/>
        <v>0</v>
      </c>
    </row>
    <row r="22" spans="1:23" x14ac:dyDescent="0.15">
      <c r="A22" s="46" t="s">
        <v>50</v>
      </c>
      <c r="B22" s="54">
        <v>0.65</v>
      </c>
      <c r="C22" s="49">
        <v>0.78</v>
      </c>
      <c r="D22" s="49">
        <v>0.28999999999999998</v>
      </c>
      <c r="E22" s="49">
        <v>0.28999999999999998</v>
      </c>
      <c r="F22" s="49">
        <v>1.49</v>
      </c>
      <c r="G22" s="49">
        <v>0.23</v>
      </c>
      <c r="H22" s="49">
        <v>7.0000000000000007E-2</v>
      </c>
      <c r="I22" s="49">
        <v>0.03</v>
      </c>
      <c r="J22" s="50">
        <v>0</v>
      </c>
      <c r="K22" s="49">
        <v>0</v>
      </c>
      <c r="L22" s="49">
        <v>0</v>
      </c>
      <c r="M22" s="76" t="s">
        <v>16</v>
      </c>
      <c r="N22" s="52">
        <v>0</v>
      </c>
      <c r="O22" s="52">
        <v>0</v>
      </c>
      <c r="P22" s="52">
        <v>0</v>
      </c>
      <c r="Q22" s="52">
        <v>0</v>
      </c>
      <c r="R22" s="52">
        <v>0.01</v>
      </c>
      <c r="S22" s="52">
        <v>0</v>
      </c>
      <c r="T22" s="53">
        <v>0.02</v>
      </c>
      <c r="U22" s="1" t="s">
        <v>51</v>
      </c>
      <c r="V22" s="1">
        <v>0.17399999999999999</v>
      </c>
      <c r="W22" s="37">
        <f t="shared" si="0"/>
        <v>0.02</v>
      </c>
    </row>
    <row r="23" spans="1:23" x14ac:dyDescent="0.15">
      <c r="A23" s="46" t="s">
        <v>52</v>
      </c>
      <c r="B23" s="54">
        <v>0.4</v>
      </c>
      <c r="C23" s="49">
        <v>0.27</v>
      </c>
      <c r="D23" s="49">
        <v>0.18</v>
      </c>
      <c r="E23" s="49">
        <v>0.15</v>
      </c>
      <c r="F23" s="49">
        <v>0.27</v>
      </c>
      <c r="G23" s="49">
        <v>0.21</v>
      </c>
      <c r="H23" s="49">
        <v>0.04</v>
      </c>
      <c r="I23" s="49">
        <v>0.04</v>
      </c>
      <c r="J23" s="50">
        <v>0.03</v>
      </c>
      <c r="K23" s="49">
        <v>0.02</v>
      </c>
      <c r="L23" s="49">
        <v>0.02</v>
      </c>
      <c r="M23" s="51">
        <v>0</v>
      </c>
      <c r="N23" s="52">
        <v>0</v>
      </c>
      <c r="O23" s="52">
        <v>0.01</v>
      </c>
      <c r="P23" s="52">
        <v>0.28000000000000003</v>
      </c>
      <c r="Q23" s="52">
        <v>0.59</v>
      </c>
      <c r="R23" s="52">
        <v>0.46</v>
      </c>
      <c r="S23" s="52">
        <v>0.12</v>
      </c>
      <c r="T23" s="53">
        <v>0.09</v>
      </c>
      <c r="U23" s="1" t="s">
        <v>53</v>
      </c>
      <c r="V23" s="1">
        <v>0.90159999999999996</v>
      </c>
      <c r="W23" s="37">
        <f t="shared" si="0"/>
        <v>0.09</v>
      </c>
    </row>
    <row r="24" spans="1:23" x14ac:dyDescent="0.15">
      <c r="A24" s="91" t="s">
        <v>54</v>
      </c>
      <c r="B24" s="47" t="s">
        <v>16</v>
      </c>
      <c r="C24" s="48" t="s">
        <v>15</v>
      </c>
      <c r="D24" s="48" t="s">
        <v>15</v>
      </c>
      <c r="E24" s="48" t="s">
        <v>15</v>
      </c>
      <c r="F24" s="48" t="s">
        <v>15</v>
      </c>
      <c r="G24" s="48" t="s">
        <v>15</v>
      </c>
      <c r="H24" s="48" t="s">
        <v>15</v>
      </c>
      <c r="I24" s="48" t="s">
        <v>15</v>
      </c>
      <c r="J24" s="75" t="s">
        <v>15</v>
      </c>
      <c r="K24" s="48" t="s">
        <v>15</v>
      </c>
      <c r="L24" s="48" t="s">
        <v>15</v>
      </c>
      <c r="M24" s="76" t="s">
        <v>16</v>
      </c>
      <c r="N24" s="77" t="s">
        <v>16</v>
      </c>
      <c r="O24" s="52">
        <v>0</v>
      </c>
      <c r="P24" s="52">
        <v>0.28000000000000003</v>
      </c>
      <c r="Q24" s="52">
        <v>0.94</v>
      </c>
      <c r="R24" s="52">
        <v>0.38</v>
      </c>
      <c r="S24" s="52">
        <v>0.23</v>
      </c>
      <c r="T24" s="53">
        <v>0.33</v>
      </c>
      <c r="U24" s="1" t="s">
        <v>55</v>
      </c>
      <c r="V24" s="1">
        <v>3.3260000000000001</v>
      </c>
      <c r="W24" s="37">
        <f t="shared" si="0"/>
        <v>0.33</v>
      </c>
    </row>
    <row r="25" spans="1:23" ht="14.25" thickBot="1" x14ac:dyDescent="0.2">
      <c r="A25" s="83" t="s">
        <v>56</v>
      </c>
      <c r="B25" s="92">
        <v>0.02</v>
      </c>
      <c r="C25" s="93">
        <v>0.31</v>
      </c>
      <c r="D25" s="93">
        <v>0.75</v>
      </c>
      <c r="E25" s="93">
        <v>1.07</v>
      </c>
      <c r="F25" s="93">
        <v>1.0900000000000001</v>
      </c>
      <c r="G25" s="93">
        <v>0.4</v>
      </c>
      <c r="H25" s="93">
        <v>0.29000000000000004</v>
      </c>
      <c r="I25" s="93">
        <v>0.15</v>
      </c>
      <c r="J25" s="94">
        <v>0.16</v>
      </c>
      <c r="K25" s="95">
        <v>0.08</v>
      </c>
      <c r="L25" s="95">
        <v>0.02</v>
      </c>
      <c r="M25" s="96">
        <v>0.02</v>
      </c>
      <c r="N25" s="97">
        <v>0.03</v>
      </c>
      <c r="O25" s="97">
        <v>0.03</v>
      </c>
      <c r="P25" s="97">
        <v>0.38</v>
      </c>
      <c r="Q25" s="97">
        <v>0.22</v>
      </c>
      <c r="R25" s="97">
        <v>0.21</v>
      </c>
      <c r="S25" s="97">
        <v>0.34</v>
      </c>
      <c r="T25" s="98">
        <v>0.87</v>
      </c>
      <c r="U25" s="1" t="s">
        <v>57</v>
      </c>
      <c r="V25" s="1">
        <v>8.7210000000000001</v>
      </c>
      <c r="W25" s="37">
        <f t="shared" si="0"/>
        <v>0.87</v>
      </c>
    </row>
    <row r="26" spans="1:23" ht="14.25" thickBot="1" x14ac:dyDescent="0.2">
      <c r="A26" s="83" t="s">
        <v>45</v>
      </c>
      <c r="B26" s="63">
        <f>SUM(B20:B25)</f>
        <v>2.9899999999999998</v>
      </c>
      <c r="C26" s="65">
        <f t="shared" ref="C26:T26" si="3">SUM(C20:C25)</f>
        <v>6.330000000000001</v>
      </c>
      <c r="D26" s="65">
        <f t="shared" si="3"/>
        <v>6.7299999999999995</v>
      </c>
      <c r="E26" s="65">
        <f t="shared" si="3"/>
        <v>8.2899999999999991</v>
      </c>
      <c r="F26" s="65">
        <f t="shared" si="3"/>
        <v>9.7099999999999991</v>
      </c>
      <c r="G26" s="65">
        <f t="shared" si="3"/>
        <v>2.7199999999999998</v>
      </c>
      <c r="H26" s="65">
        <f t="shared" si="3"/>
        <v>0.62000000000000011</v>
      </c>
      <c r="I26" s="65">
        <f t="shared" si="3"/>
        <v>0.3</v>
      </c>
      <c r="J26" s="66">
        <f t="shared" si="3"/>
        <v>0.22</v>
      </c>
      <c r="K26" s="65">
        <f t="shared" si="3"/>
        <v>0.11</v>
      </c>
      <c r="L26" s="65">
        <f t="shared" si="3"/>
        <v>0.05</v>
      </c>
      <c r="M26" s="67">
        <f t="shared" si="3"/>
        <v>0.04</v>
      </c>
      <c r="N26" s="68">
        <f t="shared" si="3"/>
        <v>0.04</v>
      </c>
      <c r="O26" s="68">
        <f t="shared" si="3"/>
        <v>7.0000000000000007E-2</v>
      </c>
      <c r="P26" s="68">
        <f t="shared" si="3"/>
        <v>1.0900000000000001</v>
      </c>
      <c r="Q26" s="68">
        <f t="shared" si="3"/>
        <v>1.91</v>
      </c>
      <c r="R26" s="68">
        <f t="shared" si="3"/>
        <v>1.1400000000000001</v>
      </c>
      <c r="S26" s="68">
        <f t="shared" si="3"/>
        <v>0.77</v>
      </c>
      <c r="T26" s="68">
        <f t="shared" si="3"/>
        <v>1.5499999999999998</v>
      </c>
      <c r="W26" s="37"/>
    </row>
    <row r="27" spans="1:23" x14ac:dyDescent="0.15">
      <c r="A27" s="69" t="s">
        <v>58</v>
      </c>
      <c r="B27" s="99">
        <v>0.35</v>
      </c>
      <c r="C27" s="100">
        <v>0.33</v>
      </c>
      <c r="D27" s="100">
        <v>0.32</v>
      </c>
      <c r="E27" s="100">
        <v>1.41</v>
      </c>
      <c r="F27" s="100">
        <v>2.59</v>
      </c>
      <c r="G27" s="100">
        <v>1.59</v>
      </c>
      <c r="H27" s="100">
        <v>0.47</v>
      </c>
      <c r="I27" s="100">
        <v>0.1</v>
      </c>
      <c r="J27" s="101">
        <v>0.28999999999999998</v>
      </c>
      <c r="K27" s="100">
        <v>0.02</v>
      </c>
      <c r="L27" s="100">
        <v>0.01</v>
      </c>
      <c r="M27" s="102">
        <v>0</v>
      </c>
      <c r="N27" s="103">
        <v>0</v>
      </c>
      <c r="O27" s="103">
        <v>0</v>
      </c>
      <c r="P27" s="103">
        <v>0.03</v>
      </c>
      <c r="Q27" s="103">
        <v>0</v>
      </c>
      <c r="R27" s="103">
        <v>0</v>
      </c>
      <c r="S27" s="103">
        <v>0.02</v>
      </c>
      <c r="T27" s="104">
        <v>0.04</v>
      </c>
      <c r="U27" s="1" t="s">
        <v>59</v>
      </c>
      <c r="V27" s="1">
        <v>0.38850000000000001</v>
      </c>
      <c r="W27" s="37">
        <f t="shared" si="0"/>
        <v>0.04</v>
      </c>
    </row>
    <row r="28" spans="1:23" x14ac:dyDescent="0.15">
      <c r="A28" s="74" t="s">
        <v>60</v>
      </c>
      <c r="B28" s="47" t="s">
        <v>16</v>
      </c>
      <c r="C28" s="48" t="s">
        <v>16</v>
      </c>
      <c r="D28" s="48" t="s">
        <v>16</v>
      </c>
      <c r="E28" s="48" t="s">
        <v>16</v>
      </c>
      <c r="F28" s="105">
        <v>0</v>
      </c>
      <c r="G28" s="105">
        <v>0.01</v>
      </c>
      <c r="H28" s="105">
        <v>0.02</v>
      </c>
      <c r="I28" s="105">
        <v>0.06</v>
      </c>
      <c r="J28" s="106">
        <v>0.05</v>
      </c>
      <c r="K28" s="105">
        <v>0.16</v>
      </c>
      <c r="L28" s="105">
        <v>0.09</v>
      </c>
      <c r="M28" s="107">
        <v>0.08</v>
      </c>
      <c r="N28" s="108">
        <v>0.04</v>
      </c>
      <c r="O28" s="108">
        <v>0.28999999999999998</v>
      </c>
      <c r="P28" s="108">
        <v>0.91</v>
      </c>
      <c r="Q28" s="108">
        <v>0.32</v>
      </c>
      <c r="R28" s="108">
        <v>0.24</v>
      </c>
      <c r="S28" s="108">
        <v>0.06</v>
      </c>
      <c r="T28" s="109">
        <v>0</v>
      </c>
      <c r="U28" s="1" t="s">
        <v>61</v>
      </c>
      <c r="V28" s="1">
        <v>1.72E-2</v>
      </c>
      <c r="W28" s="37">
        <f t="shared" si="0"/>
        <v>0</v>
      </c>
    </row>
    <row r="29" spans="1:23" x14ac:dyDescent="0.15">
      <c r="A29" s="74" t="s">
        <v>62</v>
      </c>
      <c r="B29" s="110">
        <v>0.03</v>
      </c>
      <c r="C29" s="105">
        <v>0.21</v>
      </c>
      <c r="D29" s="105">
        <v>0.24</v>
      </c>
      <c r="E29" s="105">
        <v>3.55</v>
      </c>
      <c r="F29" s="105">
        <v>4.1499999999999995</v>
      </c>
      <c r="G29" s="105">
        <v>2.71</v>
      </c>
      <c r="H29" s="105">
        <v>1.36</v>
      </c>
      <c r="I29" s="105">
        <v>0.32</v>
      </c>
      <c r="J29" s="106">
        <v>0.11</v>
      </c>
      <c r="K29" s="105">
        <v>0.34</v>
      </c>
      <c r="L29" s="105">
        <v>0.12</v>
      </c>
      <c r="M29" s="107">
        <v>7.0000000000000007E-2</v>
      </c>
      <c r="N29" s="108">
        <v>0.04</v>
      </c>
      <c r="O29" s="108">
        <v>0.02</v>
      </c>
      <c r="P29" s="108">
        <v>0.03</v>
      </c>
      <c r="Q29" s="108">
        <v>0.01</v>
      </c>
      <c r="R29" s="108">
        <v>0.01</v>
      </c>
      <c r="S29" s="108">
        <v>0.01</v>
      </c>
      <c r="T29" s="109">
        <v>0.01</v>
      </c>
      <c r="U29" s="1" t="s">
        <v>63</v>
      </c>
      <c r="V29" s="1">
        <v>8.2199999999999995E-2</v>
      </c>
      <c r="W29" s="37">
        <f t="shared" si="0"/>
        <v>0.01</v>
      </c>
    </row>
    <row r="30" spans="1:23" ht="14.25" thickBot="1" x14ac:dyDescent="0.2">
      <c r="A30" s="111" t="s">
        <v>64</v>
      </c>
      <c r="B30" s="80" t="s">
        <v>16</v>
      </c>
      <c r="C30" s="95">
        <v>0.02</v>
      </c>
      <c r="D30" s="95">
        <v>0.02</v>
      </c>
      <c r="E30" s="95">
        <v>0.02</v>
      </c>
      <c r="F30" s="95">
        <v>0.1</v>
      </c>
      <c r="G30" s="95">
        <v>0</v>
      </c>
      <c r="H30" s="95">
        <v>0.1</v>
      </c>
      <c r="I30" s="95">
        <v>7.0000000000000007E-2</v>
      </c>
      <c r="J30" s="112">
        <v>0.06</v>
      </c>
      <c r="K30" s="95">
        <v>7.0000000000000007E-2</v>
      </c>
      <c r="L30" s="95">
        <v>0.1</v>
      </c>
      <c r="M30" s="96">
        <v>0.19</v>
      </c>
      <c r="N30" s="97">
        <v>0.09</v>
      </c>
      <c r="O30" s="97">
        <v>0.03</v>
      </c>
      <c r="P30" s="97">
        <v>0.04</v>
      </c>
      <c r="Q30" s="97">
        <v>0.01</v>
      </c>
      <c r="R30" s="97">
        <v>0.01</v>
      </c>
      <c r="S30" s="97">
        <v>0.01</v>
      </c>
      <c r="T30" s="98">
        <v>0.05</v>
      </c>
      <c r="U30" s="1" t="s">
        <v>65</v>
      </c>
      <c r="V30" s="1">
        <v>0.52700000000000002</v>
      </c>
      <c r="W30" s="37">
        <f t="shared" si="0"/>
        <v>0.05</v>
      </c>
    </row>
    <row r="31" spans="1:23" ht="14.25" thickBot="1" x14ac:dyDescent="0.2">
      <c r="A31" s="113" t="s">
        <v>45</v>
      </c>
      <c r="B31" s="114">
        <f>SUM(B27:B30)</f>
        <v>0.38</v>
      </c>
      <c r="C31" s="65">
        <f t="shared" ref="C31:T31" si="4">SUM(C27:C30)</f>
        <v>0.56000000000000005</v>
      </c>
      <c r="D31" s="65">
        <f t="shared" si="4"/>
        <v>0.58000000000000007</v>
      </c>
      <c r="E31" s="65">
        <f t="shared" si="4"/>
        <v>4.9799999999999995</v>
      </c>
      <c r="F31" s="65">
        <f t="shared" si="4"/>
        <v>6.839999999999999</v>
      </c>
      <c r="G31" s="65">
        <f t="shared" si="4"/>
        <v>4.3100000000000005</v>
      </c>
      <c r="H31" s="65">
        <f t="shared" si="4"/>
        <v>1.9500000000000002</v>
      </c>
      <c r="I31" s="65">
        <f t="shared" si="4"/>
        <v>0.55000000000000004</v>
      </c>
      <c r="J31" s="66">
        <f t="shared" si="4"/>
        <v>0.51</v>
      </c>
      <c r="K31" s="65">
        <f t="shared" si="4"/>
        <v>0.59000000000000008</v>
      </c>
      <c r="L31" s="65">
        <f t="shared" si="4"/>
        <v>0.31999999999999995</v>
      </c>
      <c r="M31" s="67">
        <f t="shared" si="4"/>
        <v>0.34</v>
      </c>
      <c r="N31" s="68">
        <f t="shared" si="4"/>
        <v>0.16999999999999998</v>
      </c>
      <c r="O31" s="68">
        <f t="shared" si="4"/>
        <v>0.33999999999999997</v>
      </c>
      <c r="P31" s="68">
        <f t="shared" si="4"/>
        <v>1.01</v>
      </c>
      <c r="Q31" s="68">
        <f t="shared" si="4"/>
        <v>0.34</v>
      </c>
      <c r="R31" s="68">
        <f t="shared" si="4"/>
        <v>0.26</v>
      </c>
      <c r="S31" s="68">
        <f t="shared" si="4"/>
        <v>9.9999999999999992E-2</v>
      </c>
      <c r="T31" s="68">
        <f t="shared" si="4"/>
        <v>0.1</v>
      </c>
      <c r="W31" s="37"/>
    </row>
    <row r="32" spans="1:23" x14ac:dyDescent="0.15">
      <c r="A32" s="46" t="s">
        <v>66</v>
      </c>
      <c r="B32" s="99">
        <v>0.09</v>
      </c>
      <c r="C32" s="100">
        <v>0.4</v>
      </c>
      <c r="D32" s="100">
        <v>0.17</v>
      </c>
      <c r="E32" s="100">
        <v>0.12</v>
      </c>
      <c r="F32" s="100">
        <v>0.45</v>
      </c>
      <c r="G32" s="100">
        <v>0.26</v>
      </c>
      <c r="H32" s="100">
        <v>0.29000000000000004</v>
      </c>
      <c r="I32" s="100">
        <v>0.28000000000000003</v>
      </c>
      <c r="J32" s="101">
        <v>0.12</v>
      </c>
      <c r="K32" s="100">
        <v>0.08</v>
      </c>
      <c r="L32" s="100">
        <v>0.03</v>
      </c>
      <c r="M32" s="102">
        <v>0.01</v>
      </c>
      <c r="N32" s="103">
        <v>0.02</v>
      </c>
      <c r="O32" s="103">
        <v>0.02</v>
      </c>
      <c r="P32" s="103">
        <v>0.06</v>
      </c>
      <c r="Q32" s="103">
        <v>0.04</v>
      </c>
      <c r="R32" s="103">
        <v>0.09</v>
      </c>
      <c r="S32" s="103">
        <v>0.05</v>
      </c>
      <c r="T32" s="104">
        <v>0.05</v>
      </c>
      <c r="U32" s="1" t="s">
        <v>67</v>
      </c>
      <c r="V32" s="1">
        <v>0.53449999999999998</v>
      </c>
      <c r="W32" s="37">
        <f t="shared" si="0"/>
        <v>0.05</v>
      </c>
    </row>
    <row r="33" spans="1:23" x14ac:dyDescent="0.15">
      <c r="A33" s="46" t="s">
        <v>68</v>
      </c>
      <c r="B33" s="110">
        <v>1.28</v>
      </c>
      <c r="C33" s="105">
        <v>1.6</v>
      </c>
      <c r="D33" s="105">
        <v>2.2200000000000002</v>
      </c>
      <c r="E33" s="105">
        <v>2.4</v>
      </c>
      <c r="F33" s="105">
        <v>3.85</v>
      </c>
      <c r="G33" s="105">
        <v>1.68</v>
      </c>
      <c r="H33" s="105">
        <v>1.7</v>
      </c>
      <c r="I33" s="105">
        <v>1.1499999999999999</v>
      </c>
      <c r="J33" s="106">
        <v>0.3</v>
      </c>
      <c r="K33" s="105">
        <v>0.24</v>
      </c>
      <c r="L33" s="105">
        <v>0.23</v>
      </c>
      <c r="M33" s="107">
        <v>0.11</v>
      </c>
      <c r="N33" s="108">
        <v>0.04</v>
      </c>
      <c r="O33" s="108">
        <v>0.03</v>
      </c>
      <c r="P33" s="108">
        <v>0.06</v>
      </c>
      <c r="Q33" s="108">
        <v>0.12</v>
      </c>
      <c r="R33" s="108">
        <v>0.15</v>
      </c>
      <c r="S33" s="108">
        <v>0.11</v>
      </c>
      <c r="T33" s="109">
        <v>0.05</v>
      </c>
      <c r="U33" s="1" t="s">
        <v>69</v>
      </c>
      <c r="V33" s="1">
        <v>0.52729999999999999</v>
      </c>
      <c r="W33" s="37">
        <f t="shared" si="0"/>
        <v>0.05</v>
      </c>
    </row>
    <row r="34" spans="1:23" x14ac:dyDescent="0.15">
      <c r="A34" s="46" t="s">
        <v>70</v>
      </c>
      <c r="B34" s="47" t="s">
        <v>16</v>
      </c>
      <c r="C34" s="48" t="s">
        <v>16</v>
      </c>
      <c r="D34" s="48" t="s">
        <v>16</v>
      </c>
      <c r="E34" s="105">
        <v>0.01</v>
      </c>
      <c r="F34" s="105">
        <v>0.04</v>
      </c>
      <c r="G34" s="105">
        <v>0.11</v>
      </c>
      <c r="H34" s="105">
        <v>0.22</v>
      </c>
      <c r="I34" s="105">
        <v>0.23</v>
      </c>
      <c r="J34" s="106">
        <v>0.36</v>
      </c>
      <c r="K34" s="105">
        <v>1.24</v>
      </c>
      <c r="L34" s="105">
        <v>0.56999999999999995</v>
      </c>
      <c r="M34" s="107">
        <v>0.32</v>
      </c>
      <c r="N34" s="108">
        <v>0.21000000000000002</v>
      </c>
      <c r="O34" s="108">
        <v>0.04</v>
      </c>
      <c r="P34" s="108">
        <v>7.0000000000000007E-2</v>
      </c>
      <c r="Q34" s="108">
        <v>0.11</v>
      </c>
      <c r="R34" s="108">
        <v>0.04</v>
      </c>
      <c r="S34" s="108">
        <v>0.04</v>
      </c>
      <c r="T34" s="109">
        <v>0.05</v>
      </c>
      <c r="U34" s="1" t="s">
        <v>71</v>
      </c>
      <c r="V34" s="1">
        <v>0.53500000000000003</v>
      </c>
      <c r="W34" s="37">
        <f t="shared" si="0"/>
        <v>0.05</v>
      </c>
    </row>
    <row r="35" spans="1:23" x14ac:dyDescent="0.15">
      <c r="A35" s="46" t="s">
        <v>72</v>
      </c>
      <c r="B35" s="110">
        <v>0.11</v>
      </c>
      <c r="C35" s="105">
        <v>7.0000000000000007E-2</v>
      </c>
      <c r="D35" s="105">
        <v>7.0000000000000007E-2</v>
      </c>
      <c r="E35" s="105">
        <v>0.09</v>
      </c>
      <c r="F35" s="105">
        <v>0.27</v>
      </c>
      <c r="G35" s="105">
        <v>0.22</v>
      </c>
      <c r="H35" s="105">
        <v>0.1</v>
      </c>
      <c r="I35" s="105">
        <v>0.05</v>
      </c>
      <c r="J35" s="106">
        <v>0.08</v>
      </c>
      <c r="K35" s="105">
        <v>0.28000000000000003</v>
      </c>
      <c r="L35" s="105">
        <v>0.48</v>
      </c>
      <c r="M35" s="107">
        <v>0.94</v>
      </c>
      <c r="N35" s="108">
        <v>0.57999999999999996</v>
      </c>
      <c r="O35" s="108">
        <v>0.33</v>
      </c>
      <c r="P35" s="108">
        <v>0.54</v>
      </c>
      <c r="Q35" s="108">
        <v>0.45</v>
      </c>
      <c r="R35" s="108">
        <v>0.84</v>
      </c>
      <c r="S35" s="108">
        <v>0.53</v>
      </c>
      <c r="T35" s="109">
        <v>0.28000000000000003</v>
      </c>
      <c r="U35" s="1" t="s">
        <v>73</v>
      </c>
      <c r="V35" s="1">
        <v>2.7709999999999999</v>
      </c>
      <c r="W35" s="37">
        <f t="shared" si="0"/>
        <v>0.28000000000000003</v>
      </c>
    </row>
    <row r="36" spans="1:23" x14ac:dyDescent="0.15">
      <c r="A36" s="46" t="s">
        <v>74</v>
      </c>
      <c r="B36" s="47" t="s">
        <v>16</v>
      </c>
      <c r="C36" s="48" t="s">
        <v>16</v>
      </c>
      <c r="D36" s="48" t="s">
        <v>16</v>
      </c>
      <c r="E36" s="48" t="s">
        <v>16</v>
      </c>
      <c r="F36" s="17">
        <v>0.02</v>
      </c>
      <c r="G36" s="17">
        <v>0.02</v>
      </c>
      <c r="H36" s="17">
        <v>7.0000000000000007E-2</v>
      </c>
      <c r="I36" s="17">
        <v>0.1</v>
      </c>
      <c r="J36" s="18">
        <v>0.09</v>
      </c>
      <c r="K36" s="17">
        <v>0.34</v>
      </c>
      <c r="L36" s="17">
        <v>1.79</v>
      </c>
      <c r="M36" s="19">
        <v>1.86</v>
      </c>
      <c r="N36" s="20">
        <v>0.5</v>
      </c>
      <c r="O36" s="20">
        <v>0.32</v>
      </c>
      <c r="P36" s="20">
        <v>0.32</v>
      </c>
      <c r="Q36" s="20">
        <v>0.27</v>
      </c>
      <c r="R36" s="20">
        <v>0.24</v>
      </c>
      <c r="S36" s="20">
        <v>0.2</v>
      </c>
      <c r="T36" s="21">
        <v>0.26</v>
      </c>
      <c r="U36" s="1" t="s">
        <v>75</v>
      </c>
      <c r="V36" s="1">
        <v>2.5610000000000004</v>
      </c>
      <c r="W36" s="37">
        <f t="shared" si="0"/>
        <v>0.26</v>
      </c>
    </row>
    <row r="37" spans="1:23" ht="14.25" thickBot="1" x14ac:dyDescent="0.2">
      <c r="A37" s="55" t="s">
        <v>76</v>
      </c>
      <c r="B37" s="80" t="s">
        <v>16</v>
      </c>
      <c r="C37" s="95">
        <v>0</v>
      </c>
      <c r="D37" s="95">
        <v>0</v>
      </c>
      <c r="E37" s="95">
        <v>0.01</v>
      </c>
      <c r="F37" s="95">
        <v>0.02</v>
      </c>
      <c r="G37" s="95">
        <v>0.03</v>
      </c>
      <c r="H37" s="95">
        <v>0.01</v>
      </c>
      <c r="I37" s="95">
        <v>0.01</v>
      </c>
      <c r="J37" s="112">
        <v>0.02</v>
      </c>
      <c r="K37" s="95">
        <v>0.04</v>
      </c>
      <c r="L37" s="95">
        <v>0.02</v>
      </c>
      <c r="M37" s="96">
        <v>0.04</v>
      </c>
      <c r="N37" s="97">
        <v>0.04</v>
      </c>
      <c r="O37" s="97">
        <v>0.02</v>
      </c>
      <c r="P37" s="97">
        <v>0.19</v>
      </c>
      <c r="Q37" s="97">
        <v>0.21</v>
      </c>
      <c r="R37" s="97">
        <v>0.15</v>
      </c>
      <c r="S37" s="97">
        <v>0.06</v>
      </c>
      <c r="T37" s="98">
        <v>0.05</v>
      </c>
      <c r="U37" s="1" t="s">
        <v>77</v>
      </c>
      <c r="V37" s="1">
        <v>0.53920000000000001</v>
      </c>
      <c r="W37" s="37">
        <f t="shared" si="0"/>
        <v>0.05</v>
      </c>
    </row>
    <row r="38" spans="1:23" ht="14.25" thickBot="1" x14ac:dyDescent="0.2">
      <c r="A38" s="62" t="s">
        <v>45</v>
      </c>
      <c r="B38" s="115">
        <f>SUM(B32:B37)</f>
        <v>1.4800000000000002</v>
      </c>
      <c r="C38" s="116">
        <f t="shared" ref="C38:T38" si="5">SUM(C32:C37)</f>
        <v>2.0699999999999998</v>
      </c>
      <c r="D38" s="116">
        <f t="shared" si="5"/>
        <v>2.46</v>
      </c>
      <c r="E38" s="116">
        <f t="shared" si="5"/>
        <v>2.6299999999999994</v>
      </c>
      <c r="F38" s="116">
        <f t="shared" si="5"/>
        <v>4.6499999999999986</v>
      </c>
      <c r="G38" s="116">
        <f t="shared" si="5"/>
        <v>2.3199999999999998</v>
      </c>
      <c r="H38" s="117">
        <f t="shared" si="5"/>
        <v>2.3899999999999997</v>
      </c>
      <c r="I38" s="117">
        <f t="shared" si="5"/>
        <v>1.82</v>
      </c>
      <c r="J38" s="118">
        <f t="shared" si="5"/>
        <v>0.97</v>
      </c>
      <c r="K38" s="117">
        <f t="shared" si="5"/>
        <v>2.2200000000000002</v>
      </c>
      <c r="L38" s="117">
        <f t="shared" si="5"/>
        <v>3.12</v>
      </c>
      <c r="M38" s="119">
        <f t="shared" si="5"/>
        <v>3.2800000000000002</v>
      </c>
      <c r="N38" s="120">
        <f t="shared" si="5"/>
        <v>1.3900000000000001</v>
      </c>
      <c r="O38" s="120">
        <f t="shared" si="5"/>
        <v>0.76</v>
      </c>
      <c r="P38" s="120">
        <f t="shared" si="5"/>
        <v>1.24</v>
      </c>
      <c r="Q38" s="120">
        <f t="shared" si="5"/>
        <v>1.2</v>
      </c>
      <c r="R38" s="120">
        <f t="shared" si="5"/>
        <v>1.5099999999999998</v>
      </c>
      <c r="S38" s="120">
        <f t="shared" si="5"/>
        <v>0.99</v>
      </c>
      <c r="T38" s="120">
        <f t="shared" si="5"/>
        <v>0.7400000000000001</v>
      </c>
      <c r="W38" s="37"/>
    </row>
    <row r="39" spans="1:23" x14ac:dyDescent="0.15">
      <c r="A39" s="69" t="s">
        <v>78</v>
      </c>
      <c r="B39" s="99">
        <v>0.12</v>
      </c>
      <c r="C39" s="100">
        <v>0.15</v>
      </c>
      <c r="D39" s="100">
        <v>0.24</v>
      </c>
      <c r="E39" s="100">
        <v>0.32</v>
      </c>
      <c r="F39" s="100">
        <v>0.66</v>
      </c>
      <c r="G39" s="100">
        <v>0.43</v>
      </c>
      <c r="H39" s="100">
        <v>0.16</v>
      </c>
      <c r="I39" s="100">
        <v>0.21</v>
      </c>
      <c r="J39" s="101">
        <v>0.38</v>
      </c>
      <c r="K39" s="100">
        <v>1.29</v>
      </c>
      <c r="L39" s="100">
        <v>0.76</v>
      </c>
      <c r="M39" s="102">
        <v>1.03</v>
      </c>
      <c r="N39" s="103">
        <v>0.46</v>
      </c>
      <c r="O39" s="103">
        <v>0.71</v>
      </c>
      <c r="P39" s="103">
        <v>1.1200000000000001</v>
      </c>
      <c r="Q39" s="103">
        <v>0.39</v>
      </c>
      <c r="R39" s="103">
        <v>0.14000000000000001</v>
      </c>
      <c r="S39" s="103">
        <v>0.1</v>
      </c>
      <c r="T39" s="104">
        <v>0.06</v>
      </c>
      <c r="U39" s="1" t="s">
        <v>79</v>
      </c>
      <c r="V39" s="1">
        <v>0.55700000000000005</v>
      </c>
      <c r="W39" s="37">
        <f t="shared" si="0"/>
        <v>0.06</v>
      </c>
    </row>
    <row r="40" spans="1:23" x14ac:dyDescent="0.15">
      <c r="A40" s="74" t="s">
        <v>80</v>
      </c>
      <c r="B40" s="121">
        <v>0.04</v>
      </c>
      <c r="C40" s="122">
        <v>7.0000000000000007E-2</v>
      </c>
      <c r="D40" s="122">
        <v>0.12</v>
      </c>
      <c r="E40" s="122">
        <v>0.24000000000000002</v>
      </c>
      <c r="F40" s="122">
        <v>0.86</v>
      </c>
      <c r="G40" s="122">
        <v>0.42000000000000004</v>
      </c>
      <c r="H40" s="122">
        <v>0.22</v>
      </c>
      <c r="I40" s="122">
        <v>0.23</v>
      </c>
      <c r="J40" s="123">
        <v>0.23</v>
      </c>
      <c r="K40" s="122">
        <v>0.13</v>
      </c>
      <c r="L40" s="122">
        <v>0.08</v>
      </c>
      <c r="M40" s="124">
        <v>0.1</v>
      </c>
      <c r="N40" s="125">
        <v>0.05</v>
      </c>
      <c r="O40" s="125">
        <v>0.04</v>
      </c>
      <c r="P40" s="125">
        <v>0.16</v>
      </c>
      <c r="Q40" s="125">
        <v>0.1</v>
      </c>
      <c r="R40" s="125">
        <v>0.1</v>
      </c>
      <c r="S40" s="125">
        <v>0.1</v>
      </c>
      <c r="T40" s="126">
        <v>0.11</v>
      </c>
      <c r="U40" s="1" t="s">
        <v>81</v>
      </c>
      <c r="V40" s="1">
        <v>1.137</v>
      </c>
      <c r="W40" s="37">
        <f t="shared" si="0"/>
        <v>0.11</v>
      </c>
    </row>
    <row r="41" spans="1:23" x14ac:dyDescent="0.15">
      <c r="A41" s="74" t="s">
        <v>82</v>
      </c>
      <c r="B41" s="47" t="s">
        <v>16</v>
      </c>
      <c r="C41" s="48" t="s">
        <v>16</v>
      </c>
      <c r="D41" s="48" t="s">
        <v>16</v>
      </c>
      <c r="E41" s="105">
        <v>0</v>
      </c>
      <c r="F41" s="105">
        <v>0.01</v>
      </c>
      <c r="G41" s="105">
        <v>0.02</v>
      </c>
      <c r="H41" s="105">
        <v>0.03</v>
      </c>
      <c r="I41" s="105">
        <v>0.01</v>
      </c>
      <c r="J41" s="106">
        <v>0.02</v>
      </c>
      <c r="K41" s="105">
        <v>0.05</v>
      </c>
      <c r="L41" s="105">
        <v>0.08</v>
      </c>
      <c r="M41" s="107">
        <v>0.14000000000000001</v>
      </c>
      <c r="N41" s="108">
        <v>0.16999999999999998</v>
      </c>
      <c r="O41" s="108">
        <v>0.42</v>
      </c>
      <c r="P41" s="108">
        <v>3.33</v>
      </c>
      <c r="Q41" s="108">
        <v>2.57</v>
      </c>
      <c r="R41" s="108">
        <v>2.09</v>
      </c>
      <c r="S41" s="108">
        <v>2.15</v>
      </c>
      <c r="T41" s="109">
        <v>2.27</v>
      </c>
      <c r="U41" s="1" t="s">
        <v>83</v>
      </c>
      <c r="V41" s="1">
        <v>22.671299999999999</v>
      </c>
      <c r="W41" s="37">
        <f t="shared" si="0"/>
        <v>2.27</v>
      </c>
    </row>
    <row r="42" spans="1:23" x14ac:dyDescent="0.15">
      <c r="A42" s="74" t="s">
        <v>84</v>
      </c>
      <c r="B42" s="47" t="s">
        <v>16</v>
      </c>
      <c r="C42" s="105">
        <v>0</v>
      </c>
      <c r="D42" s="105">
        <v>0.03</v>
      </c>
      <c r="E42" s="105">
        <v>0.1</v>
      </c>
      <c r="F42" s="105">
        <v>0.36</v>
      </c>
      <c r="G42" s="105">
        <v>0.19</v>
      </c>
      <c r="H42" s="105">
        <v>0.14000000000000001</v>
      </c>
      <c r="I42" s="105">
        <v>0.11</v>
      </c>
      <c r="J42" s="106">
        <v>0.08</v>
      </c>
      <c r="K42" s="105">
        <v>0.04</v>
      </c>
      <c r="L42" s="105">
        <v>0.1</v>
      </c>
      <c r="M42" s="107">
        <v>0.1</v>
      </c>
      <c r="N42" s="108">
        <v>0.08</v>
      </c>
      <c r="O42" s="108">
        <v>7.0000000000000007E-2</v>
      </c>
      <c r="P42" s="108">
        <v>0.16</v>
      </c>
      <c r="Q42" s="108">
        <v>0.08</v>
      </c>
      <c r="R42" s="108">
        <v>0.17</v>
      </c>
      <c r="S42" s="108">
        <v>0.27</v>
      </c>
      <c r="T42" s="109">
        <v>0.77</v>
      </c>
      <c r="U42" s="1" t="s">
        <v>85</v>
      </c>
      <c r="V42" s="1">
        <v>7.7379999999999995</v>
      </c>
      <c r="W42" s="37">
        <f t="shared" si="0"/>
        <v>0.77</v>
      </c>
    </row>
    <row r="43" spans="1:23" ht="14.25" thickBot="1" x14ac:dyDescent="0.2">
      <c r="A43" s="111" t="s">
        <v>86</v>
      </c>
      <c r="B43" s="127" t="s">
        <v>16</v>
      </c>
      <c r="C43" s="93">
        <v>0</v>
      </c>
      <c r="D43" s="93">
        <v>0</v>
      </c>
      <c r="E43" s="93">
        <v>0</v>
      </c>
      <c r="F43" s="93">
        <v>0</v>
      </c>
      <c r="G43" s="93">
        <v>0</v>
      </c>
      <c r="H43" s="93">
        <v>0</v>
      </c>
      <c r="I43" s="93">
        <v>0</v>
      </c>
      <c r="J43" s="94">
        <v>0</v>
      </c>
      <c r="K43" s="93">
        <v>0.01</v>
      </c>
      <c r="L43" s="93">
        <v>0.01</v>
      </c>
      <c r="M43" s="128">
        <v>0.01</v>
      </c>
      <c r="N43" s="129">
        <v>0.02</v>
      </c>
      <c r="O43" s="129">
        <v>0.01</v>
      </c>
      <c r="P43" s="129">
        <v>0.03</v>
      </c>
      <c r="Q43" s="129">
        <v>0.03</v>
      </c>
      <c r="R43" s="129">
        <v>0.03</v>
      </c>
      <c r="S43" s="129">
        <v>0.04</v>
      </c>
      <c r="T43" s="130">
        <v>0.06</v>
      </c>
      <c r="U43" s="1" t="s">
        <v>87</v>
      </c>
      <c r="V43" s="1">
        <v>0.57800000000000007</v>
      </c>
      <c r="W43" s="37">
        <f t="shared" si="0"/>
        <v>0.06</v>
      </c>
    </row>
    <row r="44" spans="1:23" ht="14.25" thickBot="1" x14ac:dyDescent="0.2">
      <c r="A44" s="31" t="s">
        <v>45</v>
      </c>
      <c r="B44" s="114">
        <f>SUM(B39:B43)</f>
        <v>0.16</v>
      </c>
      <c r="C44" s="65">
        <f t="shared" ref="C44:T44" si="6">SUM(C39:C43)</f>
        <v>0.22</v>
      </c>
      <c r="D44" s="65">
        <f t="shared" si="6"/>
        <v>0.39</v>
      </c>
      <c r="E44" s="65">
        <f t="shared" si="6"/>
        <v>0.66</v>
      </c>
      <c r="F44" s="65">
        <f t="shared" si="6"/>
        <v>1.8900000000000001</v>
      </c>
      <c r="G44" s="65">
        <f t="shared" si="6"/>
        <v>1.06</v>
      </c>
      <c r="H44" s="65">
        <f t="shared" si="6"/>
        <v>0.55000000000000004</v>
      </c>
      <c r="I44" s="65">
        <f t="shared" si="6"/>
        <v>0.56000000000000005</v>
      </c>
      <c r="J44" s="66">
        <f t="shared" si="6"/>
        <v>0.71</v>
      </c>
      <c r="K44" s="65">
        <f t="shared" si="6"/>
        <v>1.52</v>
      </c>
      <c r="L44" s="65">
        <f t="shared" si="6"/>
        <v>1.03</v>
      </c>
      <c r="M44" s="67">
        <f t="shared" si="6"/>
        <v>1.3800000000000001</v>
      </c>
      <c r="N44" s="68">
        <f t="shared" si="6"/>
        <v>0.77999999999999992</v>
      </c>
      <c r="O44" s="68">
        <f t="shared" si="6"/>
        <v>1.25</v>
      </c>
      <c r="P44" s="68">
        <f t="shared" si="6"/>
        <v>4.8000000000000007</v>
      </c>
      <c r="Q44" s="68">
        <f t="shared" si="6"/>
        <v>3.1699999999999995</v>
      </c>
      <c r="R44" s="68">
        <f t="shared" si="6"/>
        <v>2.5299999999999998</v>
      </c>
      <c r="S44" s="68">
        <f t="shared" si="6"/>
        <v>2.66</v>
      </c>
      <c r="T44" s="68">
        <f t="shared" si="6"/>
        <v>3.27</v>
      </c>
      <c r="W44" s="37"/>
    </row>
    <row r="45" spans="1:23" x14ac:dyDescent="0.15">
      <c r="A45" s="46" t="s">
        <v>88</v>
      </c>
      <c r="B45" s="70" t="s">
        <v>16</v>
      </c>
      <c r="C45" s="71" t="s">
        <v>15</v>
      </c>
      <c r="D45" s="71" t="s">
        <v>15</v>
      </c>
      <c r="E45" s="71" t="s">
        <v>15</v>
      </c>
      <c r="F45" s="71" t="s">
        <v>15</v>
      </c>
      <c r="G45" s="71" t="s">
        <v>15</v>
      </c>
      <c r="H45" s="40" t="s">
        <v>15</v>
      </c>
      <c r="I45" s="40" t="s">
        <v>15</v>
      </c>
      <c r="J45" s="42" t="s">
        <v>15</v>
      </c>
      <c r="K45" s="41">
        <v>0.01</v>
      </c>
      <c r="L45" s="41">
        <v>0.01</v>
      </c>
      <c r="M45" s="43">
        <v>0</v>
      </c>
      <c r="N45" s="44">
        <v>0.01</v>
      </c>
      <c r="O45" s="44">
        <v>0.02</v>
      </c>
      <c r="P45" s="44">
        <v>0.08</v>
      </c>
      <c r="Q45" s="44">
        <v>0.1</v>
      </c>
      <c r="R45" s="44">
        <v>0.15</v>
      </c>
      <c r="S45" s="44">
        <v>0.09</v>
      </c>
      <c r="T45" s="45">
        <v>0.01</v>
      </c>
      <c r="U45" s="1" t="s">
        <v>89</v>
      </c>
      <c r="V45" s="1">
        <v>0.14000000000000001</v>
      </c>
      <c r="W45" s="37">
        <f t="shared" si="0"/>
        <v>0.01</v>
      </c>
    </row>
    <row r="46" spans="1:23" x14ac:dyDescent="0.15">
      <c r="A46" s="46" t="s">
        <v>90</v>
      </c>
      <c r="B46" s="47" t="s">
        <v>16</v>
      </c>
      <c r="C46" s="48" t="s">
        <v>15</v>
      </c>
      <c r="D46" s="48" t="s">
        <v>15</v>
      </c>
      <c r="E46" s="48" t="s">
        <v>15</v>
      </c>
      <c r="F46" s="48" t="s">
        <v>15</v>
      </c>
      <c r="G46" s="48" t="s">
        <v>15</v>
      </c>
      <c r="H46" s="48" t="s">
        <v>15</v>
      </c>
      <c r="I46" s="48" t="s">
        <v>15</v>
      </c>
      <c r="J46" s="75" t="s">
        <v>15</v>
      </c>
      <c r="K46" s="48" t="s">
        <v>15</v>
      </c>
      <c r="L46" s="48" t="s">
        <v>15</v>
      </c>
      <c r="M46" s="76" t="s">
        <v>16</v>
      </c>
      <c r="N46" s="77" t="s">
        <v>16</v>
      </c>
      <c r="O46" s="52">
        <v>0.02</v>
      </c>
      <c r="P46" s="52">
        <v>0.09</v>
      </c>
      <c r="Q46" s="52">
        <v>0.14000000000000001</v>
      </c>
      <c r="R46" s="52">
        <v>0.44</v>
      </c>
      <c r="S46" s="52">
        <v>0.46</v>
      </c>
      <c r="T46" s="53">
        <v>0.97</v>
      </c>
      <c r="U46" s="1" t="s">
        <v>91</v>
      </c>
      <c r="V46" s="1">
        <v>9.6715599999999995</v>
      </c>
      <c r="W46" s="37">
        <f t="shared" si="0"/>
        <v>0.97</v>
      </c>
    </row>
    <row r="47" spans="1:23" x14ac:dyDescent="0.15">
      <c r="A47" s="46" t="s">
        <v>92</v>
      </c>
      <c r="B47" s="47" t="s">
        <v>16</v>
      </c>
      <c r="C47" s="48" t="s">
        <v>15</v>
      </c>
      <c r="D47" s="48" t="s">
        <v>15</v>
      </c>
      <c r="E47" s="48" t="s">
        <v>15</v>
      </c>
      <c r="F47" s="48" t="s">
        <v>15</v>
      </c>
      <c r="G47" s="48" t="s">
        <v>15</v>
      </c>
      <c r="H47" s="48" t="s">
        <v>15</v>
      </c>
      <c r="I47" s="48" t="s">
        <v>15</v>
      </c>
      <c r="J47" s="75" t="s">
        <v>15</v>
      </c>
      <c r="K47" s="48" t="s">
        <v>15</v>
      </c>
      <c r="L47" s="48" t="s">
        <v>15</v>
      </c>
      <c r="M47" s="76" t="s">
        <v>16</v>
      </c>
      <c r="N47" s="77" t="s">
        <v>16</v>
      </c>
      <c r="O47" s="77" t="s">
        <v>16</v>
      </c>
      <c r="P47" s="77" t="s">
        <v>16</v>
      </c>
      <c r="Q47" s="77" t="s">
        <v>16</v>
      </c>
      <c r="R47" s="77" t="s">
        <v>16</v>
      </c>
      <c r="S47" s="77" t="s">
        <v>16</v>
      </c>
      <c r="T47" s="53">
        <v>0</v>
      </c>
      <c r="U47" s="1" t="s">
        <v>93</v>
      </c>
      <c r="V47" s="1">
        <v>2.4E-2</v>
      </c>
      <c r="W47" s="37">
        <f t="shared" si="0"/>
        <v>0</v>
      </c>
    </row>
    <row r="48" spans="1:23" ht="14.25" thickBot="1" x14ac:dyDescent="0.2">
      <c r="A48" s="79" t="s">
        <v>94</v>
      </c>
      <c r="B48" s="80" t="s">
        <v>16</v>
      </c>
      <c r="C48" s="81" t="s">
        <v>15</v>
      </c>
      <c r="D48" s="81" t="s">
        <v>15</v>
      </c>
      <c r="E48" s="81" t="s">
        <v>15</v>
      </c>
      <c r="F48" s="81" t="s">
        <v>15</v>
      </c>
      <c r="G48" s="81" t="s">
        <v>15</v>
      </c>
      <c r="H48" s="81" t="s">
        <v>15</v>
      </c>
      <c r="I48" s="81" t="s">
        <v>15</v>
      </c>
      <c r="J48" s="82" t="s">
        <v>15</v>
      </c>
      <c r="K48" s="57">
        <v>0</v>
      </c>
      <c r="L48" s="57">
        <v>0</v>
      </c>
      <c r="M48" s="131" t="s">
        <v>16</v>
      </c>
      <c r="N48" s="132" t="s">
        <v>16</v>
      </c>
      <c r="O48" s="60">
        <v>0</v>
      </c>
      <c r="P48" s="60">
        <v>0.02</v>
      </c>
      <c r="Q48" s="60">
        <v>0.02</v>
      </c>
      <c r="R48" s="60">
        <v>0.01</v>
      </c>
      <c r="S48" s="60">
        <v>0.02</v>
      </c>
      <c r="T48" s="61">
        <v>0.01</v>
      </c>
      <c r="U48" s="1" t="s">
        <v>95</v>
      </c>
      <c r="V48" s="1">
        <v>0.14013</v>
      </c>
      <c r="W48" s="37">
        <f t="shared" si="0"/>
        <v>0.01</v>
      </c>
    </row>
    <row r="49" spans="1:29" ht="14.25" thickBot="1" x14ac:dyDescent="0.2">
      <c r="A49" s="62" t="s">
        <v>45</v>
      </c>
      <c r="B49" s="114">
        <f>SUM(B45:B48)</f>
        <v>0</v>
      </c>
      <c r="C49" s="65">
        <f t="shared" ref="C49:T49" si="7">SUM(C45:C48)</f>
        <v>0</v>
      </c>
      <c r="D49" s="65">
        <f t="shared" si="7"/>
        <v>0</v>
      </c>
      <c r="E49" s="65">
        <f t="shared" si="7"/>
        <v>0</v>
      </c>
      <c r="F49" s="65">
        <f t="shared" si="7"/>
        <v>0</v>
      </c>
      <c r="G49" s="65">
        <f t="shared" si="7"/>
        <v>0</v>
      </c>
      <c r="H49" s="65">
        <f t="shared" si="7"/>
        <v>0</v>
      </c>
      <c r="I49" s="65">
        <f t="shared" si="7"/>
        <v>0</v>
      </c>
      <c r="J49" s="66">
        <f t="shared" si="7"/>
        <v>0</v>
      </c>
      <c r="K49" s="65">
        <f t="shared" si="7"/>
        <v>0.01</v>
      </c>
      <c r="L49" s="65">
        <f t="shared" si="7"/>
        <v>0.01</v>
      </c>
      <c r="M49" s="67">
        <f t="shared" si="7"/>
        <v>0</v>
      </c>
      <c r="N49" s="68">
        <f t="shared" si="7"/>
        <v>0.01</v>
      </c>
      <c r="O49" s="68">
        <f t="shared" si="7"/>
        <v>0.04</v>
      </c>
      <c r="P49" s="68">
        <f t="shared" si="7"/>
        <v>0.18999999999999997</v>
      </c>
      <c r="Q49" s="68">
        <f t="shared" si="7"/>
        <v>0.26</v>
      </c>
      <c r="R49" s="68">
        <f t="shared" si="7"/>
        <v>0.6</v>
      </c>
      <c r="S49" s="68">
        <f t="shared" si="7"/>
        <v>0.57000000000000006</v>
      </c>
      <c r="T49" s="68">
        <f t="shared" si="7"/>
        <v>0.99</v>
      </c>
      <c r="W49" s="37"/>
    </row>
    <row r="50" spans="1:29" x14ac:dyDescent="0.15">
      <c r="A50" s="69" t="s">
        <v>96</v>
      </c>
      <c r="B50" s="133" t="s">
        <v>16</v>
      </c>
      <c r="C50" s="73" t="s">
        <v>15</v>
      </c>
      <c r="D50" s="73" t="s">
        <v>15</v>
      </c>
      <c r="E50" s="73" t="s">
        <v>15</v>
      </c>
      <c r="F50" s="73" t="s">
        <v>15</v>
      </c>
      <c r="G50" s="73" t="s">
        <v>15</v>
      </c>
      <c r="H50" s="72" t="s">
        <v>15</v>
      </c>
      <c r="I50" s="72" t="s">
        <v>15</v>
      </c>
      <c r="J50" s="134" t="s">
        <v>15</v>
      </c>
      <c r="K50" s="72" t="s">
        <v>15</v>
      </c>
      <c r="L50" s="72" t="s">
        <v>15</v>
      </c>
      <c r="M50" s="72" t="s">
        <v>16</v>
      </c>
      <c r="N50" s="73" t="s">
        <v>16</v>
      </c>
      <c r="O50" s="44">
        <v>0</v>
      </c>
      <c r="P50" s="44">
        <v>0.02</v>
      </c>
      <c r="Q50" s="44">
        <v>0.01</v>
      </c>
      <c r="R50" s="44">
        <v>0.01</v>
      </c>
      <c r="S50" s="44">
        <v>0.04</v>
      </c>
      <c r="T50" s="104">
        <v>0.02</v>
      </c>
      <c r="U50" s="1" t="s">
        <v>97</v>
      </c>
      <c r="V50" s="1">
        <v>0.20480000000000001</v>
      </c>
      <c r="W50" s="37">
        <f t="shared" si="0"/>
        <v>0.02</v>
      </c>
    </row>
    <row r="51" spans="1:29" x14ac:dyDescent="0.15">
      <c r="A51" s="46" t="s">
        <v>98</v>
      </c>
      <c r="B51" s="135" t="s">
        <v>16</v>
      </c>
      <c r="C51" s="76" t="s">
        <v>15</v>
      </c>
      <c r="D51" s="76" t="s">
        <v>15</v>
      </c>
      <c r="E51" s="76" t="s">
        <v>15</v>
      </c>
      <c r="F51" s="76" t="s">
        <v>15</v>
      </c>
      <c r="G51" s="76" t="s">
        <v>15</v>
      </c>
      <c r="H51" s="76" t="s">
        <v>15</v>
      </c>
      <c r="I51" s="76" t="s">
        <v>15</v>
      </c>
      <c r="J51" s="136" t="s">
        <v>15</v>
      </c>
      <c r="K51" s="76" t="s">
        <v>15</v>
      </c>
      <c r="L51" s="76" t="s">
        <v>15</v>
      </c>
      <c r="M51" s="76" t="s">
        <v>16</v>
      </c>
      <c r="N51" s="77" t="s">
        <v>16</v>
      </c>
      <c r="O51" s="52">
        <v>0</v>
      </c>
      <c r="P51" s="52">
        <v>0</v>
      </c>
      <c r="Q51" s="52">
        <v>0</v>
      </c>
      <c r="R51" s="77" t="s">
        <v>16</v>
      </c>
      <c r="S51" s="52">
        <v>0.02</v>
      </c>
      <c r="T51" s="109">
        <v>0.01</v>
      </c>
      <c r="U51" s="1" t="s">
        <v>99</v>
      </c>
      <c r="V51" s="1">
        <v>8.3000000000000004E-2</v>
      </c>
      <c r="W51" s="37">
        <f t="shared" si="0"/>
        <v>0.01</v>
      </c>
    </row>
    <row r="52" spans="1:29" x14ac:dyDescent="0.15">
      <c r="A52" s="74" t="s">
        <v>100</v>
      </c>
      <c r="B52" s="135" t="s">
        <v>16</v>
      </c>
      <c r="C52" s="76" t="s">
        <v>15</v>
      </c>
      <c r="D52" s="76" t="s">
        <v>15</v>
      </c>
      <c r="E52" s="51">
        <v>0.02</v>
      </c>
      <c r="F52" s="76" t="s">
        <v>15</v>
      </c>
      <c r="G52" s="76" t="s">
        <v>15</v>
      </c>
      <c r="H52" s="76" t="s">
        <v>15</v>
      </c>
      <c r="I52" s="76" t="s">
        <v>15</v>
      </c>
      <c r="J52" s="136" t="s">
        <v>15</v>
      </c>
      <c r="K52" s="76" t="s">
        <v>15</v>
      </c>
      <c r="L52" s="51">
        <v>0.02</v>
      </c>
      <c r="M52" s="51">
        <v>0.02</v>
      </c>
      <c r="N52" s="52">
        <v>0.01</v>
      </c>
      <c r="O52" s="52" t="s">
        <v>16</v>
      </c>
      <c r="P52" s="52">
        <v>0.1</v>
      </c>
      <c r="Q52" s="52">
        <v>0</v>
      </c>
      <c r="R52" s="52">
        <v>0.01</v>
      </c>
      <c r="S52" s="52">
        <v>0.05</v>
      </c>
      <c r="T52" s="53">
        <v>0.15</v>
      </c>
      <c r="U52" s="1" t="s">
        <v>101</v>
      </c>
      <c r="V52" s="1">
        <v>1.454</v>
      </c>
      <c r="W52" s="37">
        <f t="shared" si="0"/>
        <v>0.15</v>
      </c>
    </row>
    <row r="53" spans="1:29" x14ac:dyDescent="0.15">
      <c r="A53" s="74" t="s">
        <v>102</v>
      </c>
      <c r="B53" s="135" t="s">
        <v>16</v>
      </c>
      <c r="C53" s="76" t="s">
        <v>15</v>
      </c>
      <c r="D53" s="76" t="s">
        <v>15</v>
      </c>
      <c r="E53" s="76" t="s">
        <v>15</v>
      </c>
      <c r="F53" s="76" t="s">
        <v>15</v>
      </c>
      <c r="G53" s="76" t="s">
        <v>15</v>
      </c>
      <c r="H53" s="76" t="s">
        <v>15</v>
      </c>
      <c r="I53" s="76" t="s">
        <v>15</v>
      </c>
      <c r="J53" s="136" t="s">
        <v>15</v>
      </c>
      <c r="K53" s="76" t="s">
        <v>15</v>
      </c>
      <c r="L53" s="76" t="s">
        <v>15</v>
      </c>
      <c r="M53" s="76" t="s">
        <v>16</v>
      </c>
      <c r="N53" s="77" t="s">
        <v>16</v>
      </c>
      <c r="O53" s="52">
        <v>0</v>
      </c>
      <c r="P53" s="52">
        <v>0.27</v>
      </c>
      <c r="Q53" s="52">
        <v>0</v>
      </c>
      <c r="R53" s="52">
        <v>0</v>
      </c>
      <c r="S53" s="52">
        <v>0</v>
      </c>
      <c r="T53" s="109">
        <v>0.02</v>
      </c>
      <c r="U53" s="1" t="s">
        <v>103</v>
      </c>
      <c r="V53" s="1">
        <v>0.20799999999999999</v>
      </c>
      <c r="W53" s="37">
        <f t="shared" si="0"/>
        <v>0.02</v>
      </c>
    </row>
    <row r="54" spans="1:29" x14ac:dyDescent="0.15">
      <c r="A54" s="74" t="s">
        <v>104</v>
      </c>
      <c r="B54" s="135" t="s">
        <v>16</v>
      </c>
      <c r="C54" s="76" t="s">
        <v>15</v>
      </c>
      <c r="D54" s="76" t="s">
        <v>15</v>
      </c>
      <c r="E54" s="76" t="s">
        <v>15</v>
      </c>
      <c r="F54" s="76" t="s">
        <v>15</v>
      </c>
      <c r="G54" s="76" t="s">
        <v>15</v>
      </c>
      <c r="H54" s="76" t="s">
        <v>15</v>
      </c>
      <c r="I54" s="76" t="s">
        <v>15</v>
      </c>
      <c r="J54" s="136" t="s">
        <v>15</v>
      </c>
      <c r="K54" s="76" t="s">
        <v>15</v>
      </c>
      <c r="L54" s="76" t="s">
        <v>15</v>
      </c>
      <c r="M54" s="76" t="s">
        <v>16</v>
      </c>
      <c r="N54" s="77" t="s">
        <v>16</v>
      </c>
      <c r="O54" s="77" t="s">
        <v>16</v>
      </c>
      <c r="P54" s="77" t="s">
        <v>16</v>
      </c>
      <c r="Q54" s="77" t="s">
        <v>16</v>
      </c>
      <c r="R54" s="77" t="s">
        <v>16</v>
      </c>
      <c r="S54" s="77" t="s">
        <v>16</v>
      </c>
      <c r="T54" s="78" t="s">
        <v>15</v>
      </c>
      <c r="U54" s="1" t="s">
        <v>105</v>
      </c>
      <c r="V54" s="25" t="s">
        <v>15</v>
      </c>
      <c r="W54" s="189" t="str">
        <f t="shared" si="0"/>
        <v>-</v>
      </c>
    </row>
    <row r="55" spans="1:29" ht="14.25" customHeight="1" x14ac:dyDescent="0.15">
      <c r="A55" s="74" t="s">
        <v>106</v>
      </c>
      <c r="B55" s="135" t="s">
        <v>16</v>
      </c>
      <c r="C55" s="51">
        <v>0</v>
      </c>
      <c r="D55" s="51">
        <v>0</v>
      </c>
      <c r="E55" s="76" t="s">
        <v>15</v>
      </c>
      <c r="F55" s="51">
        <v>0.02</v>
      </c>
      <c r="G55" s="51">
        <v>0</v>
      </c>
      <c r="H55" s="51">
        <v>0</v>
      </c>
      <c r="I55" s="51">
        <v>0.02</v>
      </c>
      <c r="J55" s="137">
        <v>0.02</v>
      </c>
      <c r="K55" s="51">
        <v>0.5</v>
      </c>
      <c r="L55" s="51">
        <v>0.1</v>
      </c>
      <c r="M55" s="51">
        <v>0.03</v>
      </c>
      <c r="N55" s="52">
        <v>0.01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3">
        <v>0</v>
      </c>
      <c r="U55" s="1" t="s">
        <v>107</v>
      </c>
      <c r="V55" s="1">
        <v>1.3899999999999999E-2</v>
      </c>
      <c r="W55" s="37">
        <f t="shared" si="0"/>
        <v>0</v>
      </c>
    </row>
    <row r="56" spans="1:29" x14ac:dyDescent="0.15">
      <c r="A56" s="74" t="s">
        <v>108</v>
      </c>
      <c r="B56" s="138">
        <v>0.04</v>
      </c>
      <c r="C56" s="124">
        <v>1.1499999999999999</v>
      </c>
      <c r="D56" s="124">
        <v>0.02</v>
      </c>
      <c r="E56" s="124">
        <v>0.02</v>
      </c>
      <c r="F56" s="124">
        <v>1.6800000000000002</v>
      </c>
      <c r="G56" s="124">
        <v>0.08</v>
      </c>
      <c r="H56" s="124">
        <v>0.26</v>
      </c>
      <c r="I56" s="124">
        <v>0.06</v>
      </c>
      <c r="J56" s="139">
        <v>0.05</v>
      </c>
      <c r="K56" s="124">
        <v>1.1000000000000001</v>
      </c>
      <c r="L56" s="124">
        <v>0.43</v>
      </c>
      <c r="M56" s="124">
        <v>0.05</v>
      </c>
      <c r="N56" s="125">
        <v>0.03</v>
      </c>
      <c r="O56" s="125">
        <v>0.01</v>
      </c>
      <c r="P56" s="125">
        <v>0.01</v>
      </c>
      <c r="Q56" s="125">
        <v>0.01</v>
      </c>
      <c r="R56" s="125">
        <v>0.01</v>
      </c>
      <c r="S56" s="125">
        <v>0</v>
      </c>
      <c r="T56" s="126" t="s">
        <v>15</v>
      </c>
      <c r="U56" s="1" t="s">
        <v>109</v>
      </c>
      <c r="V56" s="25" t="s">
        <v>15</v>
      </c>
      <c r="W56" s="189" t="str">
        <f t="shared" si="0"/>
        <v>-</v>
      </c>
      <c r="X56" s="25"/>
    </row>
    <row r="57" spans="1:29" ht="14.25" thickBot="1" x14ac:dyDescent="0.2">
      <c r="A57" s="111" t="s">
        <v>110</v>
      </c>
      <c r="B57" s="140" t="s">
        <v>16</v>
      </c>
      <c r="C57" s="131" t="s">
        <v>15</v>
      </c>
      <c r="D57" s="131" t="s">
        <v>15</v>
      </c>
      <c r="E57" s="131" t="s">
        <v>15</v>
      </c>
      <c r="F57" s="131" t="s">
        <v>15</v>
      </c>
      <c r="G57" s="131" t="s">
        <v>15</v>
      </c>
      <c r="H57" s="131" t="s">
        <v>15</v>
      </c>
      <c r="I57" s="131" t="s">
        <v>15</v>
      </c>
      <c r="J57" s="141" t="s">
        <v>15</v>
      </c>
      <c r="K57" s="131" t="s">
        <v>15</v>
      </c>
      <c r="L57" s="131" t="s">
        <v>15</v>
      </c>
      <c r="M57" s="131" t="s">
        <v>16</v>
      </c>
      <c r="N57" s="132" t="s">
        <v>16</v>
      </c>
      <c r="O57" s="132" t="s">
        <v>16</v>
      </c>
      <c r="P57" s="132" t="s">
        <v>16</v>
      </c>
      <c r="Q57" s="132" t="s">
        <v>16</v>
      </c>
      <c r="R57" s="132" t="s">
        <v>16</v>
      </c>
      <c r="S57" s="132" t="s">
        <v>16</v>
      </c>
      <c r="T57" s="142" t="s">
        <v>15</v>
      </c>
      <c r="U57" s="1" t="s">
        <v>111</v>
      </c>
      <c r="V57" s="25" t="s">
        <v>15</v>
      </c>
      <c r="W57" s="189" t="str">
        <f t="shared" si="0"/>
        <v>-</v>
      </c>
      <c r="X57" s="25"/>
    </row>
    <row r="58" spans="1:29" ht="14.25" thickBot="1" x14ac:dyDescent="0.2">
      <c r="A58" s="83" t="s">
        <v>45</v>
      </c>
      <c r="B58" s="143">
        <f>SUM(B50:B57)</f>
        <v>0.04</v>
      </c>
      <c r="C58" s="65">
        <f t="shared" ref="C58:T58" si="8">SUM(C50:C57)</f>
        <v>1.1499999999999999</v>
      </c>
      <c r="D58" s="65">
        <f t="shared" si="8"/>
        <v>0.02</v>
      </c>
      <c r="E58" s="65">
        <f t="shared" si="8"/>
        <v>0.04</v>
      </c>
      <c r="F58" s="65">
        <f t="shared" si="8"/>
        <v>1.7000000000000002</v>
      </c>
      <c r="G58" s="65">
        <f t="shared" si="8"/>
        <v>0.08</v>
      </c>
      <c r="H58" s="65">
        <f t="shared" si="8"/>
        <v>0.26</v>
      </c>
      <c r="I58" s="65">
        <f t="shared" si="8"/>
        <v>0.08</v>
      </c>
      <c r="J58" s="66">
        <f t="shared" si="8"/>
        <v>7.0000000000000007E-2</v>
      </c>
      <c r="K58" s="65">
        <f t="shared" si="8"/>
        <v>1.6</v>
      </c>
      <c r="L58" s="65">
        <f t="shared" si="8"/>
        <v>0.55000000000000004</v>
      </c>
      <c r="M58" s="67">
        <f t="shared" si="8"/>
        <v>0.1</v>
      </c>
      <c r="N58" s="68">
        <f t="shared" si="8"/>
        <v>0.05</v>
      </c>
      <c r="O58" s="68">
        <f t="shared" si="8"/>
        <v>0.01</v>
      </c>
      <c r="P58" s="68">
        <f t="shared" si="8"/>
        <v>0.4</v>
      </c>
      <c r="Q58" s="68">
        <f t="shared" si="8"/>
        <v>0.02</v>
      </c>
      <c r="R58" s="68">
        <f t="shared" si="8"/>
        <v>0.03</v>
      </c>
      <c r="S58" s="68">
        <f t="shared" si="8"/>
        <v>0.11</v>
      </c>
      <c r="T58" s="68">
        <f t="shared" si="8"/>
        <v>0.19999999999999998</v>
      </c>
      <c r="W58" s="37"/>
    </row>
    <row r="59" spans="1:29" ht="14.25" customHeight="1" thickBot="1" x14ac:dyDescent="0.2">
      <c r="A59" s="83" t="s">
        <v>112</v>
      </c>
      <c r="B59" s="63">
        <v>5.89</v>
      </c>
      <c r="C59" s="65">
        <v>11.62</v>
      </c>
      <c r="D59" s="65">
        <v>13.33</v>
      </c>
      <c r="E59" s="65">
        <v>23.02</v>
      </c>
      <c r="F59" s="65">
        <v>32.51</v>
      </c>
      <c r="G59" s="65">
        <v>15.67</v>
      </c>
      <c r="H59" s="65">
        <v>8.33</v>
      </c>
      <c r="I59" s="65">
        <v>5.22</v>
      </c>
      <c r="J59" s="66">
        <v>4.0999999999999996</v>
      </c>
      <c r="K59" s="65">
        <v>8.2799999999999994</v>
      </c>
      <c r="L59" s="65">
        <v>8.36</v>
      </c>
      <c r="M59" s="67">
        <v>9.31</v>
      </c>
      <c r="N59" s="68">
        <v>4.47</v>
      </c>
      <c r="O59" s="68">
        <v>6.05</v>
      </c>
      <c r="P59" s="68">
        <v>19.22</v>
      </c>
      <c r="Q59" s="68">
        <v>15.26</v>
      </c>
      <c r="R59" s="68">
        <v>14.8</v>
      </c>
      <c r="S59" s="68">
        <v>13.03</v>
      </c>
      <c r="T59" s="144">
        <v>18.79</v>
      </c>
      <c r="V59" s="1">
        <v>187.90778499999996</v>
      </c>
      <c r="W59" s="37">
        <f>ROUND(V59/10,2)</f>
        <v>18.79</v>
      </c>
    </row>
    <row r="60" spans="1:29" ht="14.25" x14ac:dyDescent="0.1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O60" s="145"/>
      <c r="P60" s="1"/>
      <c r="Q60" s="1"/>
      <c r="R60" s="1"/>
      <c r="S60" s="1"/>
      <c r="T60" s="1"/>
      <c r="W60" s="37"/>
    </row>
    <row r="61" spans="1:29" ht="14.25" customHeight="1" x14ac:dyDescent="0.15"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W61" s="37"/>
    </row>
    <row r="62" spans="1:29" ht="14.25" thickBot="1" x14ac:dyDescent="0.2">
      <c r="G62" s="24"/>
      <c r="H62" s="24"/>
      <c r="I62" s="24"/>
      <c r="J62" s="24"/>
      <c r="K62" s="25"/>
      <c r="L62" s="25"/>
      <c r="N62" s="25"/>
      <c r="O62" s="147"/>
      <c r="P62" s="147"/>
      <c r="Q62" s="147"/>
      <c r="R62" s="147"/>
      <c r="S62" s="147"/>
      <c r="T62" s="191" t="s">
        <v>137</v>
      </c>
      <c r="W62" s="37">
        <f t="shared" ref="W62:W63" si="9">ROUND(V61/10,2)</f>
        <v>0</v>
      </c>
    </row>
    <row r="63" spans="1:29" ht="27.75" thickBot="1" x14ac:dyDescent="0.2">
      <c r="A63" s="192" t="s">
        <v>113</v>
      </c>
      <c r="B63" s="148" t="s">
        <v>3</v>
      </c>
      <c r="C63" s="148"/>
      <c r="D63" s="148"/>
      <c r="E63" s="148"/>
      <c r="F63" s="28" t="s">
        <v>7</v>
      </c>
      <c r="G63" s="28"/>
      <c r="H63" s="28"/>
      <c r="I63" s="28"/>
      <c r="J63" s="29"/>
      <c r="K63" s="28" t="s">
        <v>132</v>
      </c>
      <c r="L63" s="28"/>
      <c r="M63" s="28"/>
      <c r="N63" s="30"/>
      <c r="O63" s="29"/>
      <c r="P63" s="149" t="s">
        <v>11</v>
      </c>
      <c r="Q63" s="150"/>
      <c r="R63" s="150"/>
      <c r="S63" s="150"/>
      <c r="T63" s="150" t="s">
        <v>129</v>
      </c>
      <c r="W63" s="37">
        <f t="shared" si="9"/>
        <v>0</v>
      </c>
      <c r="X63" s="5"/>
      <c r="Y63" s="5"/>
      <c r="Z63" s="5"/>
      <c r="AB63" s="4"/>
      <c r="AC63" s="5"/>
    </row>
    <row r="64" spans="1:29" ht="27.75" thickBot="1" x14ac:dyDescent="0.2">
      <c r="A64" s="193"/>
      <c r="B64" s="148"/>
      <c r="C64" s="148" t="s">
        <v>4</v>
      </c>
      <c r="D64" s="148" t="s">
        <v>5</v>
      </c>
      <c r="E64" s="148" t="s">
        <v>6</v>
      </c>
      <c r="F64" s="28"/>
      <c r="G64" s="28" t="s">
        <v>8</v>
      </c>
      <c r="H64" s="28" t="s">
        <v>9</v>
      </c>
      <c r="I64" s="28" t="s">
        <v>130</v>
      </c>
      <c r="J64" s="29" t="s">
        <v>131</v>
      </c>
      <c r="K64" s="28"/>
      <c r="L64" s="28" t="s">
        <v>133</v>
      </c>
      <c r="M64" s="28" t="s">
        <v>134</v>
      </c>
      <c r="N64" s="30" t="s">
        <v>135</v>
      </c>
      <c r="O64" s="29" t="s">
        <v>10</v>
      </c>
      <c r="P64" s="149"/>
      <c r="Q64" s="150" t="s">
        <v>114</v>
      </c>
      <c r="R64" s="150" t="s">
        <v>136</v>
      </c>
      <c r="S64" s="150" t="s">
        <v>125</v>
      </c>
      <c r="T64" s="150"/>
      <c r="X64" s="5"/>
      <c r="Y64" s="5"/>
      <c r="Z64" s="5"/>
      <c r="AB64" s="4"/>
      <c r="AC64" s="5"/>
    </row>
    <row r="65" spans="1:31" ht="14.25" thickBot="1" x14ac:dyDescent="0.2">
      <c r="A65" s="151" t="s">
        <v>1</v>
      </c>
      <c r="B65" s="152">
        <v>5.9</v>
      </c>
      <c r="C65" s="152">
        <v>11.6</v>
      </c>
      <c r="D65" s="152">
        <v>13.3</v>
      </c>
      <c r="E65" s="152">
        <v>23</v>
      </c>
      <c r="F65" s="152">
        <v>32.5</v>
      </c>
      <c r="G65" s="152">
        <v>15.7</v>
      </c>
      <c r="H65" s="152">
        <v>8.3000000000000007</v>
      </c>
      <c r="I65" s="152">
        <v>5.2</v>
      </c>
      <c r="J65" s="153">
        <v>4.0999999999999996</v>
      </c>
      <c r="K65" s="152">
        <v>8.3000000000000007</v>
      </c>
      <c r="L65" s="152">
        <v>8.4</v>
      </c>
      <c r="M65" s="152">
        <v>9.3000000000000007</v>
      </c>
      <c r="N65" s="154">
        <v>4.5</v>
      </c>
      <c r="O65" s="153">
        <v>6</v>
      </c>
      <c r="P65" s="155">
        <v>19.2</v>
      </c>
      <c r="Q65" s="156">
        <v>15.3</v>
      </c>
      <c r="R65" s="156">
        <v>14.8</v>
      </c>
      <c r="S65" s="156">
        <f>S59</f>
        <v>13.03</v>
      </c>
      <c r="T65" s="156">
        <f>T59</f>
        <v>18.79</v>
      </c>
      <c r="U65" s="157"/>
      <c r="V65" s="158"/>
      <c r="W65" s="37">
        <f>SUM(W57:W64)</f>
        <v>18.79</v>
      </c>
    </row>
    <row r="66" spans="1:31" x14ac:dyDescent="0.15">
      <c r="A66" s="159" t="s">
        <v>115</v>
      </c>
      <c r="B66" s="160">
        <f t="shared" ref="B66:T66" si="10">B58</f>
        <v>0.04</v>
      </c>
      <c r="C66" s="160">
        <f t="shared" si="10"/>
        <v>1.1499999999999999</v>
      </c>
      <c r="D66" s="160">
        <f t="shared" si="10"/>
        <v>0.02</v>
      </c>
      <c r="E66" s="160">
        <f t="shared" si="10"/>
        <v>0.04</v>
      </c>
      <c r="F66" s="160">
        <f t="shared" si="10"/>
        <v>1.7000000000000002</v>
      </c>
      <c r="G66" s="160">
        <f t="shared" si="10"/>
        <v>0.08</v>
      </c>
      <c r="H66" s="160">
        <f t="shared" si="10"/>
        <v>0.26</v>
      </c>
      <c r="I66" s="160">
        <f t="shared" si="10"/>
        <v>0.08</v>
      </c>
      <c r="J66" s="161">
        <f t="shared" si="10"/>
        <v>7.0000000000000007E-2</v>
      </c>
      <c r="K66" s="160">
        <f t="shared" si="10"/>
        <v>1.6</v>
      </c>
      <c r="L66" s="160">
        <f t="shared" si="10"/>
        <v>0.55000000000000004</v>
      </c>
      <c r="M66" s="160">
        <f t="shared" si="10"/>
        <v>0.1</v>
      </c>
      <c r="N66" s="162">
        <f t="shared" si="10"/>
        <v>0.05</v>
      </c>
      <c r="O66" s="161">
        <f t="shared" si="10"/>
        <v>0.01</v>
      </c>
      <c r="P66" s="163">
        <f t="shared" si="10"/>
        <v>0.4</v>
      </c>
      <c r="Q66" s="163">
        <f t="shared" si="10"/>
        <v>0.02</v>
      </c>
      <c r="R66" s="163">
        <f t="shared" si="10"/>
        <v>0.03</v>
      </c>
      <c r="S66" s="163">
        <f t="shared" si="10"/>
        <v>0.11</v>
      </c>
      <c r="T66" s="163">
        <f t="shared" si="10"/>
        <v>0.19999999999999998</v>
      </c>
      <c r="U66" s="164"/>
      <c r="W66" s="158"/>
      <c r="Y66" s="7"/>
      <c r="Z66" s="7"/>
    </row>
    <row r="67" spans="1:31" x14ac:dyDescent="0.15">
      <c r="A67" s="165" t="s">
        <v>116</v>
      </c>
      <c r="B67" s="166">
        <f t="shared" ref="B67:T67" si="11">B49</f>
        <v>0</v>
      </c>
      <c r="C67" s="166">
        <f t="shared" si="11"/>
        <v>0</v>
      </c>
      <c r="D67" s="166">
        <f t="shared" si="11"/>
        <v>0</v>
      </c>
      <c r="E67" s="166">
        <f t="shared" si="11"/>
        <v>0</v>
      </c>
      <c r="F67" s="166">
        <f t="shared" si="11"/>
        <v>0</v>
      </c>
      <c r="G67" s="166">
        <f t="shared" si="11"/>
        <v>0</v>
      </c>
      <c r="H67" s="166">
        <f t="shared" si="11"/>
        <v>0</v>
      </c>
      <c r="I67" s="166">
        <f t="shared" si="11"/>
        <v>0</v>
      </c>
      <c r="J67" s="167">
        <f t="shared" si="11"/>
        <v>0</v>
      </c>
      <c r="K67" s="166">
        <f t="shared" si="11"/>
        <v>0.01</v>
      </c>
      <c r="L67" s="166">
        <f t="shared" si="11"/>
        <v>0.01</v>
      </c>
      <c r="M67" s="166">
        <f t="shared" si="11"/>
        <v>0</v>
      </c>
      <c r="N67" s="168">
        <f t="shared" si="11"/>
        <v>0.01</v>
      </c>
      <c r="O67" s="167">
        <f t="shared" si="11"/>
        <v>0.04</v>
      </c>
      <c r="P67" s="169">
        <f t="shared" si="11"/>
        <v>0.18999999999999997</v>
      </c>
      <c r="Q67" s="169">
        <f t="shared" si="11"/>
        <v>0.26</v>
      </c>
      <c r="R67" s="169">
        <f t="shared" si="11"/>
        <v>0.6</v>
      </c>
      <c r="S67" s="169">
        <f t="shared" si="11"/>
        <v>0.57000000000000006</v>
      </c>
      <c r="T67" s="169">
        <f t="shared" si="11"/>
        <v>0.99</v>
      </c>
      <c r="X67" s="8"/>
      <c r="Y67" s="8"/>
      <c r="Z67" s="8"/>
    </row>
    <row r="68" spans="1:31" x14ac:dyDescent="0.15">
      <c r="A68" s="165" t="s">
        <v>117</v>
      </c>
      <c r="B68" s="166">
        <f t="shared" ref="B68:T68" si="12">B44</f>
        <v>0.16</v>
      </c>
      <c r="C68" s="166">
        <f t="shared" si="12"/>
        <v>0.22</v>
      </c>
      <c r="D68" s="166">
        <f t="shared" si="12"/>
        <v>0.39</v>
      </c>
      <c r="E68" s="166">
        <f t="shared" si="12"/>
        <v>0.66</v>
      </c>
      <c r="F68" s="166">
        <f t="shared" si="12"/>
        <v>1.8900000000000001</v>
      </c>
      <c r="G68" s="166">
        <f t="shared" si="12"/>
        <v>1.06</v>
      </c>
      <c r="H68" s="166">
        <f t="shared" si="12"/>
        <v>0.55000000000000004</v>
      </c>
      <c r="I68" s="166">
        <f t="shared" si="12"/>
        <v>0.56000000000000005</v>
      </c>
      <c r="J68" s="167">
        <f t="shared" si="12"/>
        <v>0.71</v>
      </c>
      <c r="K68" s="166">
        <f t="shared" si="12"/>
        <v>1.52</v>
      </c>
      <c r="L68" s="166">
        <f t="shared" si="12"/>
        <v>1.03</v>
      </c>
      <c r="M68" s="166">
        <f t="shared" si="12"/>
        <v>1.3800000000000001</v>
      </c>
      <c r="N68" s="168">
        <f t="shared" si="12"/>
        <v>0.77999999999999992</v>
      </c>
      <c r="O68" s="167">
        <f t="shared" si="12"/>
        <v>1.25</v>
      </c>
      <c r="P68" s="169">
        <f t="shared" si="12"/>
        <v>4.8000000000000007</v>
      </c>
      <c r="Q68" s="169">
        <f t="shared" si="12"/>
        <v>3.1699999999999995</v>
      </c>
      <c r="R68" s="169">
        <f t="shared" si="12"/>
        <v>2.5299999999999998</v>
      </c>
      <c r="S68" s="169">
        <f t="shared" si="12"/>
        <v>2.66</v>
      </c>
      <c r="T68" s="169">
        <f t="shared" si="12"/>
        <v>3.27</v>
      </c>
      <c r="X68" s="10"/>
      <c r="Y68" s="10"/>
      <c r="Z68" s="10"/>
    </row>
    <row r="69" spans="1:31" x14ac:dyDescent="0.15">
      <c r="A69" s="165" t="s">
        <v>118</v>
      </c>
      <c r="B69" s="166">
        <f t="shared" ref="B69:T69" si="13">B38</f>
        <v>1.4800000000000002</v>
      </c>
      <c r="C69" s="166">
        <f t="shared" si="13"/>
        <v>2.0699999999999998</v>
      </c>
      <c r="D69" s="166">
        <f t="shared" si="13"/>
        <v>2.46</v>
      </c>
      <c r="E69" s="166">
        <f t="shared" si="13"/>
        <v>2.6299999999999994</v>
      </c>
      <c r="F69" s="166">
        <f t="shared" si="13"/>
        <v>4.6499999999999986</v>
      </c>
      <c r="G69" s="166">
        <f t="shared" si="13"/>
        <v>2.3199999999999998</v>
      </c>
      <c r="H69" s="166">
        <f t="shared" si="13"/>
        <v>2.3899999999999997</v>
      </c>
      <c r="I69" s="166">
        <f t="shared" si="13"/>
        <v>1.82</v>
      </c>
      <c r="J69" s="167">
        <f t="shared" si="13"/>
        <v>0.97</v>
      </c>
      <c r="K69" s="166">
        <f t="shared" si="13"/>
        <v>2.2200000000000002</v>
      </c>
      <c r="L69" s="166">
        <f t="shared" si="13"/>
        <v>3.12</v>
      </c>
      <c r="M69" s="166">
        <f t="shared" si="13"/>
        <v>3.2800000000000002</v>
      </c>
      <c r="N69" s="168">
        <f t="shared" si="13"/>
        <v>1.3900000000000001</v>
      </c>
      <c r="O69" s="167">
        <f t="shared" si="13"/>
        <v>0.76</v>
      </c>
      <c r="P69" s="169">
        <f t="shared" si="13"/>
        <v>1.24</v>
      </c>
      <c r="Q69" s="169">
        <f t="shared" si="13"/>
        <v>1.2</v>
      </c>
      <c r="R69" s="169">
        <f t="shared" si="13"/>
        <v>1.5099999999999998</v>
      </c>
      <c r="S69" s="169">
        <f t="shared" si="13"/>
        <v>0.99</v>
      </c>
      <c r="T69" s="169">
        <f t="shared" si="13"/>
        <v>0.7400000000000001</v>
      </c>
      <c r="X69" s="11"/>
      <c r="Y69" s="11"/>
      <c r="Z69" s="11"/>
    </row>
    <row r="70" spans="1:31" x14ac:dyDescent="0.15">
      <c r="A70" s="165" t="s">
        <v>119</v>
      </c>
      <c r="B70" s="166">
        <f t="shared" ref="B70:T70" si="14">B31</f>
        <v>0.38</v>
      </c>
      <c r="C70" s="166">
        <f t="shared" si="14"/>
        <v>0.56000000000000005</v>
      </c>
      <c r="D70" s="166">
        <f t="shared" si="14"/>
        <v>0.58000000000000007</v>
      </c>
      <c r="E70" s="166">
        <f t="shared" si="14"/>
        <v>4.9799999999999995</v>
      </c>
      <c r="F70" s="166">
        <f t="shared" si="14"/>
        <v>6.839999999999999</v>
      </c>
      <c r="G70" s="166">
        <f t="shared" si="14"/>
        <v>4.3100000000000005</v>
      </c>
      <c r="H70" s="166">
        <f t="shared" si="14"/>
        <v>1.9500000000000002</v>
      </c>
      <c r="I70" s="166">
        <f t="shared" si="14"/>
        <v>0.55000000000000004</v>
      </c>
      <c r="J70" s="167">
        <f t="shared" si="14"/>
        <v>0.51</v>
      </c>
      <c r="K70" s="166">
        <f t="shared" si="14"/>
        <v>0.59000000000000008</v>
      </c>
      <c r="L70" s="166">
        <f t="shared" si="14"/>
        <v>0.31999999999999995</v>
      </c>
      <c r="M70" s="166">
        <f t="shared" si="14"/>
        <v>0.34</v>
      </c>
      <c r="N70" s="168">
        <f t="shared" si="14"/>
        <v>0.16999999999999998</v>
      </c>
      <c r="O70" s="167">
        <f t="shared" si="14"/>
        <v>0.33999999999999997</v>
      </c>
      <c r="P70" s="169">
        <f t="shared" si="14"/>
        <v>1.01</v>
      </c>
      <c r="Q70" s="169">
        <f t="shared" si="14"/>
        <v>0.34</v>
      </c>
      <c r="R70" s="169">
        <f t="shared" si="14"/>
        <v>0.26</v>
      </c>
      <c r="S70" s="169">
        <f t="shared" si="14"/>
        <v>9.9999999999999992E-2</v>
      </c>
      <c r="T70" s="169">
        <f t="shared" si="14"/>
        <v>0.1</v>
      </c>
      <c r="X70" s="11"/>
      <c r="Y70" s="11"/>
      <c r="Z70" s="11"/>
    </row>
    <row r="71" spans="1:31" ht="14.25" x14ac:dyDescent="0.15">
      <c r="A71" s="165" t="s">
        <v>120</v>
      </c>
      <c r="B71" s="166">
        <f t="shared" ref="B71:T71" si="15">B26</f>
        <v>2.9899999999999998</v>
      </c>
      <c r="C71" s="166">
        <f t="shared" si="15"/>
        <v>6.330000000000001</v>
      </c>
      <c r="D71" s="166">
        <f t="shared" si="15"/>
        <v>6.7299999999999995</v>
      </c>
      <c r="E71" s="166">
        <f t="shared" si="15"/>
        <v>8.2899999999999991</v>
      </c>
      <c r="F71" s="166">
        <f t="shared" si="15"/>
        <v>9.7099999999999991</v>
      </c>
      <c r="G71" s="166">
        <f t="shared" si="15"/>
        <v>2.7199999999999998</v>
      </c>
      <c r="H71" s="166">
        <f t="shared" si="15"/>
        <v>0.62000000000000011</v>
      </c>
      <c r="I71" s="166">
        <f t="shared" si="15"/>
        <v>0.3</v>
      </c>
      <c r="J71" s="167">
        <f t="shared" si="15"/>
        <v>0.22</v>
      </c>
      <c r="K71" s="166">
        <f t="shared" si="15"/>
        <v>0.11</v>
      </c>
      <c r="L71" s="166">
        <f t="shared" si="15"/>
        <v>0.05</v>
      </c>
      <c r="M71" s="166">
        <f t="shared" si="15"/>
        <v>0.04</v>
      </c>
      <c r="N71" s="168">
        <f t="shared" si="15"/>
        <v>0.04</v>
      </c>
      <c r="O71" s="167">
        <f t="shared" si="15"/>
        <v>7.0000000000000007E-2</v>
      </c>
      <c r="P71" s="169">
        <f t="shared" si="15"/>
        <v>1.0900000000000001</v>
      </c>
      <c r="Q71" s="169">
        <f t="shared" si="15"/>
        <v>1.91</v>
      </c>
      <c r="R71" s="169">
        <f t="shared" si="15"/>
        <v>1.1400000000000001</v>
      </c>
      <c r="S71" s="169">
        <f t="shared" si="15"/>
        <v>0.77</v>
      </c>
      <c r="T71" s="169">
        <f t="shared" si="15"/>
        <v>1.5499999999999998</v>
      </c>
      <c r="X71" s="11"/>
      <c r="Y71" s="11"/>
      <c r="Z71" s="11"/>
      <c r="AD71" s="5"/>
      <c r="AE71" s="5"/>
    </row>
    <row r="72" spans="1:31" ht="14.25" x14ac:dyDescent="0.15">
      <c r="A72" s="165" t="s">
        <v>121</v>
      </c>
      <c r="B72" s="166">
        <f t="shared" ref="B72:T72" si="16">B19</f>
        <v>0</v>
      </c>
      <c r="C72" s="166">
        <f t="shared" si="16"/>
        <v>0</v>
      </c>
      <c r="D72" s="166">
        <f t="shared" si="16"/>
        <v>0</v>
      </c>
      <c r="E72" s="166">
        <f t="shared" si="16"/>
        <v>0</v>
      </c>
      <c r="F72" s="166">
        <f t="shared" si="16"/>
        <v>0.42</v>
      </c>
      <c r="G72" s="166">
        <f t="shared" si="16"/>
        <v>0.01</v>
      </c>
      <c r="H72" s="166">
        <f t="shared" si="16"/>
        <v>0</v>
      </c>
      <c r="I72" s="166">
        <f t="shared" si="16"/>
        <v>0</v>
      </c>
      <c r="J72" s="167">
        <f t="shared" si="16"/>
        <v>0</v>
      </c>
      <c r="K72" s="166">
        <f t="shared" si="16"/>
        <v>0</v>
      </c>
      <c r="L72" s="166">
        <f t="shared" si="16"/>
        <v>0</v>
      </c>
      <c r="M72" s="166">
        <f t="shared" si="16"/>
        <v>0.04</v>
      </c>
      <c r="N72" s="168">
        <f t="shared" si="16"/>
        <v>0.15000000000000002</v>
      </c>
      <c r="O72" s="167">
        <f t="shared" si="16"/>
        <v>0.23</v>
      </c>
      <c r="P72" s="169">
        <f t="shared" si="16"/>
        <v>2.5300000000000002</v>
      </c>
      <c r="Q72" s="169">
        <f t="shared" si="16"/>
        <v>2.96</v>
      </c>
      <c r="R72" s="169">
        <f t="shared" si="16"/>
        <v>3.9699999999999998</v>
      </c>
      <c r="S72" s="169">
        <f t="shared" si="16"/>
        <v>3.8</v>
      </c>
      <c r="T72" s="169">
        <f t="shared" si="16"/>
        <v>4.16</v>
      </c>
      <c r="X72" s="11"/>
      <c r="Y72" s="11"/>
      <c r="Z72" s="11"/>
      <c r="AD72" s="5"/>
      <c r="AE72" s="5"/>
    </row>
    <row r="73" spans="1:31" x14ac:dyDescent="0.15">
      <c r="A73" s="170" t="s">
        <v>122</v>
      </c>
      <c r="B73" s="171">
        <f t="shared" ref="B73:T73" si="17">B11</f>
        <v>0.81</v>
      </c>
      <c r="C73" s="171">
        <f t="shared" si="17"/>
        <v>1.25</v>
      </c>
      <c r="D73" s="171">
        <f t="shared" si="17"/>
        <v>3.16</v>
      </c>
      <c r="E73" s="171">
        <f t="shared" si="17"/>
        <v>6.39</v>
      </c>
      <c r="F73" s="171">
        <f t="shared" si="17"/>
        <v>7.26</v>
      </c>
      <c r="G73" s="171">
        <f t="shared" si="17"/>
        <v>5.16</v>
      </c>
      <c r="H73" s="171">
        <f t="shared" si="17"/>
        <v>2.5300000000000002</v>
      </c>
      <c r="I73" s="171">
        <f t="shared" si="17"/>
        <v>1.94</v>
      </c>
      <c r="J73" s="172">
        <f t="shared" si="17"/>
        <v>1.6</v>
      </c>
      <c r="K73" s="171">
        <f t="shared" si="17"/>
        <v>2.2200000000000002</v>
      </c>
      <c r="L73" s="171">
        <f t="shared" si="17"/>
        <v>3.28</v>
      </c>
      <c r="M73" s="171">
        <f t="shared" si="17"/>
        <v>4.1100000000000003</v>
      </c>
      <c r="N73" s="173">
        <f t="shared" si="17"/>
        <v>1.9000000000000004</v>
      </c>
      <c r="O73" s="172">
        <f t="shared" si="17"/>
        <v>3.35</v>
      </c>
      <c r="P73" s="174">
        <f t="shared" si="17"/>
        <v>7.94</v>
      </c>
      <c r="Q73" s="174">
        <f t="shared" si="17"/>
        <v>5.4</v>
      </c>
      <c r="R73" s="174">
        <f t="shared" si="17"/>
        <v>4.6899999999999995</v>
      </c>
      <c r="S73" s="174">
        <f t="shared" si="17"/>
        <v>4.0399999999999991</v>
      </c>
      <c r="T73" s="174">
        <f t="shared" si="17"/>
        <v>7.76</v>
      </c>
      <c r="X73" s="11"/>
      <c r="Y73" s="11"/>
      <c r="Z73" s="11"/>
    </row>
    <row r="74" spans="1:31" ht="14.25" thickBot="1" x14ac:dyDescent="0.2">
      <c r="A74" s="175" t="s">
        <v>126</v>
      </c>
      <c r="B74" s="176" t="str">
        <f>B4</f>
        <v>-</v>
      </c>
      <c r="C74" s="176" t="str">
        <f>C4</f>
        <v>-</v>
      </c>
      <c r="D74" s="176" t="str">
        <f t="shared" ref="D74:T74" si="18">D4</f>
        <v>-</v>
      </c>
      <c r="E74" s="176" t="str">
        <f t="shared" si="18"/>
        <v>-</v>
      </c>
      <c r="F74" s="176" t="str">
        <f t="shared" si="18"/>
        <v>-</v>
      </c>
      <c r="G74" s="176" t="str">
        <f t="shared" si="18"/>
        <v>-</v>
      </c>
      <c r="H74" s="176" t="str">
        <f t="shared" si="18"/>
        <v>-</v>
      </c>
      <c r="I74" s="176" t="str">
        <f t="shared" si="18"/>
        <v>-</v>
      </c>
      <c r="J74" s="176" t="str">
        <f t="shared" si="18"/>
        <v>-</v>
      </c>
      <c r="K74" s="176" t="str">
        <f t="shared" si="18"/>
        <v>-</v>
      </c>
      <c r="L74" s="176" t="str">
        <f t="shared" si="18"/>
        <v>-</v>
      </c>
      <c r="M74" s="176" t="str">
        <f t="shared" si="18"/>
        <v>-</v>
      </c>
      <c r="N74" s="176" t="str">
        <f t="shared" si="18"/>
        <v>-</v>
      </c>
      <c r="O74" s="176" t="str">
        <f t="shared" si="18"/>
        <v>-</v>
      </c>
      <c r="P74" s="177" t="str">
        <f t="shared" si="18"/>
        <v>-</v>
      </c>
      <c r="Q74" s="178" t="str">
        <f t="shared" si="18"/>
        <v>-</v>
      </c>
      <c r="R74" s="178" t="str">
        <f t="shared" si="18"/>
        <v>-</v>
      </c>
      <c r="S74" s="179">
        <f t="shared" si="18"/>
        <v>0</v>
      </c>
      <c r="T74" s="179">
        <f t="shared" si="18"/>
        <v>0.01</v>
      </c>
      <c r="X74" s="11"/>
      <c r="Y74" s="11"/>
      <c r="Z74" s="11"/>
    </row>
    <row r="75" spans="1:31" ht="41.25" thickBot="1" x14ac:dyDescent="0.2">
      <c r="A75" s="180" t="s">
        <v>123</v>
      </c>
      <c r="B75" s="181">
        <v>16</v>
      </c>
      <c r="C75" s="181">
        <v>21</v>
      </c>
      <c r="D75" s="181">
        <v>21</v>
      </c>
      <c r="E75" s="181">
        <v>24</v>
      </c>
      <c r="F75" s="181">
        <v>30</v>
      </c>
      <c r="G75" s="181">
        <v>29</v>
      </c>
      <c r="H75" s="181">
        <v>28</v>
      </c>
      <c r="I75" s="181">
        <v>28</v>
      </c>
      <c r="J75" s="182">
        <v>27</v>
      </c>
      <c r="K75" s="181">
        <v>30</v>
      </c>
      <c r="L75" s="181">
        <v>32</v>
      </c>
      <c r="M75" s="181">
        <v>32</v>
      </c>
      <c r="N75" s="183">
        <v>32</v>
      </c>
      <c r="O75" s="182">
        <v>39</v>
      </c>
      <c r="P75" s="184">
        <v>42</v>
      </c>
      <c r="Q75" s="185">
        <v>42</v>
      </c>
      <c r="R75" s="185">
        <v>41</v>
      </c>
      <c r="S75" s="185">
        <v>44</v>
      </c>
      <c r="T75" s="185">
        <v>44</v>
      </c>
      <c r="U75" s="5"/>
      <c r="V75" s="5"/>
      <c r="X75" s="11"/>
      <c r="Y75" s="11"/>
      <c r="Z75" s="11"/>
    </row>
    <row r="76" spans="1:31" ht="15.75" customHeight="1" x14ac:dyDescent="0.15">
      <c r="A76" s="186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5"/>
      <c r="V76" s="5"/>
      <c r="W76" s="5"/>
      <c r="X76" s="11"/>
      <c r="Y76" s="11"/>
      <c r="Z76" s="11"/>
    </row>
    <row r="77" spans="1:31" ht="14.25" x14ac:dyDescent="0.15">
      <c r="A77" s="186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P77" s="1"/>
      <c r="Q77" s="1"/>
      <c r="R77" s="1"/>
      <c r="S77" s="1"/>
      <c r="T77" s="1"/>
      <c r="W77" s="5"/>
    </row>
    <row r="78" spans="1:31" ht="13.5" customHeight="1" x14ac:dyDescent="0.15">
      <c r="A78" s="4"/>
      <c r="B78" s="187" t="s">
        <v>124</v>
      </c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P78" s="1"/>
      <c r="Q78" s="1"/>
      <c r="R78" s="1"/>
      <c r="S78" s="1"/>
      <c r="T78" s="1"/>
    </row>
    <row r="79" spans="1:31" x14ac:dyDescent="0.15">
      <c r="A79" s="4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P79" s="25"/>
      <c r="Q79" s="25"/>
      <c r="R79" s="25"/>
      <c r="S79" s="25"/>
      <c r="T79" s="25"/>
      <c r="U79" s="188"/>
      <c r="V79" s="188"/>
    </row>
    <row r="80" spans="1:31" x14ac:dyDescent="0.1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4"/>
      <c r="O80" s="14"/>
      <c r="P80" s="14"/>
      <c r="Q80" s="14"/>
      <c r="R80" s="14"/>
      <c r="S80" s="14"/>
      <c r="T80" s="14"/>
      <c r="U80" s="10"/>
      <c r="V80" s="10"/>
      <c r="W80" s="8"/>
    </row>
    <row r="81" spans="1:23" x14ac:dyDescent="0.15">
      <c r="A81" s="15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1"/>
      <c r="V81" s="11"/>
      <c r="W81" s="10"/>
    </row>
    <row r="82" spans="1:23" x14ac:dyDescent="0.15">
      <c r="P82" s="1"/>
      <c r="Q82" s="1"/>
      <c r="R82" s="1"/>
      <c r="S82" s="1"/>
      <c r="T82" s="1"/>
      <c r="U82" s="11"/>
      <c r="V82" s="11"/>
      <c r="W82" s="11"/>
    </row>
    <row r="83" spans="1:23" x14ac:dyDescent="0.15">
      <c r="P83" s="1"/>
      <c r="Q83" s="1"/>
      <c r="R83" s="1"/>
      <c r="S83" s="1"/>
      <c r="T83" s="1"/>
      <c r="U83" s="11"/>
      <c r="V83" s="11"/>
      <c r="W83" s="11"/>
    </row>
    <row r="84" spans="1:23" x14ac:dyDescent="0.15">
      <c r="P84" s="1"/>
      <c r="Q84" s="1"/>
      <c r="R84" s="1"/>
      <c r="S84" s="1"/>
      <c r="T84" s="1"/>
      <c r="U84" s="11"/>
      <c r="V84" s="11"/>
      <c r="W84" s="11"/>
    </row>
    <row r="85" spans="1:23" x14ac:dyDescent="0.15">
      <c r="P85" s="1"/>
      <c r="Q85" s="1"/>
      <c r="R85" s="1"/>
      <c r="S85" s="1"/>
      <c r="T85" s="1"/>
      <c r="U85" s="11"/>
      <c r="V85" s="11"/>
      <c r="W85" s="11"/>
    </row>
    <row r="86" spans="1:23" x14ac:dyDescent="0.15">
      <c r="P86" s="1"/>
      <c r="Q86" s="1"/>
      <c r="R86" s="1"/>
      <c r="S86" s="1"/>
      <c r="T86" s="1"/>
      <c r="U86" s="11"/>
      <c r="V86" s="11"/>
      <c r="W86" s="11"/>
    </row>
    <row r="87" spans="1:23" x14ac:dyDescent="0.15">
      <c r="P87" s="1"/>
      <c r="Q87" s="1"/>
      <c r="R87" s="1"/>
      <c r="S87" s="1"/>
      <c r="T87" s="1"/>
      <c r="U87" s="11"/>
      <c r="V87" s="11"/>
      <c r="W87" s="11"/>
    </row>
    <row r="88" spans="1:23" x14ac:dyDescent="0.15">
      <c r="P88" s="4"/>
      <c r="Q88" s="4"/>
      <c r="R88" s="4"/>
      <c r="S88" s="4"/>
      <c r="T88" s="4"/>
      <c r="W88" s="11"/>
    </row>
    <row r="89" spans="1:23" x14ac:dyDescent="0.15">
      <c r="P89" s="4"/>
      <c r="Q89" s="4"/>
      <c r="R89" s="4"/>
      <c r="S89" s="4"/>
      <c r="T89" s="4"/>
    </row>
    <row r="92" spans="1:23" x14ac:dyDescent="0.15">
      <c r="P92" s="4"/>
      <c r="Q92" s="4"/>
      <c r="R92" s="4"/>
      <c r="S92" s="4"/>
      <c r="T92" s="4"/>
    </row>
    <row r="93" spans="1:23" x14ac:dyDescent="0.15">
      <c r="P93" s="9"/>
      <c r="Q93" s="9"/>
      <c r="R93" s="9"/>
      <c r="S93" s="9"/>
      <c r="T93" s="9"/>
    </row>
    <row r="94" spans="1:23" x14ac:dyDescent="0.15">
      <c r="P94" s="9"/>
      <c r="Q94" s="9"/>
      <c r="R94" s="9"/>
      <c r="S94" s="9"/>
      <c r="T94" s="9"/>
    </row>
    <row r="95" spans="1:23" x14ac:dyDescent="0.15">
      <c r="P95" s="9"/>
      <c r="Q95" s="9"/>
      <c r="R95" s="9"/>
      <c r="S95" s="9"/>
      <c r="T95" s="9"/>
    </row>
    <row r="96" spans="1:23" x14ac:dyDescent="0.15">
      <c r="P96" s="9"/>
      <c r="Q96" s="9"/>
      <c r="R96" s="9"/>
      <c r="S96" s="9"/>
      <c r="T96" s="9"/>
    </row>
    <row r="97" spans="16:20" x14ac:dyDescent="0.15">
      <c r="P97" s="9"/>
      <c r="Q97" s="9"/>
      <c r="R97" s="9"/>
      <c r="S97" s="9"/>
      <c r="T97" s="9"/>
    </row>
    <row r="98" spans="16:20" x14ac:dyDescent="0.15">
      <c r="P98" s="9"/>
      <c r="Q98" s="9"/>
      <c r="R98" s="9"/>
      <c r="S98" s="9"/>
      <c r="T98" s="9"/>
    </row>
    <row r="99" spans="16:20" x14ac:dyDescent="0.15">
      <c r="P99" s="9"/>
      <c r="Q99" s="9"/>
      <c r="R99" s="9"/>
      <c r="S99" s="9"/>
      <c r="T99" s="9"/>
    </row>
    <row r="100" spans="16:20" x14ac:dyDescent="0.15">
      <c r="P100" s="9"/>
      <c r="Q100" s="9"/>
      <c r="R100" s="9"/>
      <c r="S100" s="9"/>
      <c r="T100" s="9"/>
    </row>
    <row r="101" spans="16:20" x14ac:dyDescent="0.15">
      <c r="P101" s="9"/>
      <c r="Q101" s="9"/>
      <c r="R101" s="9"/>
      <c r="S101" s="9"/>
      <c r="T101" s="9"/>
    </row>
    <row r="102" spans="16:20" x14ac:dyDescent="0.15">
      <c r="P102" s="8"/>
      <c r="Q102" s="8"/>
      <c r="R102" s="8"/>
      <c r="S102" s="8"/>
      <c r="T102" s="8"/>
    </row>
    <row r="103" spans="16:20" x14ac:dyDescent="0.15">
      <c r="P103" s="6"/>
      <c r="Q103" s="6"/>
      <c r="R103" s="6"/>
      <c r="S103" s="6"/>
      <c r="T103" s="6"/>
    </row>
  </sheetData>
  <mergeCells count="1">
    <mergeCell ref="A63:A64"/>
  </mergeCells>
  <phoneticPr fontId="3"/>
  <pageMargins left="0.78740157480314965" right="0.78740157480314965" top="0.19685039370078741" bottom="0.98425196850393704" header="0.51181102362204722" footer="0.51181102362204722"/>
  <pageSetup paperSize="8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資料Ⅰ-30</vt:lpstr>
      <vt:lpstr>'資料Ⅰ-30'!Print_Area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2026-06-30T11:17:06Z</dcterms:created>
  <dcterms:modified xsi:type="dcterms:W3CDTF">2026-06-30T11:51:16Z</dcterms:modified>
  <cp:category/>
  <cp:contentStatus/>
</cp:coreProperties>
</file>