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filterPrivacy="1" defaultThemeVersion="166925"/>
  <xr:revisionPtr revIDLastSave="0" documentId="13_ncr:1_{E219E384-AC93-4266-9C2F-554A67D77896}" xr6:coauthVersionLast="47" xr6:coauthVersionMax="47" xr10:uidLastSave="{00000000-0000-0000-0000-000000000000}"/>
  <bookViews>
    <workbookView xWindow="-120" yWindow="-120" windowWidth="29040" windowHeight="15720" xr2:uid="{D341B319-D15E-419C-BE90-B07272148580}"/>
  </bookViews>
  <sheets>
    <sheet name="資料Ⅰ‐8" sheetId="6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1" i="6" l="1"/>
  <c r="F20" i="6"/>
  <c r="F19" i="6"/>
  <c r="F18" i="6"/>
  <c r="F17" i="6"/>
  <c r="F16" i="6"/>
  <c r="F15" i="6"/>
  <c r="F14" i="6"/>
  <c r="F13" i="6"/>
  <c r="F12" i="6"/>
  <c r="F11" i="6"/>
  <c r="F10" i="6"/>
  <c r="F9" i="6"/>
  <c r="F8" i="6"/>
  <c r="F7" i="6"/>
  <c r="F6" i="6"/>
  <c r="F5" i="6"/>
</calcChain>
</file>

<file path=xl/sharedStrings.xml><?xml version="1.0" encoding="utf-8"?>
<sst xmlns="http://schemas.openxmlformats.org/spreadsheetml/2006/main" count="32" uniqueCount="30">
  <si>
    <t>年度</t>
    <rPh sb="0" eb="2">
      <t>ネンド</t>
    </rPh>
    <phoneticPr fontId="3"/>
  </si>
  <si>
    <t>苗木生産数</t>
    <rPh sb="0" eb="2">
      <t>ナエギ</t>
    </rPh>
    <rPh sb="2" eb="4">
      <t>セイサン</t>
    </rPh>
    <rPh sb="4" eb="5">
      <t>スウ</t>
    </rPh>
    <phoneticPr fontId="4"/>
  </si>
  <si>
    <t>コンテナ苗生産数</t>
    <rPh sb="4" eb="5">
      <t>ナエ</t>
    </rPh>
    <rPh sb="5" eb="7">
      <t>セイサン</t>
    </rPh>
    <rPh sb="7" eb="8">
      <t>スウ</t>
    </rPh>
    <phoneticPr fontId="4"/>
  </si>
  <si>
    <t>（万本）</t>
    <phoneticPr fontId="3"/>
  </si>
  <si>
    <t>20
(08)</t>
  </si>
  <si>
    <t>21
(09)</t>
  </si>
  <si>
    <t>22
(10)</t>
  </si>
  <si>
    <t>23
(11)</t>
  </si>
  <si>
    <t>24
(12)</t>
  </si>
  <si>
    <t>25
(13)</t>
  </si>
  <si>
    <t>26
(14)</t>
  </si>
  <si>
    <t>27
(15)</t>
  </si>
  <si>
    <t>28
(16)</t>
  </si>
  <si>
    <t>29
(17)</t>
  </si>
  <si>
    <t>30
(18)</t>
  </si>
  <si>
    <t>資料：林野庁整備課調べ。</t>
    <rPh sb="0" eb="2">
      <t>シリョウ</t>
    </rPh>
    <rPh sb="3" eb="6">
      <t>リンヤチョウ</t>
    </rPh>
    <rPh sb="6" eb="9">
      <t>セイビカ</t>
    </rPh>
    <rPh sb="9" eb="10">
      <t>シラ</t>
    </rPh>
    <phoneticPr fontId="3"/>
  </si>
  <si>
    <t>H20
(2008)</t>
    <phoneticPr fontId="3"/>
  </si>
  <si>
    <t>R3(21)</t>
    <phoneticPr fontId="3"/>
  </si>
  <si>
    <t>27
(15)</t>
    <phoneticPr fontId="3"/>
  </si>
  <si>
    <t>22
(10)</t>
    <phoneticPr fontId="3"/>
  </si>
  <si>
    <t>R4(22)</t>
    <phoneticPr fontId="3"/>
  </si>
  <si>
    <t>コンテナ苗の割合（右軸）</t>
    <rPh sb="4" eb="5">
      <t>ナエ</t>
    </rPh>
    <rPh sb="6" eb="8">
      <t>ワリアイ</t>
    </rPh>
    <rPh sb="9" eb="11">
      <t>ミギジク</t>
    </rPh>
    <phoneticPr fontId="4"/>
  </si>
  <si>
    <t>R5(23)</t>
    <phoneticPr fontId="3"/>
  </si>
  <si>
    <t>R1
(19)</t>
    <phoneticPr fontId="6"/>
  </si>
  <si>
    <t>R2
(20)</t>
    <phoneticPr fontId="3"/>
  </si>
  <si>
    <t>(%)</t>
    <phoneticPr fontId="3"/>
  </si>
  <si>
    <t>〇苗木の生産量の推移</t>
  </si>
  <si>
    <t>R6(24)</t>
    <phoneticPr fontId="3"/>
  </si>
  <si>
    <t>R6
(24)</t>
    <phoneticPr fontId="3"/>
  </si>
  <si>
    <t xml:space="preserve">  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</si>
</sst>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1"/>
      <color theme="1"/>
      <name val="游ゴシック"/>
      <family val="2"/>
      <scheme val="minor"/>
    </font>
    <font>
      <sz val="6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  <xf numFmtId="0" fontId="2" fillId="0" borderId="0"/>
    <xf numFmtId="0" fontId="5" fillId="0" borderId="0"/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7" fillId="0" borderId="0" xfId="0" applyFont="1">
      <alignment vertical="center"/>
    </xf>
    <xf numFmtId="0" fontId="8" fillId="0" borderId="7" xfId="0" applyFont="1" applyBorder="1">
      <alignment vertical="center"/>
    </xf>
    <xf numFmtId="0" fontId="8" fillId="0" borderId="1" xfId="0" applyFont="1" applyBorder="1">
      <alignment vertical="center"/>
    </xf>
    <xf numFmtId="0" fontId="8" fillId="0" borderId="1" xfId="0" applyFont="1" applyBorder="1" applyAlignment="1">
      <alignment vertical="center" wrapText="1"/>
    </xf>
    <xf numFmtId="0" fontId="8" fillId="0" borderId="0" xfId="0" applyFont="1">
      <alignment vertical="center"/>
    </xf>
    <xf numFmtId="1" fontId="0" fillId="0" borderId="0" xfId="1" applyNumberFormat="1" applyFont="1">
      <alignment vertical="center"/>
    </xf>
    <xf numFmtId="1" fontId="8" fillId="0" borderId="7" xfId="1" applyNumberFormat="1" applyFont="1" applyBorder="1">
      <alignment vertical="center"/>
    </xf>
    <xf numFmtId="1" fontId="8" fillId="0" borderId="0" xfId="1" applyNumberFormat="1" applyFont="1">
      <alignment vertical="center"/>
    </xf>
    <xf numFmtId="176" fontId="8" fillId="0" borderId="1" xfId="7" applyNumberFormat="1" applyFont="1" applyBorder="1">
      <alignment vertical="center"/>
    </xf>
    <xf numFmtId="38" fontId="8" fillId="0" borderId="1" xfId="7" applyFont="1" applyBorder="1">
      <alignment vertical="center"/>
    </xf>
    <xf numFmtId="0" fontId="8" fillId="0" borderId="6" xfId="0" applyFont="1" applyBorder="1" applyAlignment="1">
      <alignment horizontal="right" vertical="center"/>
    </xf>
    <xf numFmtId="1" fontId="8" fillId="0" borderId="6" xfId="1" applyNumberFormat="1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</cellXfs>
  <cellStyles count="8">
    <cellStyle name="パーセント" xfId="1" builtinId="5"/>
    <cellStyle name="パーセント 2" xfId="5" xr:uid="{4D8F0ED8-6DDA-426B-A630-833553774190}"/>
    <cellStyle name="桁区切り" xfId="7" builtinId="6"/>
    <cellStyle name="桁区切り 2" xfId="4" xr:uid="{5FA2BDB2-018A-4826-B18A-7378BF6B3028}"/>
    <cellStyle name="標準" xfId="0" builtinId="0"/>
    <cellStyle name="標準 2" xfId="2" xr:uid="{BDD9724C-BB6D-4B75-80BD-0169483E5C53}"/>
    <cellStyle name="標準 3" xfId="3" xr:uid="{685F6C86-A77D-4BF3-B361-3F031E5588C6}"/>
    <cellStyle name="標準 5" xfId="6" xr:uid="{DA994C8A-73BE-4463-BE8F-EE49C0F539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1700566345539808"/>
          <c:y val="8.2394250212734804E-2"/>
          <c:w val="0.80149487977663514"/>
          <c:h val="0.671876391769631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資料Ⅰ‐8!$D$3</c:f>
              <c:strCache>
                <c:ptCount val="1"/>
                <c:pt idx="0">
                  <c:v>苗木生産数</c:v>
                </c:pt>
              </c:strCache>
            </c:strRef>
          </c:tx>
          <c:spPr>
            <a:solidFill>
              <a:schemeClr val="accent5">
                <a:lumMod val="40000"/>
                <a:lumOff val="60000"/>
              </a:schemeClr>
            </a:solidFill>
          </c:spPr>
          <c:invertIfNegative val="0"/>
          <c:dPt>
            <c:idx val="15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DE70-47ED-AA20-FDE43203952C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DE70-47ED-AA20-FDE43203952C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DE70-47ED-AA20-FDE43203952C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DE70-47ED-AA20-FDE43203952C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DE70-47ED-AA20-FDE43203952C}"/>
              </c:ext>
            </c:extLst>
          </c:dPt>
          <c:dLbls>
            <c:dLbl>
              <c:idx val="0"/>
              <c:layout>
                <c:manualLayout>
                  <c:x val="3.0042816928062811E-2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E70-47ED-AA20-FDE43203952C}"/>
                </c:ext>
              </c:extLst>
            </c:dLbl>
            <c:dLbl>
              <c:idx val="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AF8A-492A-992A-E75B4D44CBF0}"/>
                </c:ext>
              </c:extLst>
            </c:dLbl>
            <c:dLbl>
              <c:idx val="7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AF8A-492A-992A-E75B4D44CBF0}"/>
                </c:ext>
              </c:extLst>
            </c:dLbl>
            <c:dLbl>
              <c:idx val="12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AF8A-492A-992A-E75B4D44CBF0}"/>
                </c:ext>
              </c:extLst>
            </c:dLbl>
            <c:dLbl>
              <c:idx val="16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E70-47ED-AA20-FDE43203952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資料Ⅰ‐8!$C$5:$C$21</c:f>
              <c:strCache>
                <c:ptCount val="17"/>
                <c:pt idx="0">
                  <c:v>H20
(2008)</c:v>
                </c:pt>
                <c:pt idx="2">
                  <c:v>22
(10)</c:v>
                </c:pt>
                <c:pt idx="7">
                  <c:v>27
(15)</c:v>
                </c:pt>
                <c:pt idx="12">
                  <c:v>R2
(20)</c:v>
                </c:pt>
                <c:pt idx="16">
                  <c:v>R6
(24)</c:v>
                </c:pt>
              </c:strCache>
            </c:strRef>
          </c:cat>
          <c:val>
            <c:numRef>
              <c:f>資料Ⅰ‐8!$D$5:$D$21</c:f>
              <c:numCache>
                <c:formatCode>#,##0_);[Red]\(#,##0\)</c:formatCode>
                <c:ptCount val="17"/>
                <c:pt idx="0">
                  <c:v>6984.8</c:v>
                </c:pt>
                <c:pt idx="1">
                  <c:v>6510.3000000000011</c:v>
                </c:pt>
                <c:pt idx="2">
                  <c:v>6321.4</c:v>
                </c:pt>
                <c:pt idx="3">
                  <c:v>6079.5</c:v>
                </c:pt>
                <c:pt idx="4">
                  <c:v>5769.3</c:v>
                </c:pt>
                <c:pt idx="5">
                  <c:v>5575.8</c:v>
                </c:pt>
                <c:pt idx="6">
                  <c:v>5651</c:v>
                </c:pt>
                <c:pt idx="7">
                  <c:v>6138</c:v>
                </c:pt>
                <c:pt idx="8">
                  <c:v>6018.5</c:v>
                </c:pt>
                <c:pt idx="9">
                  <c:v>5987.2</c:v>
                </c:pt>
                <c:pt idx="10">
                  <c:v>6034.5</c:v>
                </c:pt>
                <c:pt idx="11">
                  <c:v>6513</c:v>
                </c:pt>
                <c:pt idx="12">
                  <c:v>6558</c:v>
                </c:pt>
                <c:pt idx="13">
                  <c:v>6538</c:v>
                </c:pt>
                <c:pt idx="14">
                  <c:v>6718</c:v>
                </c:pt>
                <c:pt idx="15">
                  <c:v>6555</c:v>
                </c:pt>
                <c:pt idx="16">
                  <c:v>6641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6-DE70-47ED-AA20-FDE43203952C}"/>
            </c:ext>
          </c:extLst>
        </c:ser>
        <c:ser>
          <c:idx val="1"/>
          <c:order val="1"/>
          <c:tx>
            <c:strRef>
              <c:f>資料Ⅰ‐8!$E$3</c:f>
              <c:strCache>
                <c:ptCount val="1"/>
                <c:pt idx="0">
                  <c:v>コンテナ苗生産数</c:v>
                </c:pt>
              </c:strCache>
            </c:strRef>
          </c:tx>
          <c:invertIfNegative val="0"/>
          <c:dPt>
            <c:idx val="15"/>
            <c:invertIfNegative val="0"/>
            <c:bubble3D val="0"/>
            <c:spPr>
              <a:solidFill>
                <a:schemeClr val="accent2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8-DE70-47ED-AA20-FDE43203952C}"/>
              </c:ext>
            </c:extLst>
          </c:dPt>
          <c:dPt>
            <c:idx val="16"/>
            <c:invertIfNegative val="0"/>
            <c:bubble3D val="0"/>
            <c:spPr>
              <a:solidFill>
                <a:schemeClr val="accent2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A-DE70-47ED-AA20-FDE43203952C}"/>
              </c:ext>
            </c:extLst>
          </c:dPt>
          <c:dPt>
            <c:idx val="17"/>
            <c:invertIfNegative val="0"/>
            <c:bubble3D val="0"/>
            <c:spPr>
              <a:solidFill>
                <a:schemeClr val="accent2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C-DE70-47ED-AA20-FDE43203952C}"/>
              </c:ext>
            </c:extLst>
          </c:dPt>
          <c:dPt>
            <c:idx val="18"/>
            <c:invertIfNegative val="0"/>
            <c:bubble3D val="0"/>
            <c:spPr>
              <a:solidFill>
                <a:schemeClr val="accent2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E-DE70-47ED-AA20-FDE43203952C}"/>
              </c:ext>
            </c:extLst>
          </c:dPt>
          <c:dPt>
            <c:idx val="19"/>
            <c:invertIfNegative val="0"/>
            <c:bubble3D val="0"/>
            <c:spPr>
              <a:solidFill>
                <a:schemeClr val="accent2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20-DE70-47ED-AA20-FDE43203952C}"/>
              </c:ext>
            </c:extLst>
          </c:dPt>
          <c:dLbls>
            <c:dLbl>
              <c:idx val="7"/>
              <c:layout>
                <c:manualLayout>
                  <c:x val="1.2862795831643896E-2"/>
                  <c:y val="-5.1723201679759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4A2A-446E-8BD1-4B1C151CC791}"/>
                </c:ext>
              </c:extLst>
            </c:dLbl>
            <c:dLbl>
              <c:idx val="12"/>
              <c:layout>
                <c:manualLayout>
                  <c:x val="4.2981566999632792E-3"/>
                  <c:y val="3.50241124007420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DE70-47ED-AA20-FDE43203952C}"/>
                </c:ext>
              </c:extLst>
            </c:dLbl>
            <c:dLbl>
              <c:idx val="15"/>
              <c:delete val="1"/>
              <c:extLst>
                <c:ext xmlns:c15="http://schemas.microsoft.com/office/drawing/2012/chart" uri="{CE6537A1-D6FC-4f65-9D91-7224C49458BB}">
                  <c15:layout>
                    <c:manualLayout>
                      <c:w val="0.10496220670084738"/>
                      <c:h val="8.230682242359878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18-DE70-47ED-AA20-FDE43203952C}"/>
                </c:ext>
              </c:extLst>
            </c:dLbl>
            <c:dLbl>
              <c:idx val="16"/>
              <c:layout>
                <c:manualLayout>
                  <c:x val="-4.409722222222222E-3"/>
                  <c:y val="3.15746933280115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E70-47ED-AA20-FDE43203952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資料Ⅰ‐8!$C$5:$C$21</c:f>
              <c:strCache>
                <c:ptCount val="17"/>
                <c:pt idx="0">
                  <c:v>H20
(2008)</c:v>
                </c:pt>
                <c:pt idx="2">
                  <c:v>22
(10)</c:v>
                </c:pt>
                <c:pt idx="7">
                  <c:v>27
(15)</c:v>
                </c:pt>
                <c:pt idx="12">
                  <c:v>R2
(20)</c:v>
                </c:pt>
                <c:pt idx="16">
                  <c:v>R6
(24)</c:v>
                </c:pt>
              </c:strCache>
            </c:strRef>
          </c:cat>
          <c:val>
            <c:numRef>
              <c:f>資料Ⅰ‐8!$E$5:$E$21</c:f>
              <c:numCache>
                <c:formatCode>#,##0_);[Red]\(#,##0\)</c:formatCode>
                <c:ptCount val="17"/>
                <c:pt idx="0">
                  <c:v>0</c:v>
                </c:pt>
                <c:pt idx="1">
                  <c:v>9</c:v>
                </c:pt>
                <c:pt idx="2">
                  <c:v>27</c:v>
                </c:pt>
                <c:pt idx="3">
                  <c:v>40</c:v>
                </c:pt>
                <c:pt idx="4">
                  <c:v>76</c:v>
                </c:pt>
                <c:pt idx="5">
                  <c:v>113.99999999999999</c:v>
                </c:pt>
                <c:pt idx="6">
                  <c:v>257</c:v>
                </c:pt>
                <c:pt idx="7">
                  <c:v>470</c:v>
                </c:pt>
                <c:pt idx="8">
                  <c:v>715</c:v>
                </c:pt>
                <c:pt idx="9">
                  <c:v>1002.1000000000001</c:v>
                </c:pt>
                <c:pt idx="10">
                  <c:v>1371.9</c:v>
                </c:pt>
                <c:pt idx="11">
                  <c:v>1897.4</c:v>
                </c:pt>
                <c:pt idx="12">
                  <c:v>2289</c:v>
                </c:pt>
                <c:pt idx="13">
                  <c:v>2624</c:v>
                </c:pt>
                <c:pt idx="14">
                  <c:v>3084</c:v>
                </c:pt>
                <c:pt idx="15">
                  <c:v>3338</c:v>
                </c:pt>
                <c:pt idx="16">
                  <c:v>3654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0-DE70-47ED-AA20-FDE43203952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00"/>
        <c:axId val="115927296"/>
        <c:axId val="104792064"/>
      </c:barChart>
      <c:lineChart>
        <c:grouping val="standard"/>
        <c:varyColors val="0"/>
        <c:ser>
          <c:idx val="2"/>
          <c:order val="2"/>
          <c:tx>
            <c:strRef>
              <c:f>資料Ⅰ‐8!$F$3</c:f>
              <c:strCache>
                <c:ptCount val="1"/>
                <c:pt idx="0">
                  <c:v>コンテナ苗の割合（右軸）</c:v>
                </c:pt>
              </c:strCache>
            </c:strRef>
          </c:tx>
          <c:spPr>
            <a:ln cap="sq">
              <a:solidFill>
                <a:srgbClr val="92D050"/>
              </a:solidFill>
              <a:prstDash val="solid"/>
              <a:miter lim="800000"/>
            </a:ln>
          </c:spPr>
          <c:marker>
            <c:symbol val="triangle"/>
            <c:size val="5"/>
            <c:spPr>
              <a:solidFill>
                <a:srgbClr val="92D050"/>
              </a:solidFill>
              <a:ln>
                <a:solidFill>
                  <a:srgbClr val="92D050"/>
                </a:solidFill>
              </a:ln>
            </c:spPr>
          </c:marker>
          <c:dPt>
            <c:idx val="14"/>
            <c:bubble3D val="0"/>
            <c:spPr>
              <a:ln cap="sq" cmpd="sng">
                <a:solidFill>
                  <a:srgbClr val="92D050"/>
                </a:solidFill>
                <a:prstDash val="solid"/>
                <a:miter lim="800000"/>
              </a:ln>
            </c:spPr>
            <c:extLst>
              <c:ext xmlns:c16="http://schemas.microsoft.com/office/drawing/2014/chart" uri="{C3380CC4-5D6E-409C-BE32-E72D297353CC}">
                <c16:uniqueId val="{0000004D-DE70-47ED-AA20-FDE43203952C}"/>
              </c:ext>
            </c:extLst>
          </c:dPt>
          <c:dPt>
            <c:idx val="15"/>
            <c:bubble3D val="0"/>
            <c:spPr>
              <a:ln w="31750" cap="sq">
                <a:solidFill>
                  <a:srgbClr val="92D050"/>
                </a:solidFill>
                <a:prstDash val="solid"/>
                <a:miter lim="800000"/>
              </a:ln>
            </c:spPr>
            <c:extLst>
              <c:ext xmlns:c16="http://schemas.microsoft.com/office/drawing/2014/chart" uri="{C3380CC4-5D6E-409C-BE32-E72D297353CC}">
                <c16:uniqueId val="{00000032-DE70-47ED-AA20-FDE43203952C}"/>
              </c:ext>
            </c:extLst>
          </c:dPt>
          <c:dPt>
            <c:idx val="16"/>
            <c:bubble3D val="0"/>
            <c:spPr>
              <a:ln w="31750" cap="sq">
                <a:solidFill>
                  <a:srgbClr val="92D050"/>
                </a:solidFill>
                <a:prstDash val="solid"/>
                <a:miter lim="800000"/>
              </a:ln>
            </c:spPr>
            <c:extLst>
              <c:ext xmlns:c16="http://schemas.microsoft.com/office/drawing/2014/chart" uri="{C3380CC4-5D6E-409C-BE32-E72D297353CC}">
                <c16:uniqueId val="{00000034-DE70-47ED-AA20-FDE43203952C}"/>
              </c:ext>
            </c:extLst>
          </c:dPt>
          <c:dPt>
            <c:idx val="17"/>
            <c:bubble3D val="0"/>
            <c:spPr>
              <a:ln w="31750" cap="sq">
                <a:solidFill>
                  <a:srgbClr val="92D050"/>
                </a:solidFill>
                <a:prstDash val="solid"/>
                <a:miter lim="800000"/>
              </a:ln>
            </c:spPr>
            <c:extLst>
              <c:ext xmlns:c16="http://schemas.microsoft.com/office/drawing/2014/chart" uri="{C3380CC4-5D6E-409C-BE32-E72D297353CC}">
                <c16:uniqueId val="{00000036-DE70-47ED-AA20-FDE43203952C}"/>
              </c:ext>
            </c:extLst>
          </c:dPt>
          <c:dPt>
            <c:idx val="18"/>
            <c:bubble3D val="0"/>
            <c:spPr>
              <a:ln w="31750" cap="sq">
                <a:solidFill>
                  <a:srgbClr val="92D050"/>
                </a:solidFill>
                <a:prstDash val="solid"/>
                <a:miter lim="800000"/>
              </a:ln>
            </c:spPr>
            <c:extLst>
              <c:ext xmlns:c16="http://schemas.microsoft.com/office/drawing/2014/chart" uri="{C3380CC4-5D6E-409C-BE32-E72D297353CC}">
                <c16:uniqueId val="{00000038-DE70-47ED-AA20-FDE43203952C}"/>
              </c:ext>
            </c:extLst>
          </c:dPt>
          <c:dPt>
            <c:idx val="19"/>
            <c:bubble3D val="0"/>
            <c:spPr>
              <a:ln w="31750" cap="sq">
                <a:solidFill>
                  <a:srgbClr val="92D050"/>
                </a:solidFill>
                <a:prstDash val="solid"/>
                <a:miter lim="800000"/>
              </a:ln>
            </c:spPr>
            <c:extLst>
              <c:ext xmlns:c16="http://schemas.microsoft.com/office/drawing/2014/chart" uri="{C3380CC4-5D6E-409C-BE32-E72D297353CC}">
                <c16:uniqueId val="{0000003A-DE70-47ED-AA20-FDE43203952C}"/>
              </c:ext>
            </c:extLst>
          </c:dPt>
          <c:dPt>
            <c:idx val="20"/>
            <c:bubble3D val="0"/>
            <c:spPr>
              <a:ln w="31750" cap="sq">
                <a:solidFill>
                  <a:srgbClr val="92D050"/>
                </a:solidFill>
                <a:prstDash val="solid"/>
                <a:miter lim="800000"/>
              </a:ln>
            </c:spPr>
            <c:extLst>
              <c:ext xmlns:c16="http://schemas.microsoft.com/office/drawing/2014/chart" uri="{C3380CC4-5D6E-409C-BE32-E72D297353CC}">
                <c16:uniqueId val="{0000003C-DE70-47ED-AA20-FDE43203952C}"/>
              </c:ext>
            </c:extLst>
          </c:dPt>
          <c:dPt>
            <c:idx val="21"/>
            <c:bubble3D val="0"/>
            <c:spPr>
              <a:ln w="31750" cap="sq">
                <a:solidFill>
                  <a:srgbClr val="92D050"/>
                </a:solidFill>
                <a:prstDash val="solid"/>
                <a:miter lim="800000"/>
              </a:ln>
            </c:spPr>
            <c:extLst>
              <c:ext xmlns:c16="http://schemas.microsoft.com/office/drawing/2014/chart" uri="{C3380CC4-5D6E-409C-BE32-E72D297353CC}">
                <c16:uniqueId val="{0000003E-DE70-47ED-AA20-FDE43203952C}"/>
              </c:ext>
            </c:extLst>
          </c:dPt>
          <c:dLbls>
            <c:dLbl>
              <c:idx val="2"/>
              <c:layout>
                <c:manualLayout>
                  <c:x val="-0.10100412887837042"/>
                  <c:y val="-0.14593379629629641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0.4%</a:t>
                    </a: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layout>
                    <c:manualLayout>
                      <c:w val="8.1321124763305247E-2"/>
                      <c:h val="7.0631960008163103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41-DE70-47ED-AA20-FDE43203952C}"/>
                </c:ext>
              </c:extLst>
            </c:dLbl>
            <c:dLbl>
              <c:idx val="7"/>
              <c:layout>
                <c:manualLayout>
                  <c:x val="-0.15473364119867805"/>
                  <c:y val="-7.0048224801484066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7.7%</a:t>
                    </a: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showDataLabelsRange val="0"/>
                </c:ext>
                <c:ext xmlns:c16="http://schemas.microsoft.com/office/drawing/2014/chart" uri="{C3380CC4-5D6E-409C-BE32-E72D297353CC}">
                  <c16:uniqueId val="{00000046-DE70-47ED-AA20-FDE43203952C}"/>
                </c:ext>
              </c:extLst>
            </c:dLbl>
            <c:dLbl>
              <c:idx val="12"/>
              <c:layout>
                <c:manualLayout>
                  <c:x val="-9.4559447399192226E-2"/>
                  <c:y val="-6.4210642917683219E-2"/>
                </c:manualLayout>
              </c:layout>
              <c:tx>
                <c:rich>
                  <a:bodyPr/>
                  <a:lstStyle/>
                  <a:p>
                    <a:pPr>
                      <a:defRPr/>
                    </a:pPr>
                    <a:r>
                      <a:rPr lang="en-US"/>
                      <a:t>34.9%</a:t>
                    </a:r>
                  </a:p>
                </c:rich>
              </c:tx>
              <c:numFmt formatCode="General" sourceLinked="0"/>
              <c:spPr>
                <a:noFill/>
                <a:ln>
                  <a:noFill/>
                </a:ln>
                <a:effectLst/>
              </c:sp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pPr xmlns:c15="http://schemas.microsoft.com/office/drawing/2012/chart">
                    <a:prstGeom prst="rect">
                      <a:avLst/>
                    </a:prstGeom>
                  </c15:spPr>
                  <c15:layout>
                    <c:manualLayout>
                      <c:w val="0.11894401028974955"/>
                      <c:h val="5.2872606161532054E-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4B-DE70-47ED-AA20-FDE43203952C}"/>
                </c:ext>
              </c:extLst>
            </c:dLbl>
            <c:dLbl>
              <c:idx val="16"/>
              <c:layout>
                <c:manualLayout>
                  <c:x val="-8.3767361111111105E-2"/>
                  <c:y val="-5.3865982103597235E-2"/>
                </c:manualLayout>
              </c:layout>
              <c:tx>
                <c:rich>
                  <a:bodyPr/>
                  <a:lstStyle/>
                  <a:p>
                    <a:fld id="{2C447144-3D21-4593-95AC-0060B4B0BA68}" type="VALUE">
                      <a:rPr lang="en-US" altLang="ja-JP"/>
                      <a:pPr/>
                      <a:t>[値]</a:t>
                    </a:fld>
                    <a:r>
                      <a:rPr lang="en-US" altLang="ja-JP"/>
                      <a:t>%</a:t>
                    </a:r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34-DE70-47ED-AA20-FDE43203952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資料Ⅰ‐8!$P$11:$P$26</c:f>
              <c:numCache>
                <c:formatCode>General</c:formatCode>
                <c:ptCount val="16"/>
              </c:numCache>
            </c:numRef>
          </c:cat>
          <c:val>
            <c:numRef>
              <c:f>資料Ⅰ‐8!$F$5:$F$21</c:f>
              <c:numCache>
                <c:formatCode>#,##0.0;[Red]\-#,##0.0</c:formatCode>
                <c:ptCount val="17"/>
                <c:pt idx="0">
                  <c:v>0</c:v>
                </c:pt>
                <c:pt idx="1">
                  <c:v>0.13824247730519298</c:v>
                </c:pt>
                <c:pt idx="2">
                  <c:v>0.42712057455626901</c:v>
                </c:pt>
                <c:pt idx="3">
                  <c:v>0.65794884447734203</c:v>
                </c:pt>
                <c:pt idx="4">
                  <c:v>1.3173175255230298</c:v>
                </c:pt>
                <c:pt idx="5">
                  <c:v>2.0445496610351901</c:v>
                </c:pt>
                <c:pt idx="6">
                  <c:v>4.5478676340470701</c:v>
                </c:pt>
                <c:pt idx="7">
                  <c:v>7.6572173346366901</c:v>
                </c:pt>
                <c:pt idx="8">
                  <c:v>11.8800365539586</c:v>
                </c:pt>
                <c:pt idx="9">
                  <c:v>16.737373062533401</c:v>
                </c:pt>
                <c:pt idx="10">
                  <c:v>22.734277902063099</c:v>
                </c:pt>
                <c:pt idx="11">
                  <c:v>29.132504222324602</c:v>
                </c:pt>
                <c:pt idx="12">
                  <c:v>34.903934126258001</c:v>
                </c:pt>
                <c:pt idx="13">
                  <c:v>40.134597736310802</c:v>
                </c:pt>
                <c:pt idx="14">
                  <c:v>45.906519797558801</c:v>
                </c:pt>
                <c:pt idx="15">
                  <c:v>50.922959572845159</c:v>
                </c:pt>
                <c:pt idx="16">
                  <c:v>55.021834061135365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4E-DE70-47ED-AA20-FDE43203952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04795136"/>
        <c:axId val="104793600"/>
      </c:lineChart>
      <c:catAx>
        <c:axId val="115927296"/>
        <c:scaling>
          <c:orientation val="minMax"/>
        </c:scaling>
        <c:delete val="0"/>
        <c:axPos val="b"/>
        <c:numFmt formatCode="General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104792064"/>
        <c:crosses val="autoZero"/>
        <c:auto val="1"/>
        <c:lblAlgn val="ctr"/>
        <c:lblOffset val="100"/>
        <c:noMultiLvlLbl val="0"/>
      </c:catAx>
      <c:valAx>
        <c:axId val="104792064"/>
        <c:scaling>
          <c:orientation val="minMax"/>
        </c:scaling>
        <c:delete val="0"/>
        <c:axPos val="l"/>
        <c:majorGridlines>
          <c:spPr>
            <a:ln>
              <a:noFill/>
            </a:ln>
          </c:spPr>
        </c:majorGridlines>
        <c:numFmt formatCode="#,##0_);[Red]\(#,##0\)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115927296"/>
        <c:crosses val="autoZero"/>
        <c:crossBetween val="between"/>
      </c:valAx>
      <c:valAx>
        <c:axId val="104793600"/>
        <c:scaling>
          <c:orientation val="minMax"/>
          <c:max val="100"/>
          <c:min val="0"/>
        </c:scaling>
        <c:delete val="0"/>
        <c:axPos val="r"/>
        <c:numFmt formatCode="General" sourceLinked="0"/>
        <c:majorTickMark val="in"/>
        <c:minorTickMark val="none"/>
        <c:tickLblPos val="nextTo"/>
        <c:spPr>
          <a:ln>
            <a:solidFill>
              <a:schemeClr val="tx1"/>
            </a:solidFill>
          </a:ln>
        </c:spPr>
        <c:crossAx val="104795136"/>
        <c:crosses val="max"/>
        <c:crossBetween val="between"/>
        <c:majorUnit val="20"/>
      </c:valAx>
      <c:catAx>
        <c:axId val="10479513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04793600"/>
        <c:crosses val="autoZero"/>
        <c:auto val="1"/>
        <c:lblAlgn val="ctr"/>
        <c:lblOffset val="100"/>
        <c:noMultiLvlLbl val="0"/>
      </c:catAx>
    </c:plotArea>
    <c:legend>
      <c:legendPos val="b"/>
      <c:layout>
        <c:manualLayout>
          <c:xMode val="edge"/>
          <c:yMode val="edge"/>
          <c:x val="4.0003819444444443E-2"/>
          <c:y val="0.90042353448673618"/>
          <c:w val="0.93763122778038133"/>
          <c:h val="9.4900283398381066E-2"/>
        </c:manualLayout>
      </c:layout>
      <c:overlay val="0"/>
      <c:spPr>
        <a:solidFill>
          <a:schemeClr val="bg1"/>
        </a:solidFill>
        <a:ln w="6350">
          <a:solidFill>
            <a:schemeClr val="tx1"/>
          </a:solidFill>
        </a:ln>
      </c:sp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600">
          <a:solidFill>
            <a:sysClr val="windowText" lastClr="000000"/>
          </a:solidFill>
          <a:latin typeface="ＭＳ Ｐゴシック" panose="020B0600070205080204" pitchFamily="50" charset="-128"/>
          <a:ea typeface="ＭＳ Ｐゴシック" panose="020B0600070205080204" pitchFamily="50" charset="-128"/>
        </a:defRPr>
      </a:pPr>
      <a:endParaRPr lang="ja-JP"/>
    </a:p>
  </c:txPr>
  <c:printSettings>
    <c:headerFooter/>
    <c:pageMargins b="0" l="0" r="0" t="0" header="0" footer="0"/>
    <c:pageSetup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58317</xdr:colOff>
      <xdr:row>23</xdr:row>
      <xdr:rowOff>155509</xdr:rowOff>
    </xdr:from>
    <xdr:to>
      <xdr:col>4</xdr:col>
      <xdr:colOff>790332</xdr:colOff>
      <xdr:row>31</xdr:row>
      <xdr:rowOff>10541</xdr:rowOff>
    </xdr:to>
    <xdr:graphicFrame macro="">
      <xdr:nvGraphicFramePr>
        <xdr:cNvPr id="2" name="グラフ 3">
          <a:extLst>
            <a:ext uri="{FF2B5EF4-FFF2-40B4-BE49-F238E27FC236}">
              <a16:creationId xmlns:a16="http://schemas.microsoft.com/office/drawing/2014/main" id="{2C904DA3-1D66-4EE5-8205-7107E774B09E}"/>
            </a:ext>
          </a:extLst>
        </xdr:cNvPr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0.89829</cdr:x>
      <cdr:y>0.00145</cdr:y>
    </cdr:from>
    <cdr:to>
      <cdr:x>1</cdr:x>
      <cdr:y>0.07352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589662" y="3176"/>
          <a:ext cx="293207" cy="15753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lIns="0" tIns="0" rIns="0" bIns="0" rtlCol="0"/>
        <a:lstStyle xmlns:a="http://schemas.openxmlformats.org/drawingml/2006/main"/>
        <a:p xmlns:a="http://schemas.openxmlformats.org/drawingml/2006/main">
          <a:pPr algn="r"/>
          <a:r>
            <a:rPr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（％）</a:t>
          </a:r>
        </a:p>
      </cdr:txBody>
    </cdr:sp>
  </cdr:relSizeAnchor>
  <cdr:relSizeAnchor xmlns:cdr="http://schemas.openxmlformats.org/drawingml/2006/chartDrawing">
    <cdr:from>
      <cdr:x>0.0033</cdr:x>
      <cdr:y>0</cdr:y>
    </cdr:from>
    <cdr:to>
      <cdr:x>0.11704</cdr:x>
      <cdr:y>0.0556</cdr:y>
    </cdr:to>
    <cdr:sp macro="" textlink="">
      <cdr:nvSpPr>
        <cdr:cNvPr id="4" name="テキスト ボックス 1"/>
        <cdr:cNvSpPr txBox="1"/>
      </cdr:nvSpPr>
      <cdr:spPr>
        <a:xfrm xmlns:a="http://schemas.openxmlformats.org/drawingml/2006/main">
          <a:off x="9504" y="0"/>
          <a:ext cx="327571" cy="10002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horzOverflow="clip" wrap="square" lIns="0" tIns="0" rIns="0" bIns="0" rtlCol="0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ja-JP" altLang="en-US" sz="6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（万本）</a:t>
          </a:r>
        </a:p>
      </cdr:txBody>
    </cdr:sp>
  </cdr:relSizeAnchor>
  <cdr:relSizeAnchor xmlns:cdr="http://schemas.openxmlformats.org/drawingml/2006/chartDrawing">
    <cdr:from>
      <cdr:x>0.89829</cdr:x>
      <cdr:y>0.801</cdr:y>
    </cdr:from>
    <cdr:to>
      <cdr:x>1</cdr:x>
      <cdr:y>0.86587</cdr:y>
    </cdr:to>
    <cdr:sp macro="" textlink="">
      <cdr:nvSpPr>
        <cdr:cNvPr id="6" name="テキスト ボックス 1">
          <a:extLst xmlns:a="http://schemas.openxmlformats.org/drawingml/2006/main">
            <a:ext uri="{FF2B5EF4-FFF2-40B4-BE49-F238E27FC236}">
              <a16:creationId xmlns:a16="http://schemas.microsoft.com/office/drawing/2014/main" id="{E9CB97DA-1C0B-E37E-E045-92CE5B40B07F}"/>
            </a:ext>
          </a:extLst>
        </cdr:cNvPr>
        <cdr:cNvSpPr txBox="1"/>
      </cdr:nvSpPr>
      <cdr:spPr>
        <a:xfrm xmlns:a="http://schemas.openxmlformats.org/drawingml/2006/main">
          <a:off x="2587075" y="1440926"/>
          <a:ext cx="292925" cy="1166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horzOverflow="clip" wrap="square" lIns="0" tIns="0" rIns="0" bIns="0" rtlCol="0">
          <a:sp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（</a:t>
          </a:r>
          <a:r>
            <a:rPr lang="ja-JP" altLang="en-US" sz="6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年度</a:t>
          </a:r>
          <a:r>
            <a:rPr lang="ja-JP" altLang="en-US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）</a:t>
          </a:r>
          <a:endParaRPr lang="ja-JP" altLang="en-US" sz="8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0.15786</cdr:x>
      <cdr:y>0.6904</cdr:y>
    </cdr:from>
    <cdr:to>
      <cdr:x>0.16022</cdr:x>
      <cdr:y>0.74952</cdr:y>
    </cdr:to>
    <cdr:cxnSp macro="">
      <cdr:nvCxnSpPr>
        <cdr:cNvPr id="5" name="直線コネクタ 4">
          <a:extLst xmlns:a="http://schemas.openxmlformats.org/drawingml/2006/main">
            <a:ext uri="{FF2B5EF4-FFF2-40B4-BE49-F238E27FC236}">
              <a16:creationId xmlns:a16="http://schemas.microsoft.com/office/drawing/2014/main" id="{CAFEF0D0-F818-5819-0CDF-BE8426E4750A}"/>
            </a:ext>
          </a:extLst>
        </cdr:cNvPr>
        <cdr:cNvCxnSpPr/>
      </cdr:nvCxnSpPr>
      <cdr:spPr>
        <a:xfrm xmlns:a="http://schemas.openxmlformats.org/drawingml/2006/main" flipV="1">
          <a:off x="466452" y="1502068"/>
          <a:ext cx="6953" cy="128622"/>
        </a:xfrm>
        <a:prstGeom xmlns:a="http://schemas.openxmlformats.org/drawingml/2006/main" prst="line">
          <a:avLst/>
        </a:prstGeom>
        <a:ln xmlns:a="http://schemas.openxmlformats.org/drawingml/2006/main" w="635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0.13971</cdr:x>
      <cdr:y>0.60836</cdr:y>
    </cdr:from>
    <cdr:to>
      <cdr:x>0.17236</cdr:x>
      <cdr:y>0.68881</cdr:y>
    </cdr:to>
    <cdr:sp macro="" textlink="">
      <cdr:nvSpPr>
        <cdr:cNvPr id="7" name="テキスト ボックス 6">
          <a:extLst xmlns:a="http://schemas.openxmlformats.org/drawingml/2006/main">
            <a:ext uri="{FF2B5EF4-FFF2-40B4-BE49-F238E27FC236}">
              <a16:creationId xmlns:a16="http://schemas.microsoft.com/office/drawing/2014/main" id="{14A0905A-14D6-60E0-F8D3-3F6558B0AA07}"/>
            </a:ext>
          </a:extLst>
        </cdr:cNvPr>
        <cdr:cNvSpPr txBox="1"/>
      </cdr:nvSpPr>
      <cdr:spPr>
        <a:xfrm xmlns:a="http://schemas.openxmlformats.org/drawingml/2006/main">
          <a:off x="413040" y="1314066"/>
          <a:ext cx="96537" cy="17376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n-US" altLang="ja-JP" sz="7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0</a:t>
          </a:r>
          <a:endParaRPr lang="ja-JP" altLang="en-US" sz="7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cdr:txBody>
    </cdr:sp>
  </cdr:relSizeAnchor>
  <cdr:relSizeAnchor xmlns:cdr="http://schemas.openxmlformats.org/drawingml/2006/chartDrawing">
    <cdr:from>
      <cdr:x>0.25199</cdr:x>
      <cdr:y>0.6888</cdr:y>
    </cdr:from>
    <cdr:to>
      <cdr:x>0.25199</cdr:x>
      <cdr:y>0.74573</cdr:y>
    </cdr:to>
    <cdr:cxnSp macro="">
      <cdr:nvCxnSpPr>
        <cdr:cNvPr id="8" name="直線コネクタ 7">
          <a:extLst xmlns:a="http://schemas.openxmlformats.org/drawingml/2006/main">
            <a:ext uri="{FF2B5EF4-FFF2-40B4-BE49-F238E27FC236}">
              <a16:creationId xmlns:a16="http://schemas.microsoft.com/office/drawing/2014/main" id="{4AAC75EE-B39D-9818-6928-3AB97C4FF03B}"/>
            </a:ext>
          </a:extLst>
        </cdr:cNvPr>
        <cdr:cNvCxnSpPr/>
      </cdr:nvCxnSpPr>
      <cdr:spPr>
        <a:xfrm xmlns:a="http://schemas.openxmlformats.org/drawingml/2006/main" flipH="1" flipV="1">
          <a:off x="744555" y="1498591"/>
          <a:ext cx="0" cy="123848"/>
        </a:xfrm>
        <a:prstGeom xmlns:a="http://schemas.openxmlformats.org/drawingml/2006/main" prst="line">
          <a:avLst/>
        </a:prstGeom>
        <a:ln xmlns:a="http://schemas.openxmlformats.org/drawingml/2006/main" w="6350">
          <a:solidFill>
            <a:schemeClr val="tx1"/>
          </a:solidFill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0.23434</cdr:x>
      <cdr:y>0.61165</cdr:y>
    </cdr:from>
    <cdr:to>
      <cdr:x>0.28307</cdr:x>
      <cdr:y>0.6904</cdr:y>
    </cdr:to>
    <cdr:sp macro="" textlink="">
      <cdr:nvSpPr>
        <cdr:cNvPr id="9" name="テキスト ボックス 2">
          <a:extLst xmlns:a="http://schemas.openxmlformats.org/drawingml/2006/main">
            <a:ext uri="{FF2B5EF4-FFF2-40B4-BE49-F238E27FC236}">
              <a16:creationId xmlns:a16="http://schemas.microsoft.com/office/drawing/2014/main" id="{25667545-E87F-7E22-CE30-D4D3F3639C4B}"/>
            </a:ext>
          </a:extLst>
        </cdr:cNvPr>
        <cdr:cNvSpPr txBox="1"/>
      </cdr:nvSpPr>
      <cdr:spPr>
        <a:xfrm xmlns:a="http://schemas.openxmlformats.org/drawingml/2006/main">
          <a:off x="692412" y="1330730"/>
          <a:ext cx="144000" cy="17133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lIns="0" rIns="0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altLang="ja-JP" sz="600">
              <a:latin typeface="ＭＳ Ｐゴシック" panose="020B0600070205080204" pitchFamily="50" charset="-128"/>
              <a:ea typeface="ＭＳ Ｐゴシック" panose="020B0600070205080204" pitchFamily="50" charset="-128"/>
            </a:rPr>
            <a:t>27</a:t>
          </a:r>
          <a:endParaRPr lang="ja-JP" altLang="en-US" sz="6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A61204-F679-4753-BE4D-663FBB2DAFCF}">
  <sheetPr>
    <pageSetUpPr fitToPage="1"/>
  </sheetPr>
  <dimension ref="A1:F23"/>
  <sheetViews>
    <sheetView tabSelected="1" zoomScaleNormal="100" workbookViewId="0"/>
  </sheetViews>
  <sheetFormatPr defaultRowHeight="18.75" x14ac:dyDescent="0.4"/>
  <cols>
    <col min="1" max="1" width="2.875" customWidth="1"/>
    <col min="3" max="3" width="8.125" bestFit="1" customWidth="1"/>
    <col min="4" max="4" width="11" bestFit="1" customWidth="1"/>
    <col min="5" max="5" width="17.25" bestFit="1" customWidth="1"/>
    <col min="6" max="6" width="20.125" style="6" customWidth="1"/>
  </cols>
  <sheetData>
    <row r="1" spans="1:6" x14ac:dyDescent="0.4">
      <c r="A1" s="1" t="s">
        <v>26</v>
      </c>
      <c r="B1" s="1"/>
    </row>
    <row r="3" spans="1:6" x14ac:dyDescent="0.4">
      <c r="B3" s="13" t="s">
        <v>0</v>
      </c>
      <c r="C3" s="14"/>
      <c r="D3" s="2" t="s">
        <v>1</v>
      </c>
      <c r="E3" s="2" t="s">
        <v>2</v>
      </c>
      <c r="F3" s="7" t="s">
        <v>21</v>
      </c>
    </row>
    <row r="4" spans="1:6" x14ac:dyDescent="0.4">
      <c r="B4" s="15"/>
      <c r="C4" s="16"/>
      <c r="D4" s="11" t="s">
        <v>3</v>
      </c>
      <c r="E4" s="11" t="s">
        <v>3</v>
      </c>
      <c r="F4" s="12" t="s">
        <v>25</v>
      </c>
    </row>
    <row r="5" spans="1:6" ht="27" customHeight="1" x14ac:dyDescent="0.4">
      <c r="B5" s="3" t="s">
        <v>4</v>
      </c>
      <c r="C5" s="4" t="s">
        <v>16</v>
      </c>
      <c r="D5" s="10">
        <v>6984.8</v>
      </c>
      <c r="E5" s="10">
        <v>0</v>
      </c>
      <c r="F5" s="9">
        <f>0*100</f>
        <v>0</v>
      </c>
    </row>
    <row r="6" spans="1:6" ht="27" customHeight="1" x14ac:dyDescent="0.4">
      <c r="B6" s="3" t="s">
        <v>5</v>
      </c>
      <c r="C6" s="3"/>
      <c r="D6" s="10">
        <v>6510.3000000000011</v>
      </c>
      <c r="E6" s="10">
        <v>9</v>
      </c>
      <c r="F6" s="9">
        <f>0.00138242477305193*100</f>
        <v>0.13824247730519298</v>
      </c>
    </row>
    <row r="7" spans="1:6" ht="27" customHeight="1" x14ac:dyDescent="0.4">
      <c r="B7" s="3" t="s">
        <v>6</v>
      </c>
      <c r="C7" s="4" t="s">
        <v>19</v>
      </c>
      <c r="D7" s="10">
        <v>6321.4</v>
      </c>
      <c r="E7" s="10">
        <v>27</v>
      </c>
      <c r="F7" s="9">
        <f>0.00427120574556269*100</f>
        <v>0.42712057455626901</v>
      </c>
    </row>
    <row r="8" spans="1:6" ht="27" customHeight="1" x14ac:dyDescent="0.4">
      <c r="B8" s="3" t="s">
        <v>7</v>
      </c>
      <c r="C8" s="4"/>
      <c r="D8" s="10">
        <v>6079.5</v>
      </c>
      <c r="E8" s="10">
        <v>40</v>
      </c>
      <c r="F8" s="9">
        <f>0.00657948844477342*100</f>
        <v>0.65794884447734203</v>
      </c>
    </row>
    <row r="9" spans="1:6" ht="27" customHeight="1" x14ac:dyDescent="0.4">
      <c r="B9" s="3" t="s">
        <v>8</v>
      </c>
      <c r="C9" s="3"/>
      <c r="D9" s="10">
        <v>5769.3</v>
      </c>
      <c r="E9" s="10">
        <v>76</v>
      </c>
      <c r="F9" s="9">
        <f>0.0131731752552303*100</f>
        <v>1.3173175255230298</v>
      </c>
    </row>
    <row r="10" spans="1:6" ht="27" customHeight="1" x14ac:dyDescent="0.4">
      <c r="B10" s="3" t="s">
        <v>9</v>
      </c>
      <c r="C10" s="3"/>
      <c r="D10" s="10">
        <v>5575.8</v>
      </c>
      <c r="E10" s="10">
        <v>113.99999999999999</v>
      </c>
      <c r="F10" s="9">
        <f>0.0204454966103519*100</f>
        <v>2.0445496610351901</v>
      </c>
    </row>
    <row r="11" spans="1:6" ht="27" customHeight="1" x14ac:dyDescent="0.4">
      <c r="B11" s="3" t="s">
        <v>10</v>
      </c>
      <c r="C11" s="3"/>
      <c r="D11" s="10">
        <v>5651</v>
      </c>
      <c r="E11" s="10">
        <v>257</v>
      </c>
      <c r="F11" s="9">
        <f>0.0454786763404707*100</f>
        <v>4.5478676340470701</v>
      </c>
    </row>
    <row r="12" spans="1:6" ht="27" customHeight="1" x14ac:dyDescent="0.4">
      <c r="B12" s="3" t="s">
        <v>11</v>
      </c>
      <c r="C12" s="4" t="s">
        <v>18</v>
      </c>
      <c r="D12" s="10">
        <v>6138</v>
      </c>
      <c r="E12" s="10">
        <v>470</v>
      </c>
      <c r="F12" s="9">
        <f>0.0765721733463669*100</f>
        <v>7.6572173346366901</v>
      </c>
    </row>
    <row r="13" spans="1:6" ht="27" customHeight="1" x14ac:dyDescent="0.4">
      <c r="B13" s="3" t="s">
        <v>12</v>
      </c>
      <c r="C13" s="4"/>
      <c r="D13" s="10">
        <v>6018.5</v>
      </c>
      <c r="E13" s="10">
        <v>715</v>
      </c>
      <c r="F13" s="9">
        <f>0.118800365539586*100</f>
        <v>11.8800365539586</v>
      </c>
    </row>
    <row r="14" spans="1:6" ht="27" customHeight="1" x14ac:dyDescent="0.4">
      <c r="B14" s="3" t="s">
        <v>13</v>
      </c>
      <c r="C14" s="3"/>
      <c r="D14" s="10">
        <v>5987.2</v>
      </c>
      <c r="E14" s="10">
        <v>1002.1000000000001</v>
      </c>
      <c r="F14" s="9">
        <f>0.167373730625334*100</f>
        <v>16.737373062533401</v>
      </c>
    </row>
    <row r="15" spans="1:6" ht="27" customHeight="1" x14ac:dyDescent="0.4">
      <c r="B15" s="3" t="s">
        <v>14</v>
      </c>
      <c r="C15" s="3"/>
      <c r="D15" s="10">
        <v>6034.5</v>
      </c>
      <c r="E15" s="10">
        <v>1371.9</v>
      </c>
      <c r="F15" s="9">
        <f>0.227342779020631*100</f>
        <v>22.734277902063099</v>
      </c>
    </row>
    <row r="16" spans="1:6" ht="27" customHeight="1" x14ac:dyDescent="0.4">
      <c r="B16" s="4" t="s">
        <v>23</v>
      </c>
      <c r="C16" s="4"/>
      <c r="D16" s="10">
        <v>6513</v>
      </c>
      <c r="E16" s="10">
        <v>1897.4</v>
      </c>
      <c r="F16" s="9">
        <f>0.291325042223246*100</f>
        <v>29.132504222324602</v>
      </c>
    </row>
    <row r="17" spans="1:6" ht="27" customHeight="1" x14ac:dyDescent="0.4">
      <c r="B17" s="4" t="s">
        <v>24</v>
      </c>
      <c r="C17" s="4" t="s">
        <v>24</v>
      </c>
      <c r="D17" s="10">
        <v>6558</v>
      </c>
      <c r="E17" s="10">
        <v>2289</v>
      </c>
      <c r="F17" s="9">
        <f>0.34903934126258*100</f>
        <v>34.903934126258001</v>
      </c>
    </row>
    <row r="18" spans="1:6" ht="27" customHeight="1" x14ac:dyDescent="0.4">
      <c r="B18" s="4" t="s">
        <v>17</v>
      </c>
      <c r="C18" s="4"/>
      <c r="D18" s="10">
        <v>6538</v>
      </c>
      <c r="E18" s="10">
        <v>2624</v>
      </c>
      <c r="F18" s="9">
        <f>(E18/D18)*100</f>
        <v>40.134597736310802</v>
      </c>
    </row>
    <row r="19" spans="1:6" ht="27" customHeight="1" x14ac:dyDescent="0.4">
      <c r="B19" s="4" t="s">
        <v>20</v>
      </c>
      <c r="C19" s="4"/>
      <c r="D19" s="10">
        <v>6718</v>
      </c>
      <c r="E19" s="10">
        <v>3084</v>
      </c>
      <c r="F19" s="9">
        <f>(E19/D19)*100</f>
        <v>45.906519797558801</v>
      </c>
    </row>
    <row r="20" spans="1:6" ht="27" customHeight="1" x14ac:dyDescent="0.4">
      <c r="B20" s="4" t="s">
        <v>22</v>
      </c>
      <c r="C20" s="4"/>
      <c r="D20" s="10">
        <v>6555</v>
      </c>
      <c r="E20" s="10">
        <v>3338</v>
      </c>
      <c r="F20" s="9">
        <f>(E20/D20)*100</f>
        <v>50.922959572845159</v>
      </c>
    </row>
    <row r="21" spans="1:6" ht="27" customHeight="1" x14ac:dyDescent="0.4">
      <c r="B21" s="4" t="s">
        <v>27</v>
      </c>
      <c r="C21" s="4" t="s">
        <v>28</v>
      </c>
      <c r="D21" s="10">
        <v>6641</v>
      </c>
      <c r="E21" s="10">
        <v>3654</v>
      </c>
      <c r="F21" s="9">
        <f>(E21/D21)*100</f>
        <v>55.021834061135365</v>
      </c>
    </row>
    <row r="22" spans="1:6" x14ac:dyDescent="0.4">
      <c r="B22" s="5" t="s">
        <v>15</v>
      </c>
      <c r="C22" s="5"/>
      <c r="D22" s="5"/>
      <c r="E22" s="5"/>
      <c r="F22" s="8"/>
    </row>
    <row r="23" spans="1:6" x14ac:dyDescent="0.4">
      <c r="A23" t="s">
        <v>29</v>
      </c>
    </row>
  </sheetData>
  <mergeCells count="1">
    <mergeCell ref="B3:C4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資料Ⅰ‐8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cp:keywords/>
  <dc:description/>
  <dcterms:created xsi:type="dcterms:W3CDTF">2026-06-30T11:09:29Z</dcterms:created>
  <dcterms:modified xsi:type="dcterms:W3CDTF">2026-06-30T11:09:35Z</dcterms:modified>
  <cp:category/>
  <cp:contentStatus/>
</cp:coreProperties>
</file>