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B9A70930-79C8-4A36-8970-96812AC357A5}" xr6:coauthVersionLast="47" xr6:coauthVersionMax="47" xr10:uidLastSave="{00000000-0000-0000-0000-000000000000}"/>
  <bookViews>
    <workbookView xWindow="-120" yWindow="-120" windowWidth="29040" windowHeight="15840" xr2:uid="{B2F9B583-985F-4292-85AB-4DEDBAF856ED}"/>
  </bookViews>
  <sheets>
    <sheet name="資料Ⅲ-35" sheetId="7" r:id="rId1"/>
  </sheets>
  <definedNames>
    <definedName name="_xlnm.Print_Area" localSheetId="0">'資料Ⅲ-35'!$A$1:$L$45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4" i="7" l="1"/>
  <c r="K15" i="7"/>
  <c r="K13" i="7"/>
  <c r="K12" i="7"/>
  <c r="H12" i="7"/>
  <c r="K11" i="7"/>
  <c r="K10" i="7"/>
  <c r="K9" i="7"/>
  <c r="K8" i="7"/>
  <c r="I7" i="7"/>
  <c r="J7" i="7" s="1"/>
  <c r="K7" i="7" s="1"/>
  <c r="I6" i="7"/>
  <c r="J6" i="7" s="1"/>
  <c r="K6" i="7" s="1"/>
  <c r="I5" i="7"/>
  <c r="J5" i="7" s="1"/>
  <c r="K5" i="7" s="1"/>
</calcChain>
</file>

<file path=xl/sharedStrings.xml><?xml version="1.0" encoding="utf-8"?>
<sst xmlns="http://schemas.openxmlformats.org/spreadsheetml/2006/main" count="27" uniqueCount="27">
  <si>
    <t>x</t>
  </si>
  <si>
    <t>○国内の製材工場における原木入荷量と国産材の割合</t>
    <rPh sb="1" eb="3">
      <t>コクナイ</t>
    </rPh>
    <rPh sb="4" eb="6">
      <t>セイザイ</t>
    </rPh>
    <rPh sb="6" eb="8">
      <t>コウジョウ</t>
    </rPh>
    <rPh sb="12" eb="14">
      <t>ゲンボク</t>
    </rPh>
    <rPh sb="14" eb="16">
      <t>ニュウカ</t>
    </rPh>
    <rPh sb="16" eb="17">
      <t>リョウ</t>
    </rPh>
    <rPh sb="18" eb="21">
      <t>コクサンザイ</t>
    </rPh>
    <rPh sb="22" eb="24">
      <t>ワリアイ</t>
    </rPh>
    <phoneticPr fontId="3"/>
  </si>
  <si>
    <t>年</t>
    <rPh sb="0" eb="1">
      <t>ネン</t>
    </rPh>
    <phoneticPr fontId="3"/>
  </si>
  <si>
    <t>国産材</t>
    <rPh sb="0" eb="3">
      <t>コクサンザイ</t>
    </rPh>
    <phoneticPr fontId="3"/>
  </si>
  <si>
    <t>輸入材</t>
    <rPh sb="0" eb="2">
      <t>ユニュウ</t>
    </rPh>
    <rPh sb="2" eb="3">
      <t>ザイ</t>
    </rPh>
    <phoneticPr fontId="3"/>
  </si>
  <si>
    <t>合計</t>
    <rPh sb="0" eb="2">
      <t>ゴウケイ</t>
    </rPh>
    <phoneticPr fontId="3"/>
  </si>
  <si>
    <t>米材</t>
    <rPh sb="0" eb="1">
      <t>ベイ</t>
    </rPh>
    <rPh sb="1" eb="2">
      <t>ザイ</t>
    </rPh>
    <phoneticPr fontId="3"/>
  </si>
  <si>
    <t>ニュージーランド材</t>
    <rPh sb="8" eb="9">
      <t>ザイ</t>
    </rPh>
    <phoneticPr fontId="3"/>
  </si>
  <si>
    <t>北洋材</t>
    <rPh sb="0" eb="2">
      <t>ホクヨウ</t>
    </rPh>
    <rPh sb="2" eb="3">
      <t>ザイ</t>
    </rPh>
    <phoneticPr fontId="3"/>
  </si>
  <si>
    <t>南洋材</t>
    <rPh sb="0" eb="2">
      <t>ナンヨウ</t>
    </rPh>
    <rPh sb="2" eb="3">
      <t>ザイ</t>
    </rPh>
    <phoneticPr fontId="3"/>
  </si>
  <si>
    <t>その他</t>
    <rPh sb="2" eb="3">
      <t>タ</t>
    </rPh>
    <phoneticPr fontId="3"/>
  </si>
  <si>
    <t>輸入材計</t>
    <rPh sb="0" eb="2">
      <t>ユニュウ</t>
    </rPh>
    <rPh sb="2" eb="3">
      <t>ザイ</t>
    </rPh>
    <rPh sb="3" eb="4">
      <t>ケイ</t>
    </rPh>
    <phoneticPr fontId="3"/>
  </si>
  <si>
    <t>H12
(2000)</t>
    <phoneticPr fontId="3"/>
  </si>
  <si>
    <t>17
(05)</t>
    <phoneticPr fontId="3"/>
  </si>
  <si>
    <t>22
(10)</t>
    <phoneticPr fontId="3"/>
  </si>
  <si>
    <t>27
(15)</t>
    <phoneticPr fontId="3"/>
  </si>
  <si>
    <t>28
(16)</t>
    <phoneticPr fontId="3"/>
  </si>
  <si>
    <t>29
(17)</t>
    <phoneticPr fontId="3"/>
  </si>
  <si>
    <t>30
(18)</t>
    <phoneticPr fontId="3"/>
  </si>
  <si>
    <t>R1
(19)</t>
    <phoneticPr fontId="3"/>
  </si>
  <si>
    <t>3
(21)</t>
  </si>
  <si>
    <t>4
(22)</t>
    <phoneticPr fontId="3"/>
  </si>
  <si>
    <t>資料：農林水産省「木材需給報告書」</t>
    <rPh sb="0" eb="2">
      <t>シリョウ</t>
    </rPh>
    <rPh sb="3" eb="5">
      <t>ノウリン</t>
    </rPh>
    <rPh sb="5" eb="8">
      <t>スイサンショウ</t>
    </rPh>
    <rPh sb="9" eb="11">
      <t>モクザイ</t>
    </rPh>
    <rPh sb="11" eb="13">
      <t>ジュキュウ</t>
    </rPh>
    <rPh sb="13" eb="16">
      <t>ホウコクショ</t>
    </rPh>
    <phoneticPr fontId="3"/>
  </si>
  <si>
    <t>2
(20)</t>
    <phoneticPr fontId="3"/>
  </si>
  <si>
    <r>
      <t>(単位：万m</t>
    </r>
    <r>
      <rPr>
        <vertAlign val="superscript"/>
        <sz val="11"/>
        <color theme="1"/>
        <rFont val="ＭＳ Ｐゴシック"/>
        <family val="3"/>
        <charset val="128"/>
      </rPr>
      <t>3</t>
    </r>
    <r>
      <rPr>
        <sz val="11"/>
        <color theme="1"/>
        <rFont val="游ゴシック"/>
        <family val="2"/>
        <charset val="128"/>
        <scheme val="minor"/>
      </rPr>
      <t>）</t>
    </r>
    <rPh sb="1" eb="3">
      <t>タンイ</t>
    </rPh>
    <rPh sb="4" eb="5">
      <t>マン</t>
    </rPh>
    <phoneticPr fontId="3"/>
  </si>
  <si>
    <t>国産材の割合(％)</t>
    <rPh sb="0" eb="3">
      <t>コクサンザイ</t>
    </rPh>
    <rPh sb="4" eb="6">
      <t>ワリアイ</t>
    </rPh>
    <phoneticPr fontId="3"/>
  </si>
  <si>
    <t>　 注：2019年の「その他」は「南洋材」を含む。</t>
    <rPh sb="2" eb="3">
      <t>チュウ</t>
    </rPh>
    <rPh sb="8" eb="9">
      <t>ネン</t>
    </rPh>
    <rPh sb="13" eb="14">
      <t>ホカ</t>
    </rPh>
    <rPh sb="17" eb="19">
      <t>ナンヨウ</t>
    </rPh>
    <rPh sb="19" eb="20">
      <t>ザイ</t>
    </rPh>
    <rPh sb="22" eb="23">
      <t>フク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</si>
</sst>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_ ;[Red]\-#,##0\ "/>
    <numFmt numFmtId="178" formatCode="#,##0.000;[Red]\-#,##0.000"/>
    <numFmt numFmtId="179" formatCode="0.0_);[Red]\(0.0\)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vertAlign val="superscript"/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3"/>
      </right>
      <top style="thin">
        <color indexed="63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4"/>
      </bottom>
      <diagonal/>
    </border>
    <border>
      <left/>
      <right style="thin">
        <color indexed="63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38" fontId="2" fillId="0" borderId="0" applyFont="0" applyFill="0" applyBorder="0" applyAlignment="0" applyProtection="0"/>
  </cellStyleXfs>
  <cellXfs count="44">
    <xf numFmtId="0" fontId="0" fillId="0" borderId="0" xfId="0">
      <alignment vertical="center"/>
    </xf>
    <xf numFmtId="0" fontId="5" fillId="0" borderId="6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4" fillId="0" borderId="0" xfId="1" applyFont="1" applyFill="1"/>
    <xf numFmtId="0" fontId="7" fillId="0" borderId="0" xfId="1" applyFont="1" applyFill="1"/>
    <xf numFmtId="38" fontId="4" fillId="0" borderId="0" xfId="1" applyNumberFormat="1" applyFont="1" applyFill="1"/>
    <xf numFmtId="38" fontId="4" fillId="0" borderId="0" xfId="3" applyFont="1" applyFill="1"/>
    <xf numFmtId="178" fontId="4" fillId="0" borderId="0" xfId="1" applyNumberFormat="1" applyFont="1" applyFill="1"/>
    <xf numFmtId="178" fontId="4" fillId="0" borderId="0" xfId="1" applyNumberFormat="1" applyFont="1" applyFill="1" applyAlignment="1">
      <alignment horizontal="right"/>
    </xf>
    <xf numFmtId="9" fontId="4" fillId="0" borderId="0" xfId="1" applyNumberFormat="1" applyFont="1" applyFill="1"/>
    <xf numFmtId="177" fontId="5" fillId="0" borderId="0" xfId="3" applyNumberFormat="1" applyFont="1" applyFill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9" fontId="5" fillId="0" borderId="0" xfId="2" applyFont="1" applyFill="1" applyBorder="1" applyAlignment="1">
      <alignment vertical="center"/>
    </xf>
    <xf numFmtId="177" fontId="5" fillId="0" borderId="0" xfId="3" applyNumberFormat="1" applyFont="1" applyFill="1" applyBorder="1" applyAlignment="1"/>
    <xf numFmtId="3" fontId="4" fillId="0" borderId="0" xfId="1" applyNumberFormat="1" applyFont="1" applyFill="1"/>
    <xf numFmtId="0" fontId="4" fillId="0" borderId="0" xfId="1" applyFont="1" applyFill="1" applyAlignment="1">
      <alignment horizontal="right" vertical="center"/>
    </xf>
    <xf numFmtId="179" fontId="4" fillId="0" borderId="6" xfId="3" applyNumberFormat="1" applyFont="1" applyFill="1" applyBorder="1" applyAlignment="1">
      <alignment vertical="center"/>
    </xf>
    <xf numFmtId="179" fontId="4" fillId="0" borderId="5" xfId="3" applyNumberFormat="1" applyFont="1" applyFill="1" applyBorder="1" applyAlignment="1">
      <alignment vertical="center"/>
    </xf>
    <xf numFmtId="179" fontId="4" fillId="0" borderId="4" xfId="3" applyNumberFormat="1" applyFont="1" applyFill="1" applyBorder="1" applyAlignment="1">
      <alignment vertical="center"/>
    </xf>
    <xf numFmtId="177" fontId="4" fillId="0" borderId="6" xfId="1" applyNumberFormat="1" applyFont="1" applyFill="1" applyBorder="1" applyAlignment="1">
      <alignment vertical="center"/>
    </xf>
    <xf numFmtId="177" fontId="4" fillId="0" borderId="6" xfId="3" applyNumberFormat="1" applyFont="1" applyFill="1" applyBorder="1" applyAlignment="1">
      <alignment vertical="center"/>
    </xf>
    <xf numFmtId="177" fontId="4" fillId="0" borderId="1" xfId="1" applyNumberFormat="1" applyFont="1" applyFill="1" applyBorder="1" applyAlignment="1">
      <alignment vertical="center"/>
    </xf>
    <xf numFmtId="177" fontId="4" fillId="0" borderId="1" xfId="3" applyNumberFormat="1" applyFont="1" applyFill="1" applyBorder="1" applyAlignment="1">
      <alignment vertical="center"/>
    </xf>
    <xf numFmtId="38" fontId="4" fillId="0" borderId="1" xfId="3" applyFont="1" applyFill="1" applyBorder="1" applyAlignment="1">
      <alignment vertical="center"/>
    </xf>
    <xf numFmtId="177" fontId="4" fillId="0" borderId="2" xfId="1" applyNumberFormat="1" applyFont="1" applyFill="1" applyBorder="1" applyAlignment="1">
      <alignment vertical="center"/>
    </xf>
    <xf numFmtId="177" fontId="4" fillId="0" borderId="2" xfId="3" applyNumberFormat="1" applyFont="1" applyFill="1" applyBorder="1" applyAlignment="1">
      <alignment vertical="center"/>
    </xf>
    <xf numFmtId="38" fontId="4" fillId="0" borderId="2" xfId="3" applyFont="1" applyFill="1" applyBorder="1" applyAlignment="1">
      <alignment vertical="center"/>
    </xf>
    <xf numFmtId="177" fontId="4" fillId="0" borderId="1" xfId="3" applyNumberFormat="1" applyFont="1" applyFill="1" applyBorder="1" applyAlignment="1">
      <alignment horizontal="right" vertical="center"/>
    </xf>
    <xf numFmtId="0" fontId="4" fillId="0" borderId="0" xfId="1" applyFont="1" applyFill="1" applyAlignment="1">
      <alignment horizontal="center" vertical="center"/>
    </xf>
    <xf numFmtId="0" fontId="4" fillId="0" borderId="3" xfId="1" applyFont="1" applyFill="1" applyBorder="1" applyAlignment="1">
      <alignment horizontal="right" vertical="center" wrapText="1"/>
    </xf>
    <xf numFmtId="0" fontId="4" fillId="0" borderId="12" xfId="1" applyFont="1" applyFill="1" applyBorder="1" applyAlignment="1">
      <alignment horizontal="right" vertical="center" wrapText="1"/>
    </xf>
    <xf numFmtId="0" fontId="4" fillId="0" borderId="11" xfId="1" applyFont="1" applyFill="1" applyBorder="1" applyAlignment="1">
      <alignment horizontal="center"/>
    </xf>
    <xf numFmtId="0" fontId="4" fillId="0" borderId="9" xfId="1" applyFont="1" applyFill="1" applyBorder="1" applyAlignment="1">
      <alignment horizontal="center"/>
    </xf>
    <xf numFmtId="0" fontId="4" fillId="0" borderId="13" xfId="1" applyFont="1" applyFill="1" applyBorder="1" applyAlignment="1">
      <alignment horizontal="center"/>
    </xf>
    <xf numFmtId="0" fontId="4" fillId="0" borderId="14" xfId="1" applyFont="1" applyFill="1" applyBorder="1" applyAlignment="1">
      <alignment horizontal="center"/>
    </xf>
    <xf numFmtId="0" fontId="5" fillId="0" borderId="11" xfId="1" applyFont="1" applyFill="1" applyBorder="1" applyAlignment="1">
      <alignment horizontal="center" vertical="center"/>
    </xf>
    <xf numFmtId="0" fontId="5" fillId="0" borderId="8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/>
    </xf>
    <xf numFmtId="176" fontId="4" fillId="0" borderId="5" xfId="1" applyNumberFormat="1" applyFont="1" applyFill="1" applyBorder="1" applyAlignment="1">
      <alignment horizontal="center" vertical="center" wrapText="1"/>
    </xf>
    <xf numFmtId="176" fontId="4" fillId="0" borderId="7" xfId="1" applyNumberFormat="1" applyFont="1" applyFill="1" applyBorder="1" applyAlignment="1">
      <alignment horizontal="center" vertical="center" wrapText="1"/>
    </xf>
  </cellXfs>
  <cellStyles count="4">
    <cellStyle name="パーセント 2" xfId="2" xr:uid="{11F65943-0ED5-40B1-A872-888B36423E35}"/>
    <cellStyle name="桁区切り 2" xfId="3" xr:uid="{D20F0681-6407-4042-90AE-239C9F77DCEF}"/>
    <cellStyle name="標準" xfId="0" builtinId="0"/>
    <cellStyle name="標準 2" xfId="1" xr:uid="{0EA68E34-261B-4D62-B3BA-B1DDE390BC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F8AE7-D1B7-466A-ADB4-8851304703BF}">
  <sheetPr>
    <pageSetUpPr fitToPage="1"/>
  </sheetPr>
  <dimension ref="A1:P42"/>
  <sheetViews>
    <sheetView showGridLines="0" tabSelected="1" zoomScaleNormal="100" zoomScaleSheetLayoutView="100" workbookViewId="0">
      <selection activeCell="J19" sqref="J19"/>
    </sheetView>
  </sheetViews>
  <sheetFormatPr defaultRowHeight="13.5" x14ac:dyDescent="0.15"/>
  <cols>
    <col min="1" max="2" width="5.125" style="5" customWidth="1"/>
    <col min="3" max="10" width="10" style="5" customWidth="1"/>
    <col min="11" max="11" width="9" style="3"/>
    <col min="12" max="16384" width="9" style="5"/>
  </cols>
  <sheetData>
    <row r="1" spans="1:16" ht="21.75" customHeight="1" x14ac:dyDescent="0.15">
      <c r="A1" s="4" t="s">
        <v>1</v>
      </c>
      <c r="B1" s="4"/>
    </row>
    <row r="2" spans="1:16" ht="15" customHeight="1" x14ac:dyDescent="0.2">
      <c r="A2" s="6"/>
      <c r="B2" s="6"/>
      <c r="J2" s="30" t="s">
        <v>24</v>
      </c>
      <c r="K2" s="17"/>
    </row>
    <row r="3" spans="1:16" ht="15" customHeight="1" x14ac:dyDescent="0.15">
      <c r="A3" s="33" t="s">
        <v>2</v>
      </c>
      <c r="B3" s="34"/>
      <c r="C3" s="37" t="s">
        <v>3</v>
      </c>
      <c r="D3" s="37" t="s">
        <v>4</v>
      </c>
      <c r="E3" s="39"/>
      <c r="F3" s="39"/>
      <c r="G3" s="39"/>
      <c r="H3" s="39"/>
      <c r="I3" s="40"/>
      <c r="J3" s="41" t="s">
        <v>5</v>
      </c>
      <c r="K3" s="42" t="s">
        <v>25</v>
      </c>
    </row>
    <row r="4" spans="1:16" ht="36" customHeight="1" x14ac:dyDescent="0.15">
      <c r="A4" s="35"/>
      <c r="B4" s="36"/>
      <c r="C4" s="38"/>
      <c r="D4" s="1" t="s">
        <v>6</v>
      </c>
      <c r="E4" s="2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41"/>
      <c r="K4" s="43"/>
    </row>
    <row r="5" spans="1:16" ht="32.25" customHeight="1" x14ac:dyDescent="0.15">
      <c r="A5" s="31" t="s">
        <v>12</v>
      </c>
      <c r="B5" s="32"/>
      <c r="C5" s="21">
        <v>1279.8</v>
      </c>
      <c r="D5" s="22">
        <v>805.2</v>
      </c>
      <c r="E5" s="22">
        <v>125</v>
      </c>
      <c r="F5" s="22">
        <v>359.3</v>
      </c>
      <c r="G5" s="22">
        <v>47.2</v>
      </c>
      <c r="H5" s="22">
        <v>36.1</v>
      </c>
      <c r="I5" s="21">
        <f t="shared" ref="I5:I7" si="0">SUM(D5:H5)</f>
        <v>1372.8</v>
      </c>
      <c r="J5" s="21">
        <f t="shared" ref="J5:J7" si="1">C5+I5</f>
        <v>2652.6</v>
      </c>
      <c r="K5" s="18">
        <f t="shared" ref="K5:K15" si="2">C5/J5*100</f>
        <v>48.247002940511194</v>
      </c>
    </row>
    <row r="6" spans="1:16" ht="32.25" customHeight="1" x14ac:dyDescent="0.15">
      <c r="A6" s="31" t="s">
        <v>13</v>
      </c>
      <c r="B6" s="32"/>
      <c r="C6" s="21">
        <v>1157.0999999999999</v>
      </c>
      <c r="D6" s="22">
        <v>527.29999999999995</v>
      </c>
      <c r="E6" s="22">
        <v>83.5</v>
      </c>
      <c r="F6" s="22">
        <v>226.3</v>
      </c>
      <c r="G6" s="22">
        <v>26.5</v>
      </c>
      <c r="H6" s="22">
        <v>33.299999999999997</v>
      </c>
      <c r="I6" s="21">
        <f t="shared" si="0"/>
        <v>896.89999999999986</v>
      </c>
      <c r="J6" s="21">
        <f t="shared" si="1"/>
        <v>2054</v>
      </c>
      <c r="K6" s="18">
        <f t="shared" si="2"/>
        <v>56.333982473222974</v>
      </c>
    </row>
    <row r="7" spans="1:16" ht="32.25" customHeight="1" x14ac:dyDescent="0.15">
      <c r="A7" s="31" t="s">
        <v>14</v>
      </c>
      <c r="B7" s="32"/>
      <c r="C7" s="21">
        <v>1058.2</v>
      </c>
      <c r="D7" s="22">
        <v>358.1</v>
      </c>
      <c r="E7" s="22">
        <v>81.400000000000006</v>
      </c>
      <c r="F7" s="22">
        <v>54.5</v>
      </c>
      <c r="G7" s="22">
        <v>10.1</v>
      </c>
      <c r="H7" s="22">
        <v>13.9</v>
      </c>
      <c r="I7" s="21">
        <f t="shared" si="0"/>
        <v>518</v>
      </c>
      <c r="J7" s="21">
        <f t="shared" si="1"/>
        <v>1576.2</v>
      </c>
      <c r="K7" s="18">
        <f t="shared" si="2"/>
        <v>67.136150234741791</v>
      </c>
      <c r="L7" s="7"/>
      <c r="M7" s="7"/>
      <c r="N7" s="8"/>
    </row>
    <row r="8" spans="1:16" ht="32.25" customHeight="1" x14ac:dyDescent="0.15">
      <c r="A8" s="31" t="s">
        <v>15</v>
      </c>
      <c r="B8" s="32"/>
      <c r="C8" s="23">
        <v>1200.4000000000001</v>
      </c>
      <c r="D8" s="24">
        <v>325.89999999999998</v>
      </c>
      <c r="E8" s="24">
        <v>45</v>
      </c>
      <c r="F8" s="24">
        <v>24.3</v>
      </c>
      <c r="G8" s="24">
        <v>7.9</v>
      </c>
      <c r="H8" s="24">
        <v>14.6</v>
      </c>
      <c r="I8" s="25">
        <v>417.8</v>
      </c>
      <c r="J8" s="23">
        <v>1618.2</v>
      </c>
      <c r="K8" s="18">
        <f t="shared" si="2"/>
        <v>74.18118897540478</v>
      </c>
      <c r="L8" s="7"/>
      <c r="M8" s="7"/>
      <c r="N8" s="8"/>
    </row>
    <row r="9" spans="1:16" ht="32.25" customHeight="1" x14ac:dyDescent="0.15">
      <c r="A9" s="31" t="s">
        <v>16</v>
      </c>
      <c r="B9" s="32"/>
      <c r="C9" s="23">
        <v>1218.2</v>
      </c>
      <c r="D9" s="24">
        <v>351.3</v>
      </c>
      <c r="E9" s="24">
        <v>43</v>
      </c>
      <c r="F9" s="24">
        <v>23</v>
      </c>
      <c r="G9" s="24">
        <v>5.9</v>
      </c>
      <c r="H9" s="24">
        <v>17.399999999999999</v>
      </c>
      <c r="I9" s="25">
        <v>440.8</v>
      </c>
      <c r="J9" s="23">
        <v>1659</v>
      </c>
      <c r="K9" s="18">
        <f t="shared" si="2"/>
        <v>73.429776974080767</v>
      </c>
      <c r="L9" s="9"/>
      <c r="M9" s="9"/>
      <c r="N9" s="8"/>
    </row>
    <row r="10" spans="1:16" ht="32.25" customHeight="1" x14ac:dyDescent="0.15">
      <c r="A10" s="31" t="s">
        <v>17</v>
      </c>
      <c r="B10" s="32"/>
      <c r="C10" s="23">
        <v>1263.2</v>
      </c>
      <c r="D10" s="24">
        <v>328.3</v>
      </c>
      <c r="E10" s="24">
        <v>42.1</v>
      </c>
      <c r="F10" s="24">
        <v>24.2</v>
      </c>
      <c r="G10" s="24">
        <v>8.3000000000000007</v>
      </c>
      <c r="H10" s="24">
        <v>14.5</v>
      </c>
      <c r="I10" s="25">
        <v>417.1</v>
      </c>
      <c r="J10" s="23">
        <v>1680.2</v>
      </c>
      <c r="K10" s="18">
        <f t="shared" si="2"/>
        <v>75.181526008808476</v>
      </c>
      <c r="L10" s="9"/>
      <c r="M10" s="9"/>
      <c r="N10" s="8"/>
    </row>
    <row r="11" spans="1:16" ht="32.25" customHeight="1" x14ac:dyDescent="0.15">
      <c r="A11" s="31" t="s">
        <v>18</v>
      </c>
      <c r="B11" s="32"/>
      <c r="C11" s="26">
        <v>1256.3</v>
      </c>
      <c r="D11" s="27">
        <v>322.39999999999998</v>
      </c>
      <c r="E11" s="27">
        <v>41.5</v>
      </c>
      <c r="F11" s="27">
        <v>24.3</v>
      </c>
      <c r="G11" s="27">
        <v>4.3</v>
      </c>
      <c r="H11" s="27">
        <v>18.399999999999999</v>
      </c>
      <c r="I11" s="28">
        <v>410.9</v>
      </c>
      <c r="J11" s="26">
        <v>1667.2</v>
      </c>
      <c r="K11" s="19">
        <f t="shared" si="2"/>
        <v>75.353886756237998</v>
      </c>
      <c r="L11" s="10"/>
      <c r="M11" s="9"/>
      <c r="N11" s="8"/>
      <c r="P11" s="11"/>
    </row>
    <row r="12" spans="1:16" ht="32.25" customHeight="1" x14ac:dyDescent="0.15">
      <c r="A12" s="31" t="s">
        <v>19</v>
      </c>
      <c r="B12" s="32"/>
      <c r="C12" s="23">
        <v>1287.5</v>
      </c>
      <c r="D12" s="24">
        <v>296.10000000000002</v>
      </c>
      <c r="E12" s="24">
        <v>36.4</v>
      </c>
      <c r="F12" s="24">
        <v>23</v>
      </c>
      <c r="G12" s="29" t="s">
        <v>0</v>
      </c>
      <c r="H12" s="24">
        <f>I12-D12-E12-F12</f>
        <v>20.699999999999967</v>
      </c>
      <c r="I12" s="25">
        <v>376.2</v>
      </c>
      <c r="J12" s="23">
        <v>1663.7</v>
      </c>
      <c r="K12" s="20">
        <f t="shared" si="2"/>
        <v>77.387750195347721</v>
      </c>
      <c r="L12" s="10"/>
      <c r="M12" s="9"/>
      <c r="N12" s="8"/>
      <c r="P12" s="11"/>
    </row>
    <row r="13" spans="1:16" ht="27.75" customHeight="1" x14ac:dyDescent="0.15">
      <c r="A13" s="31" t="s">
        <v>23</v>
      </c>
      <c r="B13" s="32"/>
      <c r="C13" s="23">
        <v>1161.5</v>
      </c>
      <c r="D13" s="24">
        <v>255.7</v>
      </c>
      <c r="E13" s="24">
        <v>30.3</v>
      </c>
      <c r="F13" s="24">
        <v>21</v>
      </c>
      <c r="G13" s="29">
        <v>3.4</v>
      </c>
      <c r="H13" s="24">
        <v>13.2</v>
      </c>
      <c r="I13" s="25">
        <v>323.60000000000002</v>
      </c>
      <c r="J13" s="23">
        <v>1485.1</v>
      </c>
      <c r="K13" s="20">
        <f t="shared" si="2"/>
        <v>78.21022153390345</v>
      </c>
      <c r="L13" s="10"/>
      <c r="M13" s="9"/>
      <c r="N13" s="8"/>
      <c r="P13" s="11"/>
    </row>
    <row r="14" spans="1:16" ht="27.75" customHeight="1" x14ac:dyDescent="0.15">
      <c r="A14" s="31" t="s">
        <v>20</v>
      </c>
      <c r="B14" s="32"/>
      <c r="C14" s="23">
        <v>1286.0999999999999</v>
      </c>
      <c r="D14" s="24">
        <v>305.7</v>
      </c>
      <c r="E14" s="24">
        <v>34.6</v>
      </c>
      <c r="F14" s="24">
        <v>19</v>
      </c>
      <c r="G14" s="29">
        <v>3.7</v>
      </c>
      <c r="H14" s="24">
        <v>15.9</v>
      </c>
      <c r="I14" s="25">
        <v>378.9</v>
      </c>
      <c r="J14" s="23">
        <v>1665</v>
      </c>
      <c r="K14" s="20">
        <f t="shared" si="2"/>
        <v>77.243243243243242</v>
      </c>
      <c r="L14" s="10"/>
      <c r="M14" s="9"/>
      <c r="N14" s="8"/>
      <c r="P14" s="11"/>
    </row>
    <row r="15" spans="1:16" ht="27.75" customHeight="1" x14ac:dyDescent="0.15">
      <c r="A15" s="31" t="s">
        <v>21</v>
      </c>
      <c r="B15" s="32"/>
      <c r="C15" s="23">
        <v>1293.7</v>
      </c>
      <c r="D15" s="24">
        <v>283.2</v>
      </c>
      <c r="E15" s="24">
        <v>28</v>
      </c>
      <c r="F15" s="24">
        <v>17.399999999999999</v>
      </c>
      <c r="G15" s="29">
        <v>3.7</v>
      </c>
      <c r="H15" s="24">
        <v>10.3</v>
      </c>
      <c r="I15" s="25">
        <v>342.6</v>
      </c>
      <c r="J15" s="23">
        <v>1636.3</v>
      </c>
      <c r="K15" s="20">
        <f t="shared" si="2"/>
        <v>79.062519097964923</v>
      </c>
      <c r="L15" s="10"/>
      <c r="M15" s="9"/>
      <c r="N15" s="8"/>
      <c r="P15" s="11"/>
    </row>
    <row r="16" spans="1:16" ht="13.5" customHeight="1" x14ac:dyDescent="0.15">
      <c r="A16" s="3" t="s">
        <v>26</v>
      </c>
      <c r="B16" s="3"/>
      <c r="C16" s="13"/>
      <c r="D16" s="12"/>
      <c r="E16" s="12"/>
      <c r="F16" s="12"/>
      <c r="G16" s="12"/>
      <c r="H16" s="12"/>
      <c r="I16" s="14"/>
      <c r="J16" s="15"/>
      <c r="L16" s="7"/>
      <c r="M16" s="7"/>
      <c r="N16" s="8"/>
    </row>
    <row r="17" spans="1:14" ht="13.5" customHeight="1" x14ac:dyDescent="0.15">
      <c r="A17" s="3" t="s">
        <v>22</v>
      </c>
      <c r="B17" s="3"/>
      <c r="C17" s="13"/>
      <c r="D17" s="12"/>
      <c r="E17" s="12"/>
      <c r="F17" s="12"/>
      <c r="G17" s="12"/>
      <c r="H17" s="12"/>
      <c r="I17" s="13"/>
      <c r="J17" s="15"/>
      <c r="L17" s="7"/>
      <c r="M17" s="7"/>
      <c r="N17" s="8"/>
    </row>
    <row r="18" spans="1:14" x14ac:dyDescent="0.15">
      <c r="L18" s="7"/>
      <c r="M18" s="7"/>
      <c r="N18" s="8"/>
    </row>
    <row r="19" spans="1:14" x14ac:dyDescent="0.15">
      <c r="D19" s="3"/>
      <c r="E19" s="3"/>
      <c r="F19" s="3"/>
      <c r="G19" s="3"/>
      <c r="H19" s="3"/>
      <c r="I19" s="3"/>
      <c r="L19" s="7"/>
      <c r="M19" s="7"/>
      <c r="N19" s="8"/>
    </row>
    <row r="20" spans="1:14" ht="18" customHeight="1" x14ac:dyDescent="0.15">
      <c r="L20" s="7"/>
      <c r="M20" s="7"/>
      <c r="N20" s="8"/>
    </row>
    <row r="21" spans="1:14" ht="18" customHeight="1" x14ac:dyDescent="0.15">
      <c r="L21" s="7"/>
      <c r="M21" s="7"/>
      <c r="N21" s="8"/>
    </row>
    <row r="42" spans="3:10" x14ac:dyDescent="0.15">
      <c r="C42" s="16"/>
      <c r="D42" s="16"/>
      <c r="I42" s="16"/>
      <c r="J42" s="16"/>
    </row>
  </sheetData>
  <mergeCells count="16">
    <mergeCell ref="C3:C4"/>
    <mergeCell ref="D3:I3"/>
    <mergeCell ref="J3:J4"/>
    <mergeCell ref="K3:K4"/>
    <mergeCell ref="A13:B13"/>
    <mergeCell ref="A14:B14"/>
    <mergeCell ref="A15:B15"/>
    <mergeCell ref="A3:B4"/>
    <mergeCell ref="A8:B8"/>
    <mergeCell ref="A9:B9"/>
    <mergeCell ref="A10:B10"/>
    <mergeCell ref="A11:B11"/>
    <mergeCell ref="A12:B12"/>
    <mergeCell ref="A7:B7"/>
    <mergeCell ref="A6:B6"/>
    <mergeCell ref="A5:B5"/>
  </mergeCells>
  <phoneticPr fontId="1"/>
  <pageMargins left="0.78740157480314965" right="0.78740157480314965" top="0.98425196850393704" bottom="0.98425196850393704" header="0.51181102362204722" footer="0.51181102362204722"/>
  <pageSetup paperSize="9" scale="81" fitToHeight="0" orientation="portrait" r:id="rId1"/>
  <headerFooter alignWithMargins="0"/>
  <ignoredErrors>
    <ignoredError sqref="I5 I6 I7 I8:I1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資料Ⅲ-35</vt:lpstr>
      <vt:lpstr>'資料Ⅲ-35'!Print_Area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2024-07-31T06:28:05Z</dcterms:created>
  <dcterms:modified xsi:type="dcterms:W3CDTF">2024-07-31T06:28:08Z</dcterms:modified>
  <cp:category/>
  <cp:contentStatus/>
</cp:coreProperties>
</file>