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0A41A61B-9DD8-4407-9976-5CAF73FA4339}" xr6:coauthVersionLast="47" xr6:coauthVersionMax="47" xr10:uidLastSave="{00000000-0000-0000-0000-000000000000}"/>
  <bookViews>
    <workbookView xWindow="2340" yWindow="1305" windowWidth="21600" windowHeight="14895" xr2:uid="{12363ADA-C66F-4E24-BD79-5795CD3F4EDB}"/>
  </bookViews>
  <sheets>
    <sheet name="資料Ⅲー６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5" i="5" l="1"/>
  <c r="G7" i="5"/>
  <c r="G23" i="5"/>
  <c r="F23" i="5"/>
  <c r="E23" i="5"/>
  <c r="D23" i="5"/>
  <c r="D24" i="5" s="1"/>
  <c r="C23" i="5"/>
  <c r="C24" i="5" s="1"/>
  <c r="G21" i="5"/>
  <c r="F21" i="5"/>
  <c r="E21" i="5"/>
  <c r="D21" i="5"/>
  <c r="C21" i="5"/>
  <c r="F19" i="5"/>
  <c r="E19" i="5"/>
  <c r="D19" i="5"/>
  <c r="C19" i="5"/>
  <c r="G17" i="5"/>
  <c r="F17" i="5"/>
  <c r="E17" i="5"/>
  <c r="D17" i="5"/>
  <c r="C17" i="5"/>
  <c r="G12" i="5"/>
  <c r="F12" i="5"/>
  <c r="E12" i="5"/>
  <c r="D12" i="5"/>
  <c r="C12" i="5"/>
  <c r="G10" i="5"/>
  <c r="F10" i="5"/>
  <c r="E10" i="5"/>
  <c r="D10" i="5"/>
  <c r="C10" i="5"/>
  <c r="F8" i="5"/>
  <c r="E8" i="5"/>
  <c r="D8" i="5"/>
  <c r="C8" i="5"/>
  <c r="F6" i="5"/>
  <c r="E6" i="5"/>
  <c r="D6" i="5"/>
  <c r="C6" i="5"/>
  <c r="E18" i="5" l="1"/>
  <c r="D20" i="5"/>
  <c r="C22" i="5"/>
  <c r="D22" i="5"/>
  <c r="D25" i="5"/>
  <c r="C20" i="5"/>
  <c r="G19" i="5"/>
  <c r="F18" i="5"/>
  <c r="E22" i="5"/>
  <c r="F22" i="5"/>
  <c r="E20" i="5"/>
  <c r="E24" i="5"/>
  <c r="F20" i="5"/>
  <c r="C25" i="5"/>
  <c r="E25" i="5"/>
  <c r="F25" i="5"/>
  <c r="C18" i="5"/>
  <c r="F24" i="5"/>
  <c r="G22" i="5"/>
  <c r="D18" i="5"/>
  <c r="G24" i="5"/>
</calcChain>
</file>

<file path=xl/sharedStrings.xml><?xml version="1.0" encoding="utf-8"?>
<sst xmlns="http://schemas.openxmlformats.org/spreadsheetml/2006/main" count="30" uniqueCount="20">
  <si>
    <t>計（sum）</t>
    <rPh sb="0" eb="1">
      <t>ケイ</t>
    </rPh>
    <phoneticPr fontId="3"/>
  </si>
  <si>
    <t>計</t>
    <rPh sb="0" eb="1">
      <t>ケイ</t>
    </rPh>
    <phoneticPr fontId="3"/>
  </si>
  <si>
    <t>国産材が原料</t>
    <rPh sb="0" eb="3">
      <t>コクサンザイ</t>
    </rPh>
    <rPh sb="4" eb="6">
      <t>ゲンリョウ</t>
    </rPh>
    <phoneticPr fontId="3"/>
  </si>
  <si>
    <t>輸入材が原料</t>
    <rPh sb="0" eb="2">
      <t>ユニュウ</t>
    </rPh>
    <rPh sb="2" eb="3">
      <t>ザイ</t>
    </rPh>
    <rPh sb="4" eb="6">
      <t>ゲンリョウ</t>
    </rPh>
    <phoneticPr fontId="3"/>
  </si>
  <si>
    <t>輸入製品</t>
    <rPh sb="0" eb="2">
      <t>ユニュウ</t>
    </rPh>
    <rPh sb="2" eb="4">
      <t>セイヒン</t>
    </rPh>
    <phoneticPr fontId="3"/>
  </si>
  <si>
    <t>燃料材</t>
    <rPh sb="0" eb="2">
      <t>ネンリョウ</t>
    </rPh>
    <rPh sb="2" eb="3">
      <t>ザイ</t>
    </rPh>
    <phoneticPr fontId="3"/>
  </si>
  <si>
    <t>R４</t>
    <phoneticPr fontId="3"/>
  </si>
  <si>
    <t>注１：しいたけ原木については省略している。</t>
  </si>
  <si>
    <t>　 ２：いずれも丸太換算値。</t>
  </si>
  <si>
    <t>　 ３：計の不一致は四捨五入による。</t>
  </si>
  <si>
    <t>資料 ：林野庁「令和４(2022)年木材需給表」</t>
  </si>
  <si>
    <t xml:space="preserve">   ４：「パルプ・チップ用材」のチップ及び「燃料材」として使用されるチップは、  丸太を原料として製造されたチップに限る。</t>
    <phoneticPr fontId="1"/>
  </si>
  <si>
    <t>　 ５：「製材用材」の「輸入製品」には、集成材等を含む。「パルプ・チップ用材」の「輸入製品」には、再生木材（パーティクルボード等）を含む。</t>
    <phoneticPr fontId="1"/>
  </si>
  <si>
    <r>
      <t>(千m</t>
    </r>
    <r>
      <rPr>
        <vertAlign val="superscript"/>
        <sz val="10"/>
        <color theme="1"/>
        <rFont val="ＭＳ Ｐゴシック"/>
        <family val="3"/>
        <charset val="128"/>
      </rPr>
      <t>3</t>
    </r>
    <r>
      <rPr>
        <sz val="10"/>
        <color theme="1"/>
        <rFont val="ＭＳ Ｐゴシック"/>
        <family val="2"/>
        <charset val="128"/>
      </rPr>
      <t>)</t>
    </r>
    <rPh sb="1" eb="2">
      <t>セン</t>
    </rPh>
    <phoneticPr fontId="3"/>
  </si>
  <si>
    <r>
      <t>(万m</t>
    </r>
    <r>
      <rPr>
        <vertAlign val="superscript"/>
        <sz val="10"/>
        <color theme="1"/>
        <rFont val="ＭＳ Ｐゴシック"/>
        <family val="3"/>
        <charset val="128"/>
      </rPr>
      <t>3</t>
    </r>
    <r>
      <rPr>
        <sz val="10"/>
        <color theme="1"/>
        <rFont val="ＭＳ Ｐゴシック"/>
        <family val="2"/>
        <charset val="128"/>
      </rPr>
      <t>)</t>
    </r>
    <rPh sb="1" eb="2">
      <t>マン</t>
    </rPh>
    <phoneticPr fontId="3"/>
  </si>
  <si>
    <t>○令和４(2022)年の木材需給の構成</t>
    <rPh sb="1" eb="3">
      <t>レイワ</t>
    </rPh>
    <rPh sb="10" eb="11">
      <t>ネン</t>
    </rPh>
    <rPh sb="12" eb="14">
      <t>モクザイ</t>
    </rPh>
    <rPh sb="14" eb="16">
      <t>ジュキュウ</t>
    </rPh>
    <rPh sb="17" eb="19">
      <t>コウセイ</t>
    </rPh>
    <phoneticPr fontId="3"/>
  </si>
  <si>
    <t>その他用材</t>
    <rPh sb="2" eb="3">
      <t>タ</t>
    </rPh>
    <rPh sb="3" eb="4">
      <t>ヨウ</t>
    </rPh>
    <rPh sb="4" eb="5">
      <t>ザイ</t>
    </rPh>
    <phoneticPr fontId="3"/>
  </si>
  <si>
    <t>製材用材</t>
    <rPh sb="0" eb="3">
      <t>セイザイヨウ</t>
    </rPh>
    <rPh sb="3" eb="4">
      <t>ザイ</t>
    </rPh>
    <phoneticPr fontId="3"/>
  </si>
  <si>
    <t>合板用材</t>
    <rPh sb="0" eb="2">
      <t>ゴウハン</t>
    </rPh>
    <rPh sb="2" eb="3">
      <t>ヨウ</t>
    </rPh>
    <rPh sb="3" eb="4">
      <t>ザイ</t>
    </rPh>
    <phoneticPr fontId="3"/>
  </si>
  <si>
    <t>パルプ・チップ用材</t>
    <rPh sb="7" eb="8">
      <t>ヨウ</t>
    </rPh>
    <rPh sb="8" eb="9">
      <t>ザイ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</si>
</sst>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0.0%"/>
  </numFmts>
  <fonts count="2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rgb="FFFF0000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9"/>
      <color theme="1"/>
      <name val="ＭＳ ゴシック"/>
      <family val="3"/>
      <charset val="128"/>
    </font>
    <font>
      <vertAlign val="superscript"/>
      <sz val="10"/>
      <color theme="1"/>
      <name val="ＭＳ Ｐ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2">
    <xf numFmtId="0" fontId="0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11" applyNumberFormat="0" applyFont="0" applyAlignment="0" applyProtection="0">
      <alignment vertical="center"/>
    </xf>
    <xf numFmtId="6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38" fontId="4" fillId="0" borderId="1" xfId="3" applyFont="1" applyFill="1" applyBorder="1">
      <alignment vertical="center"/>
    </xf>
    <xf numFmtId="38" fontId="4" fillId="0" borderId="3" xfId="3" applyFont="1" applyFill="1" applyBorder="1" applyAlignment="1"/>
    <xf numFmtId="38" fontId="4" fillId="0" borderId="13" xfId="3" applyFont="1" applyFill="1" applyBorder="1" applyAlignment="1"/>
    <xf numFmtId="38" fontId="4" fillId="0" borderId="0" xfId="3" applyFont="1" applyFill="1">
      <alignment vertical="center"/>
    </xf>
    <xf numFmtId="0" fontId="6" fillId="0" borderId="0" xfId="1" applyFont="1" applyFill="1">
      <alignment vertical="center"/>
    </xf>
    <xf numFmtId="0" fontId="2" fillId="0" borderId="0" xfId="1" applyFont="1" applyFill="1">
      <alignment vertical="center"/>
    </xf>
    <xf numFmtId="0" fontId="2" fillId="0" borderId="0" xfId="1" applyFont="1" applyFill="1" applyAlignment="1">
      <alignment horizontal="right" vertical="center"/>
    </xf>
    <xf numFmtId="0" fontId="2" fillId="0" borderId="1" xfId="1" applyFont="1" applyFill="1" applyBorder="1">
      <alignment vertical="center"/>
    </xf>
    <xf numFmtId="0" fontId="2" fillId="0" borderId="1" xfId="1" applyFont="1" applyFill="1" applyBorder="1" applyAlignment="1">
      <alignment vertical="center" wrapText="1"/>
    </xf>
    <xf numFmtId="176" fontId="4" fillId="0" borderId="1" xfId="2" applyNumberFormat="1" applyFont="1" applyFill="1" applyBorder="1">
      <alignment vertical="center"/>
    </xf>
    <xf numFmtId="176" fontId="4" fillId="0" borderId="3" xfId="2" applyNumberFormat="1" applyFont="1" applyFill="1" applyBorder="1" applyAlignment="1">
      <alignment vertical="top"/>
    </xf>
    <xf numFmtId="176" fontId="4" fillId="0" borderId="2" xfId="2" applyNumberFormat="1" applyFont="1" applyFill="1" applyBorder="1" applyAlignment="1">
      <alignment vertical="top"/>
    </xf>
    <xf numFmtId="0" fontId="4" fillId="0" borderId="0" xfId="1" applyFont="1" applyFill="1">
      <alignment vertical="center"/>
    </xf>
    <xf numFmtId="0" fontId="4" fillId="0" borderId="1" xfId="1" applyFont="1" applyFill="1" applyBorder="1">
      <alignment vertical="center"/>
    </xf>
    <xf numFmtId="1" fontId="2" fillId="0" borderId="0" xfId="1" applyNumberFormat="1" applyFont="1" applyFill="1">
      <alignment vertical="center"/>
    </xf>
    <xf numFmtId="1" fontId="4" fillId="0" borderId="1" xfId="1" applyNumberFormat="1" applyFont="1" applyFill="1" applyBorder="1">
      <alignment vertical="center"/>
    </xf>
    <xf numFmtId="0" fontId="2" fillId="0" borderId="0" xfId="1" applyFont="1" applyFill="1" applyAlignment="1">
      <alignment vertical="center" wrapText="1"/>
    </xf>
    <xf numFmtId="176" fontId="4" fillId="0" borderId="0" xfId="2" applyNumberFormat="1" applyFont="1" applyFill="1">
      <alignment vertical="center"/>
    </xf>
    <xf numFmtId="176" fontId="2" fillId="0" borderId="0" xfId="1" applyNumberFormat="1" applyFont="1" applyFill="1">
      <alignment vertical="center"/>
    </xf>
    <xf numFmtId="0" fontId="23" fillId="0" borderId="0" xfId="0" applyFont="1" applyFill="1">
      <alignment vertical="center"/>
    </xf>
    <xf numFmtId="0" fontId="23" fillId="0" borderId="0" xfId="0" applyFont="1" applyFill="1" applyAlignment="1">
      <alignment vertical="center"/>
    </xf>
    <xf numFmtId="0" fontId="4" fillId="0" borderId="1" xfId="1" applyFont="1" applyFill="1" applyBorder="1" applyAlignment="1">
      <alignment horizontal="left" vertical="center"/>
    </xf>
    <xf numFmtId="0" fontId="2" fillId="0" borderId="3" xfId="1" applyFont="1" applyFill="1" applyBorder="1" applyAlignment="1">
      <alignment horizontal="left" vertical="center"/>
    </xf>
    <xf numFmtId="0" fontId="2" fillId="0" borderId="2" xfId="1" applyFont="1" applyFill="1" applyBorder="1" applyAlignment="1">
      <alignment horizontal="left" vertical="center"/>
    </xf>
    <xf numFmtId="38" fontId="4" fillId="0" borderId="3" xfId="3" applyFont="1" applyFill="1" applyBorder="1" applyAlignment="1">
      <alignment horizontal="right"/>
    </xf>
    <xf numFmtId="38" fontId="4" fillId="0" borderId="2" xfId="3" applyFont="1" applyFill="1" applyBorder="1" applyAlignment="1">
      <alignment horizontal="right"/>
    </xf>
    <xf numFmtId="176" fontId="4" fillId="0" borderId="3" xfId="2" applyNumberFormat="1" applyFont="1" applyFill="1" applyBorder="1" applyAlignment="1">
      <alignment horizontal="right" vertical="top"/>
    </xf>
    <xf numFmtId="176" fontId="4" fillId="0" borderId="2" xfId="2" applyNumberFormat="1" applyFont="1" applyFill="1" applyBorder="1" applyAlignment="1">
      <alignment horizontal="right" vertical="top"/>
    </xf>
  </cellXfs>
  <cellStyles count="52">
    <cellStyle name="20% - アクセント 1 2" xfId="25" xr:uid="{EEFE87A2-ED40-4943-BDE0-340BACCEF95A}"/>
    <cellStyle name="20% - アクセント 2 2" xfId="29" xr:uid="{F0D5D2B1-0713-4EF4-811F-97935C4189AD}"/>
    <cellStyle name="20% - アクセント 3 2" xfId="33" xr:uid="{F11F63B5-325A-49DA-95C7-E0F2A47F7D7B}"/>
    <cellStyle name="20% - アクセント 4 2" xfId="37" xr:uid="{39D3208B-1B7A-4FA7-8993-24D18D3AF582}"/>
    <cellStyle name="20% - アクセント 5 2" xfId="41" xr:uid="{FB5E64F5-FFEC-43A8-8775-745905641457}"/>
    <cellStyle name="20% - アクセント 6 2" xfId="45" xr:uid="{29324419-5207-4A4D-86BC-F3A6651E918F}"/>
    <cellStyle name="40% - アクセント 1 2" xfId="26" xr:uid="{E413AE18-597E-44DA-9697-5FB15F6A8047}"/>
    <cellStyle name="40% - アクセント 2 2" xfId="30" xr:uid="{2142EE8A-9DDF-4A09-8769-CA1438344994}"/>
    <cellStyle name="40% - アクセント 3 2" xfId="34" xr:uid="{4917118F-8376-4A58-B969-3ABCBF39343C}"/>
    <cellStyle name="40% - アクセント 4 2" xfId="38" xr:uid="{7C2F9183-D5DD-4F03-A5CF-436377ED9DAC}"/>
    <cellStyle name="40% - アクセント 5 2" xfId="42" xr:uid="{C8E1A006-D3AF-4CAB-B052-88B3B22F54C7}"/>
    <cellStyle name="40% - アクセント 6 2" xfId="46" xr:uid="{2B3DFC07-D290-42E9-A72F-13DB7BA33B1B}"/>
    <cellStyle name="60% - アクセント 1 2" xfId="27" xr:uid="{E4329E1D-D642-40D4-B185-D4FE3D69F96D}"/>
    <cellStyle name="60% - アクセント 2 2" xfId="31" xr:uid="{7C6411CC-7AB1-4B30-990D-D36A1B42FA46}"/>
    <cellStyle name="60% - アクセント 3 2" xfId="35" xr:uid="{43E247D1-E98B-4272-98D0-A2050178BDBC}"/>
    <cellStyle name="60% - アクセント 4 2" xfId="39" xr:uid="{AE4E1865-44A4-4716-9290-3A859CC556FF}"/>
    <cellStyle name="60% - アクセント 5 2" xfId="43" xr:uid="{6A395B8C-8CFE-4C94-88C2-98F0EA87C5A7}"/>
    <cellStyle name="60% - アクセント 6 2" xfId="47" xr:uid="{65E00B02-3D97-4A7B-904C-1F57D86CAE64}"/>
    <cellStyle name="アクセント 1 2" xfId="24" xr:uid="{064B31AB-38A0-4BAE-BDE6-E507D9AD6554}"/>
    <cellStyle name="アクセント 2 2" xfId="28" xr:uid="{B528A67B-6C4D-4379-9222-D809814924FB}"/>
    <cellStyle name="アクセント 3 2" xfId="32" xr:uid="{31FAA717-E15D-4028-97B7-5D3525BB4844}"/>
    <cellStyle name="アクセント 4 2" xfId="36" xr:uid="{B4864A52-4273-4B88-9FC6-18181DC43FC5}"/>
    <cellStyle name="アクセント 5 2" xfId="40" xr:uid="{B1AE5C1E-8249-44D4-9556-16656DD0FCB9}"/>
    <cellStyle name="アクセント 6 2" xfId="44" xr:uid="{B946FACB-2AFE-48C5-A750-B9B3D4CCA595}"/>
    <cellStyle name="タイトル" xfId="7" builtinId="15" customBuiltin="1"/>
    <cellStyle name="チェック セル 2" xfId="20" xr:uid="{5AD17D8B-4AFC-409A-87D9-3DF6449BD321}"/>
    <cellStyle name="どちらでもない 2" xfId="15" xr:uid="{5F06400D-2CB9-4237-ACFD-71F7AFB5AEAE}"/>
    <cellStyle name="パーセント 2" xfId="2" xr:uid="{A0A60A53-F3C8-4612-B70E-1BD4F9214EAB}"/>
    <cellStyle name="パーセント 2 2" xfId="51" xr:uid="{62EA6198-6A81-4B6A-AD5B-9D8B538DC791}"/>
    <cellStyle name="パーセント 3" xfId="8" xr:uid="{298F2819-A6D4-41A4-82B6-11A055C7682A}"/>
    <cellStyle name="メモ 2" xfId="49" xr:uid="{2DBCC836-5174-4BAB-994E-C7A6A0B362D7}"/>
    <cellStyle name="リンク セル 2" xfId="19" xr:uid="{786F184C-F068-4BA6-B190-581ECA211D3A}"/>
    <cellStyle name="悪い 2" xfId="14" xr:uid="{B955A509-CEDA-4CA3-A2C8-9AE648B943BF}"/>
    <cellStyle name="計算 2" xfId="18" xr:uid="{47691866-510B-4CC7-AA92-4A1B4EED8346}"/>
    <cellStyle name="警告文 2" xfId="21" xr:uid="{FB78FF89-1836-4CB8-8B16-B97E3AF9350B}"/>
    <cellStyle name="桁区切り 2" xfId="3" xr:uid="{790023CA-B933-4D4F-85DB-7B463E103F30}"/>
    <cellStyle name="桁区切り 2 2" xfId="5" xr:uid="{00934732-1B76-4245-9BAC-DE393C1EBEF9}"/>
    <cellStyle name="見出し 1 2" xfId="9" xr:uid="{A4CB3824-A998-426E-95B4-EB0F60EAEE19}"/>
    <cellStyle name="見出し 2 2" xfId="10" xr:uid="{26167D89-0773-4BD2-877B-88ED70F9FBAE}"/>
    <cellStyle name="見出し 3 2" xfId="11" xr:uid="{2C3896D7-B54B-457C-9D5A-7C59426D0844}"/>
    <cellStyle name="見出し 4 2" xfId="12" xr:uid="{D84CEDB1-5D09-4658-ADC8-0E1C1E2B9997}"/>
    <cellStyle name="集計 2" xfId="23" xr:uid="{55332B7D-884D-47BD-80D2-C360776452C9}"/>
    <cellStyle name="出力 2" xfId="17" xr:uid="{36A0F34E-5E45-4F3A-A538-7CC0445FEAA2}"/>
    <cellStyle name="説明文 2" xfId="22" xr:uid="{BCFF38E4-A793-41B1-8131-B37DCEA5A9CC}"/>
    <cellStyle name="通貨 2" xfId="50" xr:uid="{95F5778A-AE25-41F2-8914-FB3EDA06555C}"/>
    <cellStyle name="入力 2" xfId="16" xr:uid="{A5D30651-6DC6-418F-BCC9-09D791B2C418}"/>
    <cellStyle name="標準" xfId="0" builtinId="0"/>
    <cellStyle name="標準 2" xfId="1" xr:uid="{0AF0E58F-8474-48DD-B91B-D9F032D68EA1}"/>
    <cellStyle name="標準 2 2" xfId="4" xr:uid="{BBCD56DC-0C2E-4611-9CDA-21BE5712F37B}"/>
    <cellStyle name="標準 2 2 2" xfId="6" xr:uid="{F5690A7E-B339-4EC7-95A5-C086D1469B26}"/>
    <cellStyle name="標準 3" xfId="48" xr:uid="{3EDFDB4D-F311-4246-B584-B2A5683DA9EC}"/>
    <cellStyle name="良い 2" xfId="13" xr:uid="{B4D81E51-9791-46C0-AFB3-CAE46D4BB027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2D128-313A-42E7-ADE7-87C459D80873}">
  <sheetPr>
    <pageSetUpPr fitToPage="1"/>
  </sheetPr>
  <dimension ref="A1:H35"/>
  <sheetViews>
    <sheetView tabSelected="1" zoomScale="140" zoomScaleNormal="140" workbookViewId="0">
      <selection activeCell="N8" sqref="N8"/>
    </sheetView>
  </sheetViews>
  <sheetFormatPr defaultColWidth="9" defaultRowHeight="12" x14ac:dyDescent="0.4"/>
  <cols>
    <col min="1" max="1" width="9" style="6"/>
    <col min="2" max="2" width="11.625" style="6" customWidth="1"/>
    <col min="3" max="7" width="8.125" style="6" customWidth="1"/>
    <col min="8" max="16384" width="9" style="6"/>
  </cols>
  <sheetData>
    <row r="1" spans="1:7" ht="14.25" x14ac:dyDescent="0.4">
      <c r="A1" s="5" t="s">
        <v>15</v>
      </c>
    </row>
    <row r="3" spans="1:7" ht="14.25" x14ac:dyDescent="0.4">
      <c r="B3" s="6" t="s">
        <v>6</v>
      </c>
      <c r="G3" s="7" t="s">
        <v>13</v>
      </c>
    </row>
    <row r="4" spans="1:7" ht="24" customHeight="1" x14ac:dyDescent="0.4">
      <c r="B4" s="8"/>
      <c r="C4" s="8" t="s">
        <v>17</v>
      </c>
      <c r="D4" s="8" t="s">
        <v>18</v>
      </c>
      <c r="E4" s="9" t="s">
        <v>19</v>
      </c>
      <c r="F4" s="9" t="s">
        <v>16</v>
      </c>
      <c r="G4" s="8" t="s">
        <v>5</v>
      </c>
    </row>
    <row r="5" spans="1:7" x14ac:dyDescent="0.15">
      <c r="B5" s="22" t="s">
        <v>4</v>
      </c>
      <c r="C5" s="1">
        <v>10158.155935339137</v>
      </c>
      <c r="D5" s="1">
        <v>4464.5766518549872</v>
      </c>
      <c r="E5" s="1">
        <v>24980.351934999999</v>
      </c>
      <c r="F5" s="1">
        <v>119.554214</v>
      </c>
      <c r="G5" s="2">
        <v>7125.9493300000013</v>
      </c>
    </row>
    <row r="6" spans="1:7" x14ac:dyDescent="0.15">
      <c r="B6" s="22"/>
      <c r="C6" s="10">
        <f>C5/C$11</f>
        <v>0.38678352138444039</v>
      </c>
      <c r="D6" s="10">
        <f>D5/D$11</f>
        <v>0.45466080770514661</v>
      </c>
      <c r="E6" s="10">
        <f>E5/E$11</f>
        <v>0.84545823359643879</v>
      </c>
      <c r="F6" s="10">
        <f>F5/F$11</f>
        <v>6.4096126922817645E-2</v>
      </c>
      <c r="G6" s="3"/>
    </row>
    <row r="7" spans="1:7" x14ac:dyDescent="0.4">
      <c r="B7" s="22" t="s">
        <v>3</v>
      </c>
      <c r="C7" s="4">
        <v>3168</v>
      </c>
      <c r="D7" s="1">
        <v>443</v>
      </c>
      <c r="E7" s="1">
        <v>3</v>
      </c>
      <c r="F7" s="1">
        <v>13.973750418291818</v>
      </c>
      <c r="G7" s="11">
        <f>G5/G11</f>
        <v>0.4097726066563176</v>
      </c>
    </row>
    <row r="8" spans="1:7" x14ac:dyDescent="0.4">
      <c r="B8" s="22"/>
      <c r="C8" s="10">
        <f>C7/C$11</f>
        <v>0.12062525950040938</v>
      </c>
      <c r="D8" s="10">
        <f>D7/D$11</f>
        <v>4.5113961192646143E-2</v>
      </c>
      <c r="E8" s="10">
        <f>E7/E$11</f>
        <v>1.0153478651498096E-4</v>
      </c>
      <c r="F8" s="10">
        <f>F7/F$11</f>
        <v>7.491691429618772E-3</v>
      </c>
      <c r="G8" s="12"/>
    </row>
    <row r="9" spans="1:7" x14ac:dyDescent="0.4">
      <c r="B9" s="22" t="s">
        <v>2</v>
      </c>
      <c r="C9" s="1">
        <v>12937</v>
      </c>
      <c r="D9" s="1">
        <v>4912</v>
      </c>
      <c r="E9" s="1">
        <v>4563.1719999999996</v>
      </c>
      <c r="F9" s="1">
        <v>1731.7050806916425</v>
      </c>
      <c r="G9" s="1">
        <v>10264.0597</v>
      </c>
    </row>
    <row r="10" spans="1:7" x14ac:dyDescent="0.4">
      <c r="B10" s="22"/>
      <c r="C10" s="10">
        <f>C9/C$11</f>
        <v>0.4925912191151503</v>
      </c>
      <c r="D10" s="10">
        <f>D9/D$11</f>
        <v>0.5002252311022074</v>
      </c>
      <c r="E10" s="10">
        <f>E9/E$11</f>
        <v>0.15444023161704623</v>
      </c>
      <c r="F10" s="10">
        <f>F9/F$11</f>
        <v>0.92841218164756367</v>
      </c>
      <c r="G10" s="10">
        <f>G9/G$11</f>
        <v>0.59022739334368246</v>
      </c>
    </row>
    <row r="11" spans="1:7" x14ac:dyDescent="0.4">
      <c r="B11" s="23" t="s">
        <v>1</v>
      </c>
      <c r="C11" s="1">
        <v>26263.155935339135</v>
      </c>
      <c r="D11" s="1">
        <v>9819.5766518549863</v>
      </c>
      <c r="E11" s="1">
        <v>29546.523934999997</v>
      </c>
      <c r="F11" s="1">
        <v>1865.2330451099342</v>
      </c>
      <c r="G11" s="1">
        <v>17390.009030000001</v>
      </c>
    </row>
    <row r="12" spans="1:7" x14ac:dyDescent="0.4">
      <c r="B12" s="24"/>
      <c r="C12" s="10">
        <f>C11/C$11</f>
        <v>1</v>
      </c>
      <c r="D12" s="10">
        <f>D11/D$11</f>
        <v>1</v>
      </c>
      <c r="E12" s="10">
        <f>E11/E$11</f>
        <v>1</v>
      </c>
      <c r="F12" s="10">
        <f>F11/F$11</f>
        <v>1</v>
      </c>
      <c r="G12" s="10">
        <f>G11/G$11</f>
        <v>1</v>
      </c>
    </row>
    <row r="15" spans="1:7" ht="14.25" x14ac:dyDescent="0.4">
      <c r="B15" s="13" t="s">
        <v>6</v>
      </c>
      <c r="G15" s="7" t="s">
        <v>14</v>
      </c>
    </row>
    <row r="16" spans="1:7" ht="24" customHeight="1" x14ac:dyDescent="0.4">
      <c r="B16" s="14"/>
      <c r="C16" s="8" t="s">
        <v>17</v>
      </c>
      <c r="D16" s="8" t="s">
        <v>18</v>
      </c>
      <c r="E16" s="9" t="s">
        <v>19</v>
      </c>
      <c r="F16" s="9" t="s">
        <v>16</v>
      </c>
      <c r="G16" s="8" t="s">
        <v>5</v>
      </c>
    </row>
    <row r="17" spans="2:8" x14ac:dyDescent="0.4">
      <c r="B17" s="22" t="s">
        <v>4</v>
      </c>
      <c r="C17" s="1">
        <f>C5/10</f>
        <v>1015.8155935339137</v>
      </c>
      <c r="D17" s="1">
        <f>D5/10</f>
        <v>446.45766518549874</v>
      </c>
      <c r="E17" s="1">
        <f>E5/10</f>
        <v>2498.0351934999999</v>
      </c>
      <c r="F17" s="1">
        <f>F5/10</f>
        <v>11.955421400000001</v>
      </c>
      <c r="G17" s="25">
        <f>G5/10</f>
        <v>712.59493300000008</v>
      </c>
    </row>
    <row r="18" spans="2:8" x14ac:dyDescent="0.4">
      <c r="B18" s="22"/>
      <c r="C18" s="10">
        <f>C17/C$23</f>
        <v>0.38678352138444033</v>
      </c>
      <c r="D18" s="10">
        <f>D17/D$23</f>
        <v>0.45466080770514661</v>
      </c>
      <c r="E18" s="10">
        <f>E17/E$23</f>
        <v>0.8454582335964389</v>
      </c>
      <c r="F18" s="10">
        <f>F17/F$23</f>
        <v>6.4096126922817645E-2</v>
      </c>
      <c r="G18" s="26"/>
    </row>
    <row r="19" spans="2:8" x14ac:dyDescent="0.4">
      <c r="B19" s="22" t="s">
        <v>3</v>
      </c>
      <c r="C19" s="1">
        <f>C7/10</f>
        <v>316.8</v>
      </c>
      <c r="D19" s="1">
        <f>D7/10</f>
        <v>44.3</v>
      </c>
      <c r="E19" s="1">
        <f>E7/10</f>
        <v>0.3</v>
      </c>
      <c r="F19" s="1">
        <f>F7/10</f>
        <v>1.3973750418291817</v>
      </c>
      <c r="G19" s="27">
        <f>G17/G$23</f>
        <v>0.40977260665631754</v>
      </c>
    </row>
    <row r="20" spans="2:8" x14ac:dyDescent="0.4">
      <c r="B20" s="22"/>
      <c r="C20" s="10">
        <f>C19/C$23</f>
        <v>0.12062525950040938</v>
      </c>
      <c r="D20" s="10">
        <f>D19/D$23</f>
        <v>4.5113961192646143E-2</v>
      </c>
      <c r="E20" s="10">
        <f>E19/E$23</f>
        <v>1.0153478651498096E-4</v>
      </c>
      <c r="F20" s="10">
        <f>F19/F$23</f>
        <v>7.4916914296187711E-3</v>
      </c>
      <c r="G20" s="28"/>
    </row>
    <row r="21" spans="2:8" x14ac:dyDescent="0.4">
      <c r="B21" s="22" t="s">
        <v>2</v>
      </c>
      <c r="C21" s="1">
        <f>C9/10</f>
        <v>1293.7</v>
      </c>
      <c r="D21" s="1">
        <f>D9/10</f>
        <v>491.2</v>
      </c>
      <c r="E21" s="1">
        <f>E9/10</f>
        <v>456.31719999999996</v>
      </c>
      <c r="F21" s="1">
        <f>F9/10</f>
        <v>173.17050806916424</v>
      </c>
      <c r="G21" s="1">
        <f>G9/10</f>
        <v>1026.40597</v>
      </c>
    </row>
    <row r="22" spans="2:8" x14ac:dyDescent="0.4">
      <c r="B22" s="22"/>
      <c r="C22" s="10">
        <f>C21/C$23</f>
        <v>0.4925912191151503</v>
      </c>
      <c r="D22" s="10">
        <f>D21/D$23</f>
        <v>0.50022523110220729</v>
      </c>
      <c r="E22" s="10">
        <f>E21/E$23</f>
        <v>0.15444023161704623</v>
      </c>
      <c r="F22" s="10">
        <f>F21/F$23</f>
        <v>0.92841218164756356</v>
      </c>
      <c r="G22" s="10">
        <f>G21/G$23</f>
        <v>0.59022739334368246</v>
      </c>
    </row>
    <row r="23" spans="2:8" x14ac:dyDescent="0.4">
      <c r="B23" s="22" t="s">
        <v>1</v>
      </c>
      <c r="C23" s="1">
        <f>C11/10</f>
        <v>2626.3155935339137</v>
      </c>
      <c r="D23" s="1">
        <f>D11/10</f>
        <v>981.95766518549863</v>
      </c>
      <c r="E23" s="1">
        <f>E11/10</f>
        <v>2954.6523934999996</v>
      </c>
      <c r="F23" s="1">
        <f>F11/10</f>
        <v>186.52330451099343</v>
      </c>
      <c r="G23" s="1">
        <f>G11/10</f>
        <v>1739.0009030000001</v>
      </c>
      <c r="H23" s="15"/>
    </row>
    <row r="24" spans="2:8" x14ac:dyDescent="0.4">
      <c r="B24" s="22"/>
      <c r="C24" s="10">
        <f>C23/C$23</f>
        <v>1</v>
      </c>
      <c r="D24" s="10">
        <f>D23/D$23</f>
        <v>1</v>
      </c>
      <c r="E24" s="10">
        <f>E23/E$23</f>
        <v>1</v>
      </c>
      <c r="F24" s="10">
        <f>F23/F$23</f>
        <v>1</v>
      </c>
      <c r="G24" s="10">
        <f>G23/G$23</f>
        <v>1</v>
      </c>
    </row>
    <row r="25" spans="2:8" x14ac:dyDescent="0.4">
      <c r="B25" s="14" t="s">
        <v>0</v>
      </c>
      <c r="C25" s="16">
        <f>C17+C19+C21</f>
        <v>2626.3155935339137</v>
      </c>
      <c r="D25" s="16">
        <f>D17+D19+D21</f>
        <v>981.95766518549874</v>
      </c>
      <c r="E25" s="16">
        <f>E17+E19+E21</f>
        <v>2954.6523935</v>
      </c>
      <c r="F25" s="16">
        <f>F17+F19+F21</f>
        <v>186.52330451099343</v>
      </c>
      <c r="G25" s="16">
        <f>G17+G21</f>
        <v>1739.0009030000001</v>
      </c>
    </row>
    <row r="26" spans="2:8" x14ac:dyDescent="0.4">
      <c r="B26" s="17"/>
      <c r="C26" s="18"/>
      <c r="D26" s="18"/>
      <c r="E26" s="18"/>
      <c r="F26" s="18"/>
      <c r="G26" s="18"/>
      <c r="H26" s="19"/>
    </row>
    <row r="30" spans="2:8" x14ac:dyDescent="0.4">
      <c r="B30" s="20" t="s">
        <v>7</v>
      </c>
    </row>
    <row r="31" spans="2:8" x14ac:dyDescent="0.4">
      <c r="B31" s="20" t="s">
        <v>8</v>
      </c>
    </row>
    <row r="32" spans="2:8" x14ac:dyDescent="0.4">
      <c r="B32" s="20" t="s">
        <v>9</v>
      </c>
    </row>
    <row r="33" spans="2:2" x14ac:dyDescent="0.4">
      <c r="B33" s="21" t="s">
        <v>11</v>
      </c>
    </row>
    <row r="34" spans="2:2" x14ac:dyDescent="0.4">
      <c r="B34" s="21" t="s">
        <v>12</v>
      </c>
    </row>
    <row r="35" spans="2:2" x14ac:dyDescent="0.4">
      <c r="B35" s="21" t="s">
        <v>10</v>
      </c>
    </row>
  </sheetData>
  <mergeCells count="10">
    <mergeCell ref="G17:G18"/>
    <mergeCell ref="B19:B20"/>
    <mergeCell ref="G19:G20"/>
    <mergeCell ref="B21:B22"/>
    <mergeCell ref="B23:B24"/>
    <mergeCell ref="B5:B6"/>
    <mergeCell ref="B7:B8"/>
    <mergeCell ref="B9:B10"/>
    <mergeCell ref="B11:B12"/>
    <mergeCell ref="B17:B18"/>
  </mergeCells>
  <phoneticPr fontId="1"/>
  <pageMargins left="0.70866141732283472" right="0.70866141732283472" top="0.74803149606299213" bottom="0.74803149606299213" header="0.31496062992125984" footer="0.31496062992125984"/>
  <pageSetup paperSize="9" scale="84" orientation="portrait" cellComments="asDisplayed" r:id="rId1"/>
  <ignoredErrors>
    <ignoredError sqref="C17:G22 C23:G23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資料Ⅲー６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2024-07-31T01:54:00Z</dcterms:created>
  <dcterms:modified xsi:type="dcterms:W3CDTF">2024-07-31T01:54:03Z</dcterms:modified>
  <cp:category/>
  <cp:contentStatus/>
</cp:coreProperties>
</file>