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05" windowWidth="20520" windowHeight="2010" activeTab="0"/>
  </bookViews>
  <sheets>
    <sheet name="資料Ⅲ-12" sheetId="1" r:id="rId1"/>
    <sheet name="資料Ⅲ-12 " sheetId="2" state="hidden" r:id="rId2"/>
    <sheet name="資料Ⅳ-14（H30）" sheetId="3" state="hidden" r:id="rId3"/>
  </sheets>
  <definedNames>
    <definedName name="_xlnm.Print_Area" localSheetId="0">'資料Ⅲ-12'!$A$1:$Z$124</definedName>
    <definedName name="_xlnm.Print_Area" localSheetId="1">'資料Ⅲ-12 '!$L$55:$W$79</definedName>
    <definedName name="_xlnm.Print_Area" localSheetId="2">'資料Ⅳ-14（H30）'!$L$55:$W$78</definedName>
  </definedNames>
  <calcPr fullCalcOnLoad="1"/>
</workbook>
</file>

<file path=xl/comments2.xml><?xml version="1.0" encoding="utf-8"?>
<comments xmlns="http://schemas.openxmlformats.org/spreadsheetml/2006/main">
  <authors>
    <author>劔持　沙織</author>
  </authors>
  <commentList>
    <comment ref="J66" authorId="0">
      <text>
        <r>
          <rPr>
            <b/>
            <sz val="9"/>
            <rFont val="MS P ゴシック"/>
            <family val="3"/>
          </rPr>
          <t>劔持　沙織:</t>
        </r>
        <r>
          <rPr>
            <sz val="9"/>
            <rFont val="MS P ゴシック"/>
            <family val="3"/>
          </rPr>
          <t xml:space="preserve">
ここに価格統計の数字を入力
</t>
        </r>
      </text>
    </comment>
    <comment ref="G61" authorId="0">
      <text>
        <r>
          <rPr>
            <b/>
            <sz val="9"/>
            <rFont val="MS P ゴシック"/>
            <family val="3"/>
          </rPr>
          <t>劔持　沙織:</t>
        </r>
        <r>
          <rPr>
            <sz val="9"/>
            <rFont val="MS P ゴシック"/>
            <family val="3"/>
          </rPr>
          <t xml:space="preserve">
令和２年３月２７日現在、
修正作業中のため、空欄となっている。</t>
        </r>
      </text>
    </comment>
  </commentList>
</comments>
</file>

<file path=xl/sharedStrings.xml><?xml version="1.0" encoding="utf-8"?>
<sst xmlns="http://schemas.openxmlformats.org/spreadsheetml/2006/main" count="374" uniqueCount="139">
  <si>
    <t>ヒノキ中丸太</t>
  </si>
  <si>
    <t>スギ中丸太</t>
  </si>
  <si>
    <t>カラマツ中丸太</t>
  </si>
  <si>
    <t>H16
（04）</t>
  </si>
  <si>
    <t>H18
（06）</t>
  </si>
  <si>
    <t>H19
（07）</t>
  </si>
  <si>
    <t>H21
（09）</t>
  </si>
  <si>
    <t>H22
（10）</t>
  </si>
  <si>
    <t>スギ正角（乾燥材）</t>
  </si>
  <si>
    <t>ヒノキ正角（乾燥材）</t>
  </si>
  <si>
    <t>ホワイトウッド集成管柱（１等）</t>
  </si>
  <si>
    <t>H23
(11)</t>
  </si>
  <si>
    <t>H17
(05)</t>
  </si>
  <si>
    <t>H20
(08)</t>
  </si>
  <si>
    <t>H24</t>
  </si>
  <si>
    <t>H25</t>
  </si>
  <si>
    <t>H26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</si>
  <si>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</si>
  <si>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</si>
  <si>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</si>
  <si>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</si>
  <si>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</si>
  <si>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</si>
  <si>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</si>
  <si>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</si>
  <si>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</si>
  <si>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</si>
  <si>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</si>
  <si>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</si>
  <si>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</si>
  <si>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17
(05)</t>
  </si>
  <si>
    <t>H27</t>
  </si>
  <si>
    <t>○我が国の木材価格の推移</t>
  </si>
  <si>
    <t>（1本当たり）</t>
  </si>
  <si>
    <t>（換算）</t>
  </si>
  <si>
    <t>22
(10)</t>
  </si>
  <si>
    <r>
      <t>（円/m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）</t>
    </r>
  </si>
  <si>
    <t>資料：農林水産省「木材需給報告書」、「木材価格」</t>
  </si>
  <si>
    <t>H28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</si>
  <si>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</si>
  <si>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</si>
  <si>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</si>
  <si>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</si>
  <si>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</si>
  <si>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</si>
  <si>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</si>
  <si>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</si>
  <si>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</t>
  </si>
  <si>
    <t>年</t>
  </si>
  <si>
    <t>S35</t>
  </si>
  <si>
    <t>S35
(1960)</t>
  </si>
  <si>
    <t>S36</t>
  </si>
  <si>
    <t>40
(65)</t>
  </si>
  <si>
    <t>45
(70)</t>
  </si>
  <si>
    <t>S50
(75)</t>
  </si>
  <si>
    <t>50
(75)</t>
  </si>
  <si>
    <t>S51
（76）</t>
  </si>
  <si>
    <t>S52
（77）</t>
  </si>
  <si>
    <t>S53
(78)</t>
  </si>
  <si>
    <t>S54
（79）</t>
  </si>
  <si>
    <t>S55
（80）</t>
  </si>
  <si>
    <t>55
(80)</t>
  </si>
  <si>
    <t>S56
(81)</t>
  </si>
  <si>
    <t>S57
（82）</t>
  </si>
  <si>
    <t>S58
（83）</t>
  </si>
  <si>
    <t>S59
(84)</t>
  </si>
  <si>
    <t>S60
（85）</t>
  </si>
  <si>
    <t>60
(85)</t>
  </si>
  <si>
    <t>S61
（86）</t>
  </si>
  <si>
    <t>S62
(87)</t>
  </si>
  <si>
    <t>S63
（88）</t>
  </si>
  <si>
    <t>H1
(89)</t>
  </si>
  <si>
    <t>H2
(90)</t>
  </si>
  <si>
    <t>H3
(91)</t>
  </si>
  <si>
    <t>H4
(92)</t>
  </si>
  <si>
    <t>H5
(93)</t>
  </si>
  <si>
    <t>H6
(94)</t>
  </si>
  <si>
    <t>H7
(95)</t>
  </si>
  <si>
    <t>7
(95)</t>
  </si>
  <si>
    <t>H8
(96)</t>
  </si>
  <si>
    <t>H9
(97)</t>
  </si>
  <si>
    <t>H10
(98)</t>
  </si>
  <si>
    <t>H11
(99)</t>
  </si>
  <si>
    <t>H12
(00)</t>
  </si>
  <si>
    <t>12
(2000)</t>
  </si>
  <si>
    <t>H13
(01)</t>
  </si>
  <si>
    <t>H14
(02)</t>
  </si>
  <si>
    <t>H15
（03）</t>
  </si>
  <si>
    <t>27
(15)</t>
  </si>
  <si>
    <r>
      <t>注１：スギ中丸太（径14～22cm、長さ3.65～4.0m）、ヒノキ中丸太（径14～22㎝、長さ3.65～4.0m）、カラマツ中丸太（径14～28㎝、長さ3.65～4.0m）のそれぞれ１m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</t>
    </r>
  </si>
  <si>
    <r>
      <t>　 ２：「スギ正角（乾燥材）」（厚さ・幅10.5㎝、長さ3.0m）、「ヒノキ正角（乾燥材）」（厚さ・幅10.5㎝、長さ3.0m）、「ホワイトウッド集成管柱（１等）」（厚さ・幅10.5㎝、長さ3.0m）はそれぞれ１m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当たりの価格。「ホワイトウッド集成管柱（１等）」は、１本を0.033075m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に換算して算出した。</t>
    </r>
  </si>
  <si>
    <t>H29</t>
  </si>
  <si>
    <t>H30.1</t>
  </si>
  <si>
    <t>H30.2</t>
  </si>
  <si>
    <t>H30</t>
  </si>
  <si>
    <t>H30.11</t>
  </si>
  <si>
    <t>H30.12</t>
  </si>
  <si>
    <t xml:space="preserve">   ４：平成30(2018)年の調査対象等の見直しにより、平成30(2018)年のデータは、平成29(2017)年までのデータと連続していない。</t>
  </si>
  <si>
    <t xml:space="preserve">   ３：平成25(2013)年の調査対象等の見直しにより、平成25(2013)年以降の「スギ正角（乾燥材）」、「スギ中丸太」のデータは、平成24(2012)年までのデータと必ずしも連続していない。</t>
  </si>
  <si>
    <t>13
(01)</t>
  </si>
  <si>
    <t>14
(02)</t>
  </si>
  <si>
    <t>15
(03)</t>
  </si>
  <si>
    <t>16
(04)</t>
  </si>
  <si>
    <t>18
(06)</t>
  </si>
  <si>
    <t>19
(07)</t>
  </si>
  <si>
    <t>20
(08)</t>
  </si>
  <si>
    <t>21
(09)</t>
  </si>
  <si>
    <t>23
(11)</t>
  </si>
  <si>
    <t>24
(12)</t>
  </si>
  <si>
    <t>25
(13)</t>
  </si>
  <si>
    <t>26
(14)</t>
  </si>
  <si>
    <t>28
(16)</t>
  </si>
  <si>
    <t>29
(17)</t>
  </si>
  <si>
    <t>30
(18)</t>
  </si>
  <si>
    <t>H30</t>
  </si>
  <si>
    <t>30
(18)</t>
  </si>
  <si>
    <t>R1</t>
  </si>
  <si>
    <t>R1
(19)</t>
  </si>
  <si>
    <t>参考値：企業物価指数（2015年＝100）</t>
  </si>
  <si>
    <t>類別/_木材・木製品</t>
  </si>
  <si>
    <t>[国内企業物価指数] 総平均</t>
  </si>
  <si>
    <t>H31.1</t>
  </si>
  <si>
    <t>H31.2</t>
  </si>
  <si>
    <t>H31.3</t>
  </si>
  <si>
    <t>H31.4</t>
  </si>
  <si>
    <t>R1.5</t>
  </si>
  <si>
    <t>R1.6</t>
  </si>
  <si>
    <t>R1.7</t>
  </si>
  <si>
    <t>R1.8</t>
  </si>
  <si>
    <t>R1.9</t>
  </si>
  <si>
    <t>R1.10</t>
  </si>
  <si>
    <t>R1.11</t>
  </si>
  <si>
    <t>R1.12</t>
  </si>
  <si>
    <t>R1</t>
  </si>
  <si>
    <t>1本当たり</t>
  </si>
  <si>
    <t>（前年比）</t>
  </si>
  <si>
    <t>参考値：国内企業物価指数（総平均、2015年＝100）</t>
  </si>
  <si>
    <t>資料：農林水産省「木材需給報告書」、日本銀行「企業物価指数（日本銀行時系列統計データ検索サイト）」</t>
  </si>
  <si>
    <t xml:space="preserve">   ４：平成30(2018)年の調査対象等の見直しにより、平成30(2018)年以降のデータは、平成29(2017)年までのデータと連続していない。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</si>
</sst>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 "/>
    <numFmt numFmtId="184" formatCode="#,##0.0;[Red]\-#,##0.0"/>
    <numFmt numFmtId="185" formatCode="0_);[Red]\(0\)"/>
    <numFmt numFmtId="186" formatCode="#,##0.000;[Red]\-#,##0.000"/>
    <numFmt numFmtId="187" formatCode="@\ "/>
    <numFmt numFmtId="188" formatCode="###\ ###\ ##0;&quot;△&quot;#\ ##0;@"/>
    <numFmt numFmtId="189" formatCode="###\ ###\ ##0\ ;&quot;△&quot;#\ ##0\ ;@\ "/>
    <numFmt numFmtId="190" formatCode="##0.0\ ;@\ "/>
    <numFmt numFmtId="191" formatCode="&quot;1)&quot;###\ ##0;&quot;1)&quot;&quot;△&quot;#\ ##0;&quot;1)&quot;@"/>
    <numFmt numFmtId="192" formatCode="###,###,##0\ ;&quot;△&quot;?,??0\ ;@\ "/>
    <numFmt numFmtId="193" formatCode="\(##\)"/>
    <numFmt numFmtId="194" formatCode="###,###,##0\ ;&quot;△&quot;??,??0\ ;@\ "/>
    <numFmt numFmtId="195" formatCode="###\ ###\ ##0\ ;&quot;△&quot;??\ ??0\ ;@\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明朝"/>
      <family val="1"/>
    </font>
    <font>
      <sz val="11"/>
      <name val="ＭＳ 明朝"/>
      <family val="1"/>
    </font>
    <font>
      <vertAlign val="superscript"/>
      <sz val="11"/>
      <color indexed="8"/>
      <name val="ＭＳ Ｐゴシック"/>
      <family val="3"/>
    </font>
    <font>
      <sz val="10.5"/>
      <name val="ＭＳ 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7" fontId="9" fillId="0" borderId="0">
      <alignment horizontal="right"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5" fillId="0" borderId="0">
      <alignment vertical="center"/>
      <protection/>
    </xf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177" fontId="54" fillId="0" borderId="10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55" fillId="0" borderId="12" xfId="0" applyFont="1" applyBorder="1" applyAlignment="1">
      <alignment horizontal="center" vertical="center" shrinkToFit="1"/>
    </xf>
    <xf numFmtId="0" fontId="55" fillId="0" borderId="13" xfId="0" applyFont="1" applyBorder="1" applyAlignment="1">
      <alignment horizontal="center" vertical="center" shrinkToFit="1"/>
    </xf>
    <xf numFmtId="177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54" fillId="0" borderId="11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55" fillId="0" borderId="17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177" fontId="0" fillId="0" borderId="20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7" fontId="0" fillId="0" borderId="28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7" fontId="0" fillId="33" borderId="13" xfId="0" applyNumberFormat="1" applyFill="1" applyBorder="1" applyAlignment="1">
      <alignment vertical="center"/>
    </xf>
    <xf numFmtId="0" fontId="0" fillId="33" borderId="2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40" fontId="0" fillId="33" borderId="12" xfId="49" applyNumberFormat="1" applyFont="1" applyFill="1" applyBorder="1" applyAlignment="1">
      <alignment vertical="center"/>
    </xf>
    <xf numFmtId="40" fontId="0" fillId="33" borderId="30" xfId="49" applyNumberFormat="1" applyFont="1" applyFill="1" applyBorder="1" applyAlignment="1">
      <alignment vertical="center"/>
    </xf>
    <xf numFmtId="2" fontId="0" fillId="33" borderId="31" xfId="0" applyNumberFormat="1" applyFill="1" applyBorder="1" applyAlignment="1">
      <alignment vertical="center"/>
    </xf>
    <xf numFmtId="2" fontId="0" fillId="33" borderId="32" xfId="0" applyNumberFormat="1" applyFill="1" applyBorder="1" applyAlignment="1">
      <alignment vertical="center"/>
    </xf>
    <xf numFmtId="2" fontId="0" fillId="33" borderId="33" xfId="0" applyNumberFormat="1" applyFill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177" fontId="0" fillId="33" borderId="34" xfId="0" applyNumberFormat="1" applyFill="1" applyBorder="1" applyAlignment="1">
      <alignment vertical="center"/>
    </xf>
    <xf numFmtId="177" fontId="0" fillId="33" borderId="35" xfId="0" applyNumberFormat="1" applyFill="1" applyBorder="1" applyAlignment="1">
      <alignment vertical="center"/>
    </xf>
    <xf numFmtId="40" fontId="0" fillId="33" borderId="36" xfId="49" applyNumberFormat="1" applyFont="1" applyFill="1" applyBorder="1" applyAlignment="1">
      <alignment vertical="center"/>
    </xf>
    <xf numFmtId="177" fontId="0" fillId="33" borderId="37" xfId="0" applyNumberFormat="1" applyFill="1" applyBorder="1" applyAlignment="1">
      <alignment vertical="center"/>
    </xf>
    <xf numFmtId="0" fontId="0" fillId="33" borderId="29" xfId="0" applyFill="1" applyBorder="1" applyAlignment="1">
      <alignment horizontal="center" vertical="center" wrapText="1"/>
    </xf>
    <xf numFmtId="177" fontId="0" fillId="0" borderId="29" xfId="0" applyNumberFormat="1" applyBorder="1" applyAlignment="1">
      <alignment vertical="center"/>
    </xf>
    <xf numFmtId="177" fontId="0" fillId="0" borderId="38" xfId="0" applyNumberFormat="1" applyBorder="1" applyAlignment="1">
      <alignment vertical="center"/>
    </xf>
    <xf numFmtId="0" fontId="0" fillId="33" borderId="26" xfId="0" applyFill="1" applyBorder="1" applyAlignment="1">
      <alignment horizontal="center" vertical="center" wrapText="1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83" fontId="0" fillId="33" borderId="26" xfId="0" applyNumberFormat="1" applyFill="1" applyBorder="1" applyAlignment="1">
      <alignment vertical="center"/>
    </xf>
    <xf numFmtId="177" fontId="54" fillId="0" borderId="39" xfId="0" applyNumberFormat="1" applyFont="1" applyFill="1" applyBorder="1" applyAlignment="1">
      <alignment vertical="center"/>
    </xf>
    <xf numFmtId="3" fontId="0" fillId="10" borderId="14" xfId="0" applyNumberFormat="1" applyFill="1" applyBorder="1" applyAlignment="1">
      <alignment vertical="center"/>
    </xf>
    <xf numFmtId="3" fontId="0" fillId="10" borderId="15" xfId="0" applyNumberFormat="1" applyFill="1" applyBorder="1" applyAlignment="1">
      <alignment vertical="center"/>
    </xf>
    <xf numFmtId="3" fontId="0" fillId="10" borderId="16" xfId="0" applyNumberFormat="1" applyFill="1" applyBorder="1" applyAlignment="1">
      <alignment vertical="center"/>
    </xf>
    <xf numFmtId="177" fontId="0" fillId="0" borderId="38" xfId="0" applyNumberFormat="1" applyFill="1" applyBorder="1" applyAlignment="1">
      <alignment vertical="center"/>
    </xf>
    <xf numFmtId="177" fontId="0" fillId="34" borderId="20" xfId="0" applyNumberFormat="1" applyFill="1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177" fontId="0" fillId="0" borderId="40" xfId="0" applyNumberFormat="1" applyBorder="1" applyAlignment="1">
      <alignment vertical="center"/>
    </xf>
    <xf numFmtId="177" fontId="0" fillId="0" borderId="41" xfId="0" applyNumberFormat="1" applyBorder="1" applyAlignment="1">
      <alignment vertical="center"/>
    </xf>
    <xf numFmtId="177" fontId="0" fillId="0" borderId="42" xfId="0" applyNumberFormat="1" applyBorder="1" applyAlignment="1">
      <alignment vertical="center"/>
    </xf>
    <xf numFmtId="177" fontId="0" fillId="0" borderId="43" xfId="0" applyNumberFormat="1" applyBorder="1" applyAlignment="1">
      <alignment vertical="center"/>
    </xf>
    <xf numFmtId="177" fontId="0" fillId="28" borderId="34" xfId="0" applyNumberFormat="1" applyFill="1" applyBorder="1" applyAlignment="1">
      <alignment vertical="center"/>
    </xf>
    <xf numFmtId="177" fontId="0" fillId="28" borderId="35" xfId="0" applyNumberFormat="1" applyFill="1" applyBorder="1" applyAlignment="1">
      <alignment vertical="center"/>
    </xf>
    <xf numFmtId="0" fontId="0" fillId="28" borderId="34" xfId="0" applyFill="1" applyBorder="1" applyAlignment="1">
      <alignment horizontal="center" vertical="center" wrapText="1"/>
    </xf>
    <xf numFmtId="0" fontId="0" fillId="28" borderId="20" xfId="0" applyFill="1" applyBorder="1" applyAlignment="1">
      <alignment horizontal="center" vertical="center" wrapText="1"/>
    </xf>
    <xf numFmtId="0" fontId="0" fillId="28" borderId="22" xfId="0" applyFill="1" applyBorder="1" applyAlignment="1">
      <alignment horizontal="center" vertical="center" wrapText="1"/>
    </xf>
    <xf numFmtId="177" fontId="0" fillId="28" borderId="22" xfId="0" applyNumberFormat="1" applyFill="1" applyBorder="1" applyAlignment="1">
      <alignment vertical="center"/>
    </xf>
    <xf numFmtId="0" fontId="0" fillId="0" borderId="44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vertical="center"/>
    </xf>
    <xf numFmtId="0" fontId="0" fillId="0" borderId="4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</cellXfs>
  <cellStyles count="52">
    <cellStyle name="Normal" xfId="0"/>
    <cellStyle name="･･･ｽﾍﾟｰｽ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75"/>
          <c:y val="0.19725"/>
          <c:w val="0.98925"/>
          <c:h val="0.7387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'資料Ⅲ-12'!$C$3:$C$4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'資料Ⅲ-12'!$C$5:$C$64</c:f>
              <c:numCache/>
            </c:numRef>
          </c:val>
          <c:smooth val="0"/>
        </c:ser>
        <c:ser>
          <c:idx val="1"/>
          <c:order val="1"/>
          <c:tx>
            <c:strRef>
              <c:f>'資料Ⅲ-12'!$D$3:$D$4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'資料Ⅲ-12'!$D$5:$D$64</c:f>
              <c:numCache/>
            </c:numRef>
          </c:val>
          <c:smooth val="0"/>
        </c:ser>
        <c:ser>
          <c:idx val="2"/>
          <c:order val="2"/>
          <c:tx>
            <c:strRef>
              <c:f>'資料Ⅲ-12'!$E$3:$E$4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'資料Ⅲ-12'!$E$5:$E$64</c:f>
              <c:numCache/>
            </c:numRef>
          </c:val>
          <c:smooth val="0"/>
        </c:ser>
        <c:ser>
          <c:idx val="3"/>
          <c:order val="3"/>
          <c:tx>
            <c:strRef>
              <c:f>'資料Ⅲ-12'!$F$3:$F$4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'資料Ⅲ-12'!$F$5:$F$64</c:f>
              <c:numCache/>
            </c:numRef>
          </c:val>
          <c:smooth val="0"/>
        </c:ser>
        <c:ser>
          <c:idx val="4"/>
          <c:order val="4"/>
          <c:tx>
            <c:strRef>
              <c:f>'資料Ⅲ-12'!$G$3:$G$4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'資料Ⅲ-12'!$G$5:$G$64</c:f>
              <c:numCache/>
            </c:numRef>
          </c:val>
          <c:smooth val="0"/>
        </c:ser>
        <c:ser>
          <c:idx val="5"/>
          <c:order val="5"/>
          <c:tx>
            <c:strRef>
              <c:f>'資料Ⅲ-12'!$H$3:$H$4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'資料Ⅲ-12'!$H$5:$H$64</c:f>
              <c:numCache/>
            </c:numRef>
          </c:val>
          <c:smooth val="0"/>
        </c:ser>
        <c:marker val="1"/>
        <c:axId val="21739537"/>
        <c:axId val="61438106"/>
      </c:lineChart>
      <c:lineChart>
        <c:grouping val="standard"/>
        <c:varyColors val="0"/>
        <c:ser>
          <c:idx val="9"/>
          <c:order val="6"/>
          <c:tx>
            <c:strRef>
              <c:f>'資料Ⅲ-12'!$K$3:$K$4</c:f>
              <c:strCache>
                <c:ptCount val="1"/>
                <c:pt idx="0">
                  <c:v>参考値：国内企業物価指数（総平均、2015年＝100）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'資料Ⅲ-12'!$B$5:$B$64</c:f>
              <c:strCache/>
            </c:strRef>
          </c:cat>
          <c:val>
            <c:numRef>
              <c:f>'資料Ⅲ-12'!$K$5:$K$64</c:f>
              <c:numCache/>
            </c:numRef>
          </c:val>
          <c:smooth val="0"/>
        </c:ser>
        <c:marker val="1"/>
        <c:axId val="16072043"/>
        <c:axId val="10430660"/>
      </c:lineChart>
      <c:catAx>
        <c:axId val="21739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438106"/>
        <c:crosses val="autoZero"/>
        <c:auto val="1"/>
        <c:lblOffset val="100"/>
        <c:tickLblSkip val="1"/>
        <c:noMultiLvlLbl val="0"/>
      </c:catAx>
      <c:valAx>
        <c:axId val="6143810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739537"/>
        <c:crossesAt val="1"/>
        <c:crossBetween val="between"/>
        <c:dispUnits/>
      </c:valAx>
      <c:catAx>
        <c:axId val="16072043"/>
        <c:scaling>
          <c:orientation val="minMax"/>
        </c:scaling>
        <c:axPos val="b"/>
        <c:delete val="1"/>
        <c:majorTickMark val="out"/>
        <c:minorTickMark val="none"/>
        <c:tickLblPos val="nextTo"/>
        <c:crossAx val="10430660"/>
        <c:crosses val="autoZero"/>
        <c:auto val="1"/>
        <c:lblOffset val="100"/>
        <c:tickLblSkip val="1"/>
        <c:noMultiLvlLbl val="0"/>
      </c:catAx>
      <c:valAx>
        <c:axId val="104306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7204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075"/>
          <c:y val="0.02475"/>
          <c:w val="0.72075"/>
          <c:h val="0.16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7725"/>
          <c:w val="0.9035"/>
          <c:h val="0.83325"/>
        </c:manualLayout>
      </c:layout>
      <c:lineChart>
        <c:grouping val="standard"/>
        <c:varyColors val="0"/>
        <c:ser>
          <c:idx val="4"/>
          <c:order val="0"/>
          <c:tx>
            <c:strRef>
              <c:f>'資料Ⅲ-12 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'!$G$5:$G$64</c:f>
              <c:numCache/>
            </c:numRef>
          </c:val>
          <c:smooth val="0"/>
        </c:ser>
        <c:ser>
          <c:idx val="5"/>
          <c:order val="1"/>
          <c:tx>
            <c:strRef>
              <c:f>'資料Ⅲ-12 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'!$H$5:$H$64</c:f>
              <c:numCache/>
            </c:numRef>
          </c:val>
          <c:smooth val="0"/>
        </c:ser>
        <c:ser>
          <c:idx val="3"/>
          <c:order val="2"/>
          <c:tx>
            <c:strRef>
              <c:f>'資料Ⅲ-12 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'!$F$5:$F$64</c:f>
              <c:numCache/>
            </c:numRef>
          </c:val>
          <c:smooth val="0"/>
        </c:ser>
        <c:ser>
          <c:idx val="0"/>
          <c:order val="3"/>
          <c:tx>
            <c:strRef>
              <c:f>'資料Ⅲ-12 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'!$C$5:$C$64</c:f>
              <c:numCache/>
            </c:numRef>
          </c:val>
          <c:smooth val="0"/>
        </c:ser>
        <c:ser>
          <c:idx val="1"/>
          <c:order val="4"/>
          <c:tx>
            <c:strRef>
              <c:f>'資料Ⅲ-12 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'!$D$5:$D$64</c:f>
              <c:numCache/>
            </c:numRef>
          </c:val>
          <c:smooth val="0"/>
        </c:ser>
        <c:ser>
          <c:idx val="2"/>
          <c:order val="5"/>
          <c:tx>
            <c:strRef>
              <c:f>'資料Ⅲ-12 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'!$E$5:$E$64</c:f>
              <c:numCache/>
            </c:numRef>
          </c:val>
          <c:smooth val="0"/>
        </c:ser>
        <c:marker val="1"/>
        <c:axId val="26767077"/>
        <c:axId val="39577102"/>
      </c:lineChart>
      <c:dateAx>
        <c:axId val="2676707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5771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9577102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67670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05"/>
          <c:y val="0.01425"/>
          <c:w val="0.51825"/>
          <c:h val="0.13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"/>
          <c:y val="0.197"/>
          <c:w val="0.976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'資料Ⅲ-12 '!$C$3:$C$4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'!$C$5:$C$64</c:f>
              <c:numCache/>
            </c:numRef>
          </c:val>
          <c:smooth val="0"/>
        </c:ser>
        <c:ser>
          <c:idx val="1"/>
          <c:order val="1"/>
          <c:tx>
            <c:strRef>
              <c:f>'資料Ⅲ-12 '!$D$3:$D$4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'!$D$5:$D$64</c:f>
              <c:numCache/>
            </c:numRef>
          </c:val>
          <c:smooth val="0"/>
        </c:ser>
        <c:ser>
          <c:idx val="2"/>
          <c:order val="2"/>
          <c:tx>
            <c:strRef>
              <c:f>'資料Ⅲ-12 '!$E$3:$E$4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'!$E$5:$E$64</c:f>
              <c:numCache/>
            </c:numRef>
          </c:val>
          <c:smooth val="0"/>
        </c:ser>
        <c:ser>
          <c:idx val="3"/>
          <c:order val="3"/>
          <c:tx>
            <c:strRef>
              <c:f>'資料Ⅲ-12 '!$F$3:$F$4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'!$F$5:$F$64</c:f>
              <c:numCache/>
            </c:numRef>
          </c:val>
          <c:smooth val="0"/>
        </c:ser>
        <c:ser>
          <c:idx val="4"/>
          <c:order val="4"/>
          <c:tx>
            <c:strRef>
              <c:f>'資料Ⅲ-12 '!$G$3:$G$4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'!$G$5:$G$64</c:f>
              <c:numCache/>
            </c:numRef>
          </c:val>
          <c:smooth val="0"/>
        </c:ser>
        <c:ser>
          <c:idx val="5"/>
          <c:order val="5"/>
          <c:tx>
            <c:strRef>
              <c:f>'資料Ⅲ-12 '!$H$3:$H$4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dLbls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'!$H$5:$H$64</c:f>
              <c:numCache/>
            </c:numRef>
          </c:val>
          <c:smooth val="0"/>
        </c:ser>
        <c:marker val="1"/>
        <c:axId val="20649599"/>
        <c:axId val="51628664"/>
      </c:lineChart>
      <c:lineChart>
        <c:grouping val="standard"/>
        <c:varyColors val="0"/>
        <c:ser>
          <c:idx val="9"/>
          <c:order val="6"/>
          <c:tx>
            <c:strRef>
              <c:f>'資料Ⅲ-12 '!$L$3:$L$4</c:f>
              <c:strCache>
                <c:ptCount val="1"/>
                <c:pt idx="0">
                  <c:v>参考値：企業物価指数（2015年＝100） [国内企業物価指数] 総平均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numFmt formatCode="#,##0_);[Red]\(#,##0\)" sourceLinked="0"/>
            <c:spPr>
              <a:noFill/>
              <a:ln w="12700">
                <a:solidFill>
                  <a:srgbClr val="000000"/>
                </a:solidFill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'資料Ⅲ-12 '!$B$5:$B$64</c:f>
              <c:strCache/>
            </c:strRef>
          </c:cat>
          <c:val>
            <c:numRef>
              <c:f>'資料Ⅲ-12 '!$L$5:$L$64</c:f>
              <c:numCache/>
            </c:numRef>
          </c:val>
          <c:smooth val="0"/>
        </c:ser>
        <c:marker val="1"/>
        <c:axId val="62004793"/>
        <c:axId val="21172226"/>
      </c:lineChart>
      <c:catAx>
        <c:axId val="20649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28664"/>
        <c:crosses val="autoZero"/>
        <c:auto val="1"/>
        <c:lblOffset val="100"/>
        <c:tickLblSkip val="1"/>
        <c:noMultiLvlLbl val="0"/>
      </c:catAx>
      <c:valAx>
        <c:axId val="5162866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649599"/>
        <c:crossesAt val="1"/>
        <c:crossBetween val="between"/>
        <c:dispUnits/>
      </c:valAx>
      <c:catAx>
        <c:axId val="62004793"/>
        <c:scaling>
          <c:orientation val="minMax"/>
        </c:scaling>
        <c:axPos val="b"/>
        <c:delete val="1"/>
        <c:majorTickMark val="out"/>
        <c:minorTickMark val="none"/>
        <c:tickLblPos val="nextTo"/>
        <c:crossAx val="21172226"/>
        <c:crosses val="autoZero"/>
        <c:auto val="1"/>
        <c:lblOffset val="100"/>
        <c:tickLblSkip val="1"/>
        <c:noMultiLvlLbl val="0"/>
      </c:catAx>
      <c:valAx>
        <c:axId val="21172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04793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8425"/>
          <c:y val="0.0095"/>
          <c:w val="0.8015"/>
          <c:h val="0.185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8975"/>
          <c:w val="0.9035"/>
          <c:h val="0.818"/>
        </c:manualLayout>
      </c:layout>
      <c:lineChart>
        <c:grouping val="standard"/>
        <c:varyColors val="0"/>
        <c:ser>
          <c:idx val="4"/>
          <c:order val="0"/>
          <c:tx>
            <c:strRef>
              <c:f>'資料Ⅳ-14（H30）'!$G$3</c:f>
              <c:strCache>
                <c:ptCount val="1"/>
                <c:pt idx="0">
                  <c:v>ヒノキ正角（乾燥材）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'資料Ⅳ-14（H30）'!$G$5:$G$63</c:f>
              <c:numCache/>
            </c:numRef>
          </c:val>
          <c:smooth val="0"/>
        </c:ser>
        <c:ser>
          <c:idx val="5"/>
          <c:order val="1"/>
          <c:tx>
            <c:strRef>
              <c:f>'資料Ⅳ-14（H30）'!$H$3</c:f>
              <c:strCache>
                <c:ptCount val="1"/>
                <c:pt idx="0">
                  <c:v>ホワイトウッド集成管柱（１等）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'資料Ⅳ-14（H30）'!$H$5:$H$63</c:f>
              <c:numCache/>
            </c:numRef>
          </c:val>
          <c:smooth val="0"/>
        </c:ser>
        <c:ser>
          <c:idx val="3"/>
          <c:order val="2"/>
          <c:tx>
            <c:strRef>
              <c:f>'資料Ⅳ-14（H30）'!$F$3</c:f>
              <c:strCache>
                <c:ptCount val="1"/>
                <c:pt idx="0">
                  <c:v>スギ正角（乾燥材）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'資料Ⅳ-14（H30）'!$F$5:$F$63</c:f>
              <c:numCache/>
            </c:numRef>
          </c:val>
          <c:smooth val="0"/>
        </c:ser>
        <c:ser>
          <c:idx val="0"/>
          <c:order val="3"/>
          <c:tx>
            <c:strRef>
              <c:f>'資料Ⅳ-14（H30）'!$C$3</c:f>
              <c:strCache>
                <c:ptCount val="1"/>
                <c:pt idx="0">
                  <c:v>ヒノキ中丸太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'資料Ⅳ-14（H30）'!$C$5:$C$63</c:f>
              <c:numCache/>
            </c:numRef>
          </c:val>
          <c:smooth val="0"/>
        </c:ser>
        <c:ser>
          <c:idx val="1"/>
          <c:order val="4"/>
          <c:tx>
            <c:strRef>
              <c:f>'資料Ⅳ-14（H30）'!$D$3</c:f>
              <c:strCache>
                <c:ptCount val="1"/>
                <c:pt idx="0">
                  <c:v>スギ中丸太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'資料Ⅳ-14（H30）'!$D$5:$D$63</c:f>
              <c:numCache/>
            </c:numRef>
          </c:val>
          <c:smooth val="0"/>
        </c:ser>
        <c:ser>
          <c:idx val="2"/>
          <c:order val="5"/>
          <c:tx>
            <c:strRef>
              <c:f>'資料Ⅳ-14（H30）'!$E$3</c:f>
              <c:strCache>
                <c:ptCount val="1"/>
                <c:pt idx="0">
                  <c:v>カラマツ中丸太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'資料Ⅳ-14（H30）'!$B$5:$B$63</c:f>
              <c:strCache/>
            </c:strRef>
          </c:cat>
          <c:val>
            <c:numRef>
              <c:f>'資料Ⅳ-14（H30）'!$E$5:$E$63</c:f>
              <c:numCache/>
            </c:numRef>
          </c:val>
          <c:smooth val="0"/>
        </c:ser>
        <c:marker val="1"/>
        <c:axId val="56332307"/>
        <c:axId val="37228716"/>
      </c:lineChart>
      <c:dateAx>
        <c:axId val="56332307"/>
        <c:scaling>
          <c:orientation val="minMax"/>
        </c:scaling>
        <c:axPos val="b"/>
        <c:delete val="0"/>
        <c:numFmt formatCode="m/d/yy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22871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7228716"/>
        <c:scaling>
          <c:orientation val="minMax"/>
          <c:max val="120000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633230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75"/>
          <c:y val="0.01675"/>
          <c:w val="0.51825"/>
          <c:h val="0.13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88</xdr:row>
      <xdr:rowOff>9525</xdr:rowOff>
    </xdr:from>
    <xdr:to>
      <xdr:col>10</xdr:col>
      <xdr:colOff>76200</xdr:colOff>
      <xdr:row>123</xdr:row>
      <xdr:rowOff>57150</xdr:rowOff>
    </xdr:to>
    <xdr:grpSp>
      <xdr:nvGrpSpPr>
        <xdr:cNvPr id="1" name="グループ化 1"/>
        <xdr:cNvGrpSpPr>
          <a:grpSpLocks/>
        </xdr:cNvGrpSpPr>
      </xdr:nvGrpSpPr>
      <xdr:grpSpPr>
        <a:xfrm>
          <a:off x="76200" y="14201775"/>
          <a:ext cx="8667750" cy="6715125"/>
          <a:chOff x="9894094" y="13913644"/>
          <a:chExt cx="9901237" cy="5872162"/>
        </a:xfrm>
        <a:solidFill>
          <a:srgbClr val="FFFFFF"/>
        </a:solidFill>
      </xdr:grpSpPr>
      <xdr:graphicFrame>
        <xdr:nvGraphicFramePr>
          <xdr:cNvPr id="2" name="グラフ 1"/>
          <xdr:cNvGraphicFramePr/>
        </xdr:nvGraphicFramePr>
        <xdr:xfrm>
          <a:off x="9894094" y="13913644"/>
          <a:ext cx="9901237" cy="587216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18"/>
          <xdr:cNvSpPr txBox="1">
            <a:spLocks noChangeArrowheads="1"/>
          </xdr:cNvSpPr>
        </xdr:nvSpPr>
        <xdr:spPr>
          <a:xfrm>
            <a:off x="19191356" y="19175101"/>
            <a:ext cx="584173" cy="1937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（年）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10000532" y="14951549"/>
            <a:ext cx="594074" cy="1761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11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18082417" y="17896438"/>
            <a:ext cx="631204" cy="35233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8206182" y="15951284"/>
            <a:ext cx="410901" cy="2686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製品</a:t>
            </a:r>
          </a:p>
        </xdr:txBody>
      </xdr:sp>
      <xdr:sp>
        <xdr:nvSpPr>
          <xdr:cNvPr id="7" name="Text Box 18"/>
          <xdr:cNvSpPr txBox="1">
            <a:spLocks noChangeArrowheads="1"/>
          </xdr:cNvSpPr>
        </xdr:nvSpPr>
        <xdr:spPr>
          <a:xfrm>
            <a:off x="19181454" y="14747491"/>
            <a:ext cx="584173" cy="1849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（右軸）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0.02475</cdr:y>
    </cdr:from>
    <cdr:to>
      <cdr:x>1</cdr:x>
      <cdr:y>0.93425</cdr:y>
    </cdr:to>
    <cdr:grpSp>
      <cdr:nvGrpSpPr>
        <cdr:cNvPr id="1" name="グループ化 18"/>
        <cdr:cNvGrpSpPr>
          <a:grpSpLocks/>
        </cdr:cNvGrpSpPr>
      </cdr:nvGrpSpPr>
      <cdr:grpSpPr>
        <a:xfrm>
          <a:off x="104775" y="104775"/>
          <a:ext cx="7191375" cy="4124325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87</xdr:row>
      <xdr:rowOff>0</xdr:rowOff>
    </xdr:from>
    <xdr:to>
      <xdr:col>8</xdr:col>
      <xdr:colOff>19050</xdr:colOff>
      <xdr:row>110</xdr:row>
      <xdr:rowOff>152400</xdr:rowOff>
    </xdr:to>
    <xdr:graphicFrame>
      <xdr:nvGraphicFramePr>
        <xdr:cNvPr id="1" name="グラフ 3"/>
        <xdr:cNvGraphicFramePr/>
      </xdr:nvGraphicFramePr>
      <xdr:xfrm>
        <a:off x="0" y="14087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95250</xdr:colOff>
      <xdr:row>85</xdr:row>
      <xdr:rowOff>180975</xdr:rowOff>
    </xdr:from>
    <xdr:to>
      <xdr:col>24</xdr:col>
      <xdr:colOff>523875</xdr:colOff>
      <xdr:row>121</xdr:row>
      <xdr:rowOff>38100</xdr:rowOff>
    </xdr:to>
    <xdr:grpSp>
      <xdr:nvGrpSpPr>
        <xdr:cNvPr id="2" name="グループ化 20"/>
        <xdr:cNvGrpSpPr>
          <a:grpSpLocks/>
        </xdr:cNvGrpSpPr>
      </xdr:nvGrpSpPr>
      <xdr:grpSpPr>
        <a:xfrm>
          <a:off x="8496300" y="13887450"/>
          <a:ext cx="10267950" cy="6715125"/>
          <a:chOff x="9700683" y="13776326"/>
          <a:chExt cx="11631574" cy="5964766"/>
        </a:xfrm>
        <a:solidFill>
          <a:srgbClr val="FFFFFF"/>
        </a:solidFill>
      </xdr:grpSpPr>
      <xdr:graphicFrame>
        <xdr:nvGraphicFramePr>
          <xdr:cNvPr id="3" name="グラフ 1"/>
          <xdr:cNvGraphicFramePr/>
        </xdr:nvGraphicFramePr>
        <xdr:xfrm>
          <a:off x="9700683" y="13776326"/>
          <a:ext cx="11189574" cy="5964766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Text Box 18"/>
          <xdr:cNvSpPr txBox="1">
            <a:spLocks noChangeArrowheads="1"/>
          </xdr:cNvSpPr>
        </xdr:nvSpPr>
        <xdr:spPr>
          <a:xfrm>
            <a:off x="20102218" y="19262420"/>
            <a:ext cx="668816" cy="187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（年）</a:t>
            </a:r>
          </a:p>
        </xdr:txBody>
      </xdr:sp>
      <xdr:sp>
        <xdr:nvSpPr>
          <xdr:cNvPr id="5" name="Text Box 18"/>
          <xdr:cNvSpPr txBox="1">
            <a:spLocks noChangeArrowheads="1"/>
          </xdr:cNvSpPr>
        </xdr:nvSpPr>
        <xdr:spPr>
          <a:xfrm>
            <a:off x="9796643" y="14781389"/>
            <a:ext cx="677539" cy="1878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11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xdr:txBody>
      </xdr:sp>
      <xdr:grpSp>
        <xdr:nvGrpSpPr>
          <xdr:cNvPr id="6" name="グループ化 11"/>
          <xdr:cNvGrpSpPr>
            <a:grpSpLocks/>
          </xdr:cNvGrpSpPr>
        </xdr:nvGrpSpPr>
        <xdr:grpSpPr>
          <a:xfrm>
            <a:off x="20718691" y="14954367"/>
            <a:ext cx="424552" cy="4085865"/>
            <a:chOff x="20720049" y="14954250"/>
            <a:chExt cx="423334" cy="4085167"/>
          </a:xfrm>
          <a:solidFill>
            <a:srgbClr val="FFFFFF"/>
          </a:solidFill>
        </xdr:grpSpPr>
        <xdr:sp>
          <xdr:nvSpPr>
            <xdr:cNvPr id="7" name="テキスト ボックス 1"/>
            <xdr:cNvSpPr txBox="1">
              <a:spLocks noChangeArrowheads="1"/>
            </xdr:cNvSpPr>
          </xdr:nvSpPr>
          <xdr:spPr>
            <a:xfrm>
              <a:off x="20740687" y="15589493"/>
              <a:ext cx="400791" cy="291068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100</a:t>
              </a:r>
            </a:p>
          </xdr:txBody>
        </xdr:sp>
        <xdr:sp>
          <xdr:nvSpPr>
            <xdr:cNvPr id="8" name="テキスト ボックス 6"/>
            <xdr:cNvSpPr txBox="1">
              <a:spLocks noChangeArrowheads="1"/>
            </xdr:cNvSpPr>
          </xdr:nvSpPr>
          <xdr:spPr>
            <a:xfrm>
              <a:off x="20740687" y="16200226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80</a:t>
              </a:r>
            </a:p>
          </xdr:txBody>
        </xdr:sp>
        <xdr:sp>
          <xdr:nvSpPr>
            <xdr:cNvPr id="9" name="テキスト ボックス 7"/>
            <xdr:cNvSpPr txBox="1">
              <a:spLocks noChangeArrowheads="1"/>
            </xdr:cNvSpPr>
          </xdr:nvSpPr>
          <xdr:spPr>
            <a:xfrm>
              <a:off x="20740687" y="16809937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60</a:t>
              </a:r>
            </a:p>
          </xdr:txBody>
        </xdr:sp>
        <xdr:sp>
          <xdr:nvSpPr>
            <xdr:cNvPr id="10" name="テキスト ボックス 8"/>
            <xdr:cNvSpPr txBox="1">
              <a:spLocks noChangeArrowheads="1"/>
            </xdr:cNvSpPr>
          </xdr:nvSpPr>
          <xdr:spPr>
            <a:xfrm>
              <a:off x="20740687" y="17440074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40</a:t>
              </a:r>
            </a:p>
          </xdr:txBody>
        </xdr:sp>
        <xdr:sp>
          <xdr:nvSpPr>
            <xdr:cNvPr id="11" name="テキスト ボックス 9"/>
            <xdr:cNvSpPr txBox="1">
              <a:spLocks noChangeArrowheads="1"/>
            </xdr:cNvSpPr>
          </xdr:nvSpPr>
          <xdr:spPr>
            <a:xfrm>
              <a:off x="20740687" y="18078381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20</a:t>
              </a:r>
            </a:p>
          </xdr:txBody>
        </xdr:sp>
        <xdr:sp>
          <xdr:nvSpPr>
            <xdr:cNvPr id="12" name="テキスト ボックス 10"/>
            <xdr:cNvSpPr txBox="1">
              <a:spLocks noChangeArrowheads="1"/>
            </xdr:cNvSpPr>
          </xdr:nvSpPr>
          <xdr:spPr>
            <a:xfrm>
              <a:off x="20721531" y="18736093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0</a:t>
              </a:r>
            </a:p>
          </xdr:txBody>
        </xdr:sp>
        <xdr:sp>
          <xdr:nvSpPr>
            <xdr:cNvPr id="13" name="テキスト ボックス 19"/>
            <xdr:cNvSpPr txBox="1">
              <a:spLocks noChangeArrowheads="1"/>
            </xdr:cNvSpPr>
          </xdr:nvSpPr>
          <xdr:spPr>
            <a:xfrm>
              <a:off x="20740687" y="14951187"/>
              <a:ext cx="400791" cy="30026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120</a:t>
              </a:r>
            </a:p>
          </xdr:txBody>
        </xdr:sp>
      </xdr:grpSp>
      <xdr:grpSp>
        <xdr:nvGrpSpPr>
          <xdr:cNvPr id="14" name="グループ化 12"/>
          <xdr:cNvGrpSpPr>
            <a:grpSpLocks/>
          </xdr:cNvGrpSpPr>
        </xdr:nvGrpSpPr>
        <xdr:grpSpPr>
          <a:xfrm>
            <a:off x="20169100" y="15011033"/>
            <a:ext cx="517605" cy="4059023"/>
            <a:chOff x="20169717" y="15011401"/>
            <a:chExt cx="516466" cy="4059765"/>
          </a:xfrm>
          <a:solidFill>
            <a:srgbClr val="FFFFFF"/>
          </a:solidFill>
        </xdr:grpSpPr>
        <xdr:sp>
          <xdr:nvSpPr>
            <xdr:cNvPr id="15" name="正方形/長方形 5"/>
            <xdr:cNvSpPr>
              <a:spLocks/>
            </xdr:cNvSpPr>
          </xdr:nvSpPr>
          <xdr:spPr>
            <a:xfrm>
              <a:off x="20177722" y="15683292"/>
              <a:ext cx="381668" cy="21618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6" name="正方形/長方形 13"/>
            <xdr:cNvSpPr>
              <a:spLocks/>
            </xdr:cNvSpPr>
          </xdr:nvSpPr>
          <xdr:spPr>
            <a:xfrm>
              <a:off x="20282694" y="16255719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7" name="正方形/長方形 14"/>
            <xdr:cNvSpPr>
              <a:spLocks/>
            </xdr:cNvSpPr>
          </xdr:nvSpPr>
          <xdr:spPr>
            <a:xfrm>
              <a:off x="20169717" y="16866714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8" name="正方形/長方形 15"/>
            <xdr:cNvSpPr>
              <a:spLocks/>
            </xdr:cNvSpPr>
          </xdr:nvSpPr>
          <xdr:spPr>
            <a:xfrm>
              <a:off x="20187277" y="17495977"/>
              <a:ext cx="372114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正方形/長方形 16"/>
            <xdr:cNvSpPr>
              <a:spLocks/>
            </xdr:cNvSpPr>
          </xdr:nvSpPr>
          <xdr:spPr>
            <a:xfrm>
              <a:off x="20301674" y="18087688"/>
              <a:ext cx="381668" cy="216182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正方形/長方形 17"/>
            <xdr:cNvSpPr>
              <a:spLocks/>
            </xdr:cNvSpPr>
          </xdr:nvSpPr>
          <xdr:spPr>
            <a:xfrm>
              <a:off x="20244475" y="18829610"/>
              <a:ext cx="381668" cy="244601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1" name="正方形/長方形 21"/>
            <xdr:cNvSpPr>
              <a:spLocks/>
            </xdr:cNvSpPr>
          </xdr:nvSpPr>
          <xdr:spPr>
            <a:xfrm>
              <a:off x="20225366" y="15008357"/>
              <a:ext cx="381668" cy="225317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FFFFF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>
        <xdr:nvSpPr>
          <xdr:cNvPr id="22" name="右中かっこ 25"/>
          <xdr:cNvSpPr>
            <a:spLocks/>
          </xdr:cNvSpPr>
        </xdr:nvSpPr>
        <xdr:spPr>
          <a:xfrm>
            <a:off x="20416271" y="17656406"/>
            <a:ext cx="46526" cy="1258566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Text Box 18"/>
          <xdr:cNvSpPr txBox="1">
            <a:spLocks noChangeArrowheads="1"/>
          </xdr:cNvSpPr>
        </xdr:nvSpPr>
        <xdr:spPr>
          <a:xfrm>
            <a:off x="20491876" y="18069466"/>
            <a:ext cx="476895" cy="3191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xdr:txBody>
      </xdr:sp>
      <xdr:sp>
        <xdr:nvSpPr>
          <xdr:cNvPr id="24" name="Text Box 18"/>
          <xdr:cNvSpPr txBox="1">
            <a:spLocks noChangeArrowheads="1"/>
          </xdr:cNvSpPr>
        </xdr:nvSpPr>
        <xdr:spPr>
          <a:xfrm>
            <a:off x="20445349" y="16396349"/>
            <a:ext cx="284974" cy="272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xdr:txBody>
      </xdr:sp>
      <xdr:sp>
        <xdr:nvSpPr>
          <xdr:cNvPr id="25" name="右中かっこ 28"/>
          <xdr:cNvSpPr>
            <a:spLocks/>
          </xdr:cNvSpPr>
        </xdr:nvSpPr>
        <xdr:spPr>
          <a:xfrm>
            <a:off x="20340665" y="15889344"/>
            <a:ext cx="46526" cy="1258566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Text Box 18"/>
          <xdr:cNvSpPr txBox="1">
            <a:spLocks noChangeArrowheads="1"/>
          </xdr:cNvSpPr>
        </xdr:nvSpPr>
        <xdr:spPr>
          <a:xfrm>
            <a:off x="20663441" y="14574113"/>
            <a:ext cx="668816" cy="1968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（右軸）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0.02775</cdr:y>
    </cdr:from>
    <cdr:to>
      <cdr:x>1</cdr:x>
      <cdr:y>0.93525</cdr:y>
    </cdr:to>
    <cdr:grpSp>
      <cdr:nvGrpSpPr>
        <cdr:cNvPr id="1" name="グループ化 18"/>
        <cdr:cNvGrpSpPr>
          <a:grpSpLocks/>
        </cdr:cNvGrpSpPr>
      </cdr:nvGrpSpPr>
      <cdr:grpSpPr>
        <a:xfrm>
          <a:off x="104775" y="123825"/>
          <a:ext cx="7191375" cy="4114800"/>
          <a:chOff x="124676" y="95232"/>
          <a:chExt cx="8120799" cy="3600722"/>
        </a:xfrm>
        <a:solidFill>
          <a:srgbClr val="FFFFFF"/>
        </a:solidFill>
      </cdr:grpSpPr>
      <cdr:sp>
        <cdr:nvSpPr>
          <cdr:cNvPr id="2" name="Text Box 18"/>
          <cdr:cNvSpPr txBox="1">
            <a:spLocks noChangeArrowheads="1"/>
          </cdr:cNvSpPr>
        </cdr:nvSpPr>
        <cdr:spPr>
          <a:xfrm>
            <a:off x="124676" y="45723"/>
            <a:ext cx="669966" cy="1809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（円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/m</a:t>
            </a:r>
            <a:r>
              <a:rPr lang="en-US" cap="none" sz="900" b="0" i="0" u="none" baseline="3000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dr:txBody>
      </cdr:sp>
      <cdr:sp>
        <cdr:nvSpPr>
          <cdr:cNvPr id="3" name="右中かっこ 10"/>
          <cdr:cNvSpPr>
            <a:spLocks/>
          </cdr:cNvSpPr>
        </cdr:nvSpPr>
        <cdr:spPr>
          <a:xfrm>
            <a:off x="7638445" y="2027019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  <cdr:sp>
        <cdr:nvSpPr>
          <cdr:cNvPr id="4" name="Text Box 18"/>
          <cdr:cNvSpPr txBox="1">
            <a:spLocks noChangeArrowheads="1"/>
          </cdr:cNvSpPr>
        </cdr:nvSpPr>
        <cdr:spPr>
          <a:xfrm>
            <a:off x="7733865" y="1168247"/>
            <a:ext cx="288288" cy="27005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製品</a:t>
            </a:r>
          </a:p>
        </cdr:txBody>
      </cdr:sp>
      <cdr:sp>
        <cdr:nvSpPr>
          <cdr:cNvPr id="5" name="Text Box 18"/>
          <cdr:cNvSpPr txBox="1">
            <a:spLocks noChangeArrowheads="1"/>
          </cdr:cNvSpPr>
        </cdr:nvSpPr>
        <cdr:spPr>
          <a:xfrm>
            <a:off x="7717623" y="2441102"/>
            <a:ext cx="477097" cy="319564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素材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（丸太）</a:t>
            </a:r>
          </a:p>
        </cdr:txBody>
      </cdr:sp>
      <cdr:sp>
        <cdr:nvSpPr>
          <cdr:cNvPr id="6" name="Text Box 18"/>
          <cdr:cNvSpPr txBox="1">
            <a:spLocks noChangeArrowheads="1"/>
          </cdr:cNvSpPr>
        </cdr:nvSpPr>
        <cdr:spPr>
          <a:xfrm>
            <a:off x="7161348" y="3452905"/>
            <a:ext cx="669966" cy="19173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 lIns="27432" tIns="18288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（年）</a:t>
            </a:r>
          </a:p>
        </cdr:txBody>
      </cdr:sp>
      <cdr:sp>
        <cdr:nvSpPr>
          <cdr:cNvPr id="7" name="右中かっこ 8"/>
          <cdr:cNvSpPr>
            <a:spLocks/>
          </cdr:cNvSpPr>
        </cdr:nvSpPr>
        <cdr:spPr>
          <a:xfrm>
            <a:off x="7630324" y="656044"/>
            <a:ext cx="46695" cy="1262953"/>
          </a:xfrm>
          <a:prstGeom prst="rightBrac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86</xdr:row>
      <xdr:rowOff>0</xdr:rowOff>
    </xdr:from>
    <xdr:to>
      <xdr:col>8</xdr:col>
      <xdr:colOff>19050</xdr:colOff>
      <xdr:row>109</xdr:row>
      <xdr:rowOff>152400</xdr:rowOff>
    </xdr:to>
    <xdr:graphicFrame>
      <xdr:nvGraphicFramePr>
        <xdr:cNvPr id="1" name="グラフ 3"/>
        <xdr:cNvGraphicFramePr/>
      </xdr:nvGraphicFramePr>
      <xdr:xfrm>
        <a:off x="0" y="13706475"/>
        <a:ext cx="7219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2"/>
  <sheetViews>
    <sheetView showGridLines="0" tabSelected="1" zoomScale="80" zoomScaleNormal="80" zoomScalePageLayoutView="0" workbookViewId="0" topLeftCell="A75">
      <selection activeCell="M95" sqref="M95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9" width="13.00390625" style="0" customWidth="1"/>
    <col min="10" max="10" width="9.00390625" style="0" customWidth="1"/>
    <col min="11" max="11" width="18.421875" style="0" customWidth="1"/>
  </cols>
  <sheetData>
    <row r="1" ht="17.25">
      <c r="A1" s="2" t="s">
        <v>32</v>
      </c>
    </row>
    <row r="2" ht="15.75">
      <c r="H2" s="31" t="s">
        <v>36</v>
      </c>
    </row>
    <row r="3" spans="1:12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  <c r="K3" s="90" t="s">
        <v>136</v>
      </c>
      <c r="L3" s="91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1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  <c r="K5">
        <v>48.1</v>
      </c>
    </row>
    <row r="6" spans="1:11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  <c r="K6">
        <v>48.7</v>
      </c>
    </row>
    <row r="7" spans="1:11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  <c r="K7">
        <v>47.8</v>
      </c>
    </row>
    <row r="8" spans="1:11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  <c r="K8">
        <v>48.6</v>
      </c>
    </row>
    <row r="9" spans="1:11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  <c r="K9">
        <v>48.6</v>
      </c>
    </row>
    <row r="10" spans="1:11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  <c r="K10">
        <v>49.2</v>
      </c>
    </row>
    <row r="11" spans="1:11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  <c r="K11">
        <v>50.3</v>
      </c>
    </row>
    <row r="12" spans="1:11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  <c r="K12">
        <v>51.7</v>
      </c>
    </row>
    <row r="13" spans="1:11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  <c r="K13">
        <v>52.2</v>
      </c>
    </row>
    <row r="14" spans="1:11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  <c r="K14">
        <v>53.1</v>
      </c>
    </row>
    <row r="15" spans="1:11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  <c r="K15">
        <v>54.9</v>
      </c>
    </row>
    <row r="16" spans="1:11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  <c r="K16">
        <v>54.4</v>
      </c>
    </row>
    <row r="17" spans="1:11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  <c r="K17">
        <v>55.3</v>
      </c>
    </row>
    <row r="18" spans="1:11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  <c r="K18">
        <v>64</v>
      </c>
    </row>
    <row r="19" spans="1:11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  <c r="K19">
        <v>81.6</v>
      </c>
    </row>
    <row r="20" spans="1:11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  <c r="K20">
        <v>83.9</v>
      </c>
    </row>
    <row r="21" spans="1:11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  <c r="K21">
        <v>88.6</v>
      </c>
    </row>
    <row r="22" spans="1:11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  <c r="K22">
        <v>91.5</v>
      </c>
    </row>
    <row r="23" spans="1:11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  <c r="K23">
        <v>91</v>
      </c>
    </row>
    <row r="24" spans="1:11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  <c r="K24">
        <v>95.6</v>
      </c>
    </row>
    <row r="25" spans="1:11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  <c r="K25">
        <v>109.9</v>
      </c>
    </row>
    <row r="26" spans="1:11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  <c r="K26">
        <v>111.4</v>
      </c>
    </row>
    <row r="27" spans="1:11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  <c r="K27">
        <v>111.9</v>
      </c>
    </row>
    <row r="28" spans="1:11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  <c r="K28">
        <v>111.2</v>
      </c>
    </row>
    <row r="29" spans="1:11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  <c r="K29">
        <v>111.3</v>
      </c>
    </row>
    <row r="30" spans="1:11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  <c r="K30">
        <v>110.5</v>
      </c>
    </row>
    <row r="31" spans="1:11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  <c r="K31">
        <v>105.3</v>
      </c>
    </row>
    <row r="32" spans="1:11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  <c r="K32">
        <v>102</v>
      </c>
    </row>
    <row r="33" spans="1:11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  <c r="K33">
        <v>101.5</v>
      </c>
    </row>
    <row r="34" spans="1:11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  <c r="K34">
        <v>103.3</v>
      </c>
    </row>
    <row r="35" spans="1:11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  <c r="K35">
        <v>104.9</v>
      </c>
    </row>
    <row r="36" spans="1:11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  <c r="K36">
        <v>106</v>
      </c>
    </row>
    <row r="37" spans="1:11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  <c r="K37">
        <v>105</v>
      </c>
    </row>
    <row r="38" spans="1:11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  <c r="K38">
        <v>103.4</v>
      </c>
    </row>
    <row r="39" spans="1:11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  <c r="K39">
        <v>101.7</v>
      </c>
    </row>
    <row r="40" spans="1:11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  <c r="K40">
        <v>100.8</v>
      </c>
    </row>
    <row r="41" spans="1:11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  <c r="K41">
        <v>99.2</v>
      </c>
    </row>
    <row r="42" spans="1:11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  <c r="K42">
        <v>99.8</v>
      </c>
    </row>
    <row r="43" spans="1:11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  <c r="K43">
        <v>98.3</v>
      </c>
    </row>
    <row r="44" spans="1:11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  <c r="K44">
        <v>96.9</v>
      </c>
    </row>
    <row r="45" spans="1:11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  <c r="K45">
        <v>96.9</v>
      </c>
    </row>
    <row r="46" spans="1:11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  <c r="K46">
        <v>94.7</v>
      </c>
    </row>
    <row r="47" spans="1:11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  <c r="K47">
        <v>92.8</v>
      </c>
    </row>
    <row r="48" spans="1:11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7">J48/0.033075</f>
        <v>63492.06349206349</v>
      </c>
      <c r="J48" s="24">
        <v>2100</v>
      </c>
      <c r="K48">
        <v>91.9</v>
      </c>
    </row>
    <row r="49" spans="1:11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  <c r="K49">
        <v>93.1</v>
      </c>
    </row>
    <row r="50" spans="1:11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  <c r="K50">
        <v>94.6</v>
      </c>
    </row>
    <row r="51" spans="1:11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  <c r="K51">
        <v>96.7</v>
      </c>
    </row>
    <row r="52" spans="1:11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85000</v>
      </c>
      <c r="H52" s="23">
        <f t="shared" si="0"/>
        <v>78600</v>
      </c>
      <c r="I52" s="54">
        <f t="shared" si="1"/>
        <v>78609.22146636432</v>
      </c>
      <c r="J52" s="24">
        <v>2600</v>
      </c>
      <c r="K52">
        <v>98.4</v>
      </c>
    </row>
    <row r="53" spans="1:11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85000</v>
      </c>
      <c r="H53" s="23">
        <f t="shared" si="0"/>
        <v>72600</v>
      </c>
      <c r="I53" s="54">
        <f t="shared" si="1"/>
        <v>72562.358276644</v>
      </c>
      <c r="J53" s="24">
        <v>2400</v>
      </c>
      <c r="K53">
        <v>102.9</v>
      </c>
    </row>
    <row r="54" spans="1:11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5">
        <v>81100</v>
      </c>
      <c r="H54" s="23">
        <f t="shared" si="0"/>
        <v>63500</v>
      </c>
      <c r="I54" s="54">
        <f t="shared" si="1"/>
        <v>63492.06349206349</v>
      </c>
      <c r="J54" s="24">
        <v>2100</v>
      </c>
      <c r="K54">
        <v>97.5</v>
      </c>
    </row>
    <row r="55" spans="1:11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5">
        <v>81000</v>
      </c>
      <c r="H55" s="23">
        <f t="shared" si="0"/>
        <v>66500</v>
      </c>
      <c r="I55" s="54">
        <f t="shared" si="1"/>
        <v>66515.49508692366</v>
      </c>
      <c r="J55" s="24">
        <v>2200</v>
      </c>
      <c r="K55">
        <v>97.4</v>
      </c>
    </row>
    <row r="56" spans="1:11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5">
        <v>84300</v>
      </c>
      <c r="H56" s="23">
        <f t="shared" si="0"/>
        <v>66500</v>
      </c>
      <c r="I56" s="54">
        <f t="shared" si="1"/>
        <v>66515.49508692366</v>
      </c>
      <c r="J56" s="24">
        <v>2200</v>
      </c>
      <c r="K56">
        <v>98.8</v>
      </c>
    </row>
    <row r="57" spans="1:11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5">
        <v>82100</v>
      </c>
      <c r="H57" s="23">
        <f t="shared" si="0"/>
        <v>60500</v>
      </c>
      <c r="I57" s="54">
        <f t="shared" si="1"/>
        <v>60468.631897203326</v>
      </c>
      <c r="J57" s="24">
        <v>2000</v>
      </c>
      <c r="K57">
        <v>98</v>
      </c>
    </row>
    <row r="58" spans="1:11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92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  <c r="K58">
        <v>99.2</v>
      </c>
    </row>
    <row r="59" spans="1:11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92">
        <v>96100</v>
      </c>
      <c r="H59" s="23">
        <f>ROUND(I59,-2)</f>
        <v>78600</v>
      </c>
      <c r="I59" s="54">
        <f>J59/0.033075</f>
        <v>78609.22146636432</v>
      </c>
      <c r="J59" s="24">
        <v>2600</v>
      </c>
      <c r="K59">
        <v>102.4</v>
      </c>
    </row>
    <row r="60" spans="1:11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9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  <c r="K60">
        <v>100</v>
      </c>
    </row>
    <row r="61" spans="1:11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93">
        <v>83000</v>
      </c>
      <c r="H61" s="23">
        <f>ROUND(I61,-2)</f>
        <v>81600</v>
      </c>
      <c r="I61" s="55">
        <f>J61/0.033075</f>
        <v>81632.65306122448</v>
      </c>
      <c r="J61" s="34">
        <v>2700</v>
      </c>
      <c r="K61">
        <v>96.5</v>
      </c>
    </row>
    <row r="62" spans="1:11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93">
        <v>84900</v>
      </c>
      <c r="H62" s="73">
        <v>78600</v>
      </c>
      <c r="I62" s="55">
        <f>J62/0.033075</f>
        <v>78609.22146636432</v>
      </c>
      <c r="J62" s="34">
        <v>2600</v>
      </c>
      <c r="K62">
        <v>98.7</v>
      </c>
    </row>
    <row r="63" spans="1:11" ht="27" customHeight="1">
      <c r="A63" s="32" t="s">
        <v>114</v>
      </c>
      <c r="B63" s="32" t="s">
        <v>115</v>
      </c>
      <c r="C63" s="33">
        <v>18400</v>
      </c>
      <c r="D63" s="33">
        <v>13600</v>
      </c>
      <c r="E63" s="33">
        <v>11800</v>
      </c>
      <c r="F63" s="33">
        <v>66500</v>
      </c>
      <c r="G63" s="33">
        <v>85600</v>
      </c>
      <c r="H63" s="73">
        <v>75600</v>
      </c>
      <c r="I63" s="55">
        <v>75585.78987150415</v>
      </c>
      <c r="J63" s="34">
        <v>2500</v>
      </c>
      <c r="K63">
        <v>101.3</v>
      </c>
    </row>
    <row r="64" spans="1:11" ht="27" customHeight="1" thickBot="1">
      <c r="A64" s="86" t="s">
        <v>116</v>
      </c>
      <c r="B64" s="87" t="s">
        <v>117</v>
      </c>
      <c r="C64" s="84">
        <f>ROUND(C80,-2)</f>
        <v>18100</v>
      </c>
      <c r="D64" s="84">
        <f>ROUND(D80,-2)</f>
        <v>13500</v>
      </c>
      <c r="E64" s="84">
        <f>ROUND(E80,-2)</f>
        <v>12400</v>
      </c>
      <c r="F64" s="84">
        <f>ROUND(F80,-2)</f>
        <v>66700</v>
      </c>
      <c r="G64" s="84">
        <v>85900</v>
      </c>
      <c r="H64" s="85">
        <f>ROUND(I64,-2)</f>
        <v>75600</v>
      </c>
      <c r="I64" s="62">
        <f>J64/0.033075</f>
        <v>75585.78987150415</v>
      </c>
      <c r="J64" s="63">
        <f>ROUND(J80,-2)</f>
        <v>2500</v>
      </c>
      <c r="K64">
        <v>101.5</v>
      </c>
    </row>
    <row r="65" spans="1:10" ht="11.25" customHeight="1" thickTop="1">
      <c r="A65" s="88" t="s">
        <v>135</v>
      </c>
      <c r="B65" s="88"/>
      <c r="C65" s="89">
        <f aca="true" t="shared" si="2" ref="C65:H65">C64-C63</f>
        <v>-300</v>
      </c>
      <c r="D65" s="89">
        <f t="shared" si="2"/>
        <v>-100</v>
      </c>
      <c r="E65" s="89">
        <f t="shared" si="2"/>
        <v>600</v>
      </c>
      <c r="F65" s="89">
        <f t="shared" si="2"/>
        <v>200</v>
      </c>
      <c r="G65" s="89">
        <f t="shared" si="2"/>
        <v>300</v>
      </c>
      <c r="H65" s="89">
        <f t="shared" si="2"/>
        <v>0</v>
      </c>
      <c r="I65" s="38"/>
      <c r="J65" s="39"/>
    </row>
    <row r="66" spans="1:10" ht="11.25" customHeight="1">
      <c r="A66" s="79"/>
      <c r="B66" s="79"/>
      <c r="C66" s="80"/>
      <c r="D66" s="80"/>
      <c r="E66" s="80"/>
      <c r="F66" s="80"/>
      <c r="G66" s="80"/>
      <c r="H66" s="81"/>
      <c r="I66" s="82"/>
      <c r="J66" s="83"/>
    </row>
    <row r="67" spans="1:10" ht="11.25" customHeight="1">
      <c r="A67" s="3"/>
      <c r="B67" s="3"/>
      <c r="C67" s="43" t="s">
        <v>0</v>
      </c>
      <c r="D67" s="43" t="s">
        <v>1</v>
      </c>
      <c r="E67" s="43" t="s">
        <v>2</v>
      </c>
      <c r="F67" s="43" t="s">
        <v>8</v>
      </c>
      <c r="G67" s="43" t="s">
        <v>9</v>
      </c>
      <c r="H67" s="44" t="s">
        <v>10</v>
      </c>
      <c r="I67" s="20"/>
      <c r="J67" s="21" t="s">
        <v>134</v>
      </c>
    </row>
    <row r="68" spans="1:10" ht="11.25" customHeight="1">
      <c r="A68" s="64" t="s">
        <v>121</v>
      </c>
      <c r="B68" s="50"/>
      <c r="C68" s="65">
        <v>19000</v>
      </c>
      <c r="D68" s="65">
        <v>14100</v>
      </c>
      <c r="E68" s="65">
        <v>12100</v>
      </c>
      <c r="F68" s="65">
        <v>67000</v>
      </c>
      <c r="G68" s="65">
        <v>85700</v>
      </c>
      <c r="H68" s="77">
        <f>ROUND(I68,-2)</f>
        <v>75600</v>
      </c>
      <c r="I68" s="56">
        <f>J68/0.033075</f>
        <v>75585.78987150415</v>
      </c>
      <c r="J68" s="74">
        <v>2500</v>
      </c>
    </row>
    <row r="69" spans="1:10" ht="11.25" customHeight="1">
      <c r="A69" s="67" t="s">
        <v>122</v>
      </c>
      <c r="B69" s="51"/>
      <c r="C69" s="68">
        <v>18800</v>
      </c>
      <c r="D69" s="68">
        <v>13900</v>
      </c>
      <c r="E69" s="68">
        <v>12100</v>
      </c>
      <c r="F69" s="68">
        <v>67000</v>
      </c>
      <c r="G69" s="68">
        <v>85700</v>
      </c>
      <c r="H69" s="77">
        <f aca="true" t="shared" si="3" ref="H69:H79">ROUND(I69,-2)</f>
        <v>75600</v>
      </c>
      <c r="I69" s="57">
        <f t="shared" si="1"/>
        <v>75585.78987150415</v>
      </c>
      <c r="J69" s="75">
        <v>2500</v>
      </c>
    </row>
    <row r="70" spans="1:10" ht="11.25" customHeight="1">
      <c r="A70" s="67" t="s">
        <v>123</v>
      </c>
      <c r="B70" s="51"/>
      <c r="C70" s="68">
        <v>18600</v>
      </c>
      <c r="D70" s="68">
        <v>13700</v>
      </c>
      <c r="E70" s="68">
        <v>12400</v>
      </c>
      <c r="F70" s="68">
        <v>66400</v>
      </c>
      <c r="G70" s="68">
        <v>85700</v>
      </c>
      <c r="H70" s="77">
        <f t="shared" si="3"/>
        <v>75600</v>
      </c>
      <c r="I70" s="57">
        <f t="shared" si="1"/>
        <v>75585.78987150415</v>
      </c>
      <c r="J70" s="75">
        <v>2500</v>
      </c>
    </row>
    <row r="71" spans="1:10" ht="11.25" customHeight="1">
      <c r="A71" s="67" t="s">
        <v>124</v>
      </c>
      <c r="B71" s="51"/>
      <c r="C71" s="68">
        <v>18200</v>
      </c>
      <c r="D71" s="68">
        <v>13400</v>
      </c>
      <c r="E71" s="68">
        <v>12100</v>
      </c>
      <c r="F71" s="68">
        <v>66400</v>
      </c>
      <c r="G71" s="68">
        <v>85700</v>
      </c>
      <c r="H71" s="77">
        <f t="shared" si="3"/>
        <v>75600</v>
      </c>
      <c r="I71" s="57">
        <f t="shared" si="1"/>
        <v>75585.78987150415</v>
      </c>
      <c r="J71" s="75">
        <v>2500</v>
      </c>
    </row>
    <row r="72" spans="1:10" ht="11.25" customHeight="1">
      <c r="A72" s="67" t="s">
        <v>125</v>
      </c>
      <c r="B72" s="51"/>
      <c r="C72" s="68">
        <v>17800</v>
      </c>
      <c r="D72" s="68">
        <v>13200</v>
      </c>
      <c r="E72" s="68">
        <v>12200</v>
      </c>
      <c r="F72" s="68">
        <v>66300</v>
      </c>
      <c r="G72" s="68">
        <v>85500</v>
      </c>
      <c r="H72" s="77">
        <f t="shared" si="3"/>
        <v>75600</v>
      </c>
      <c r="I72" s="57">
        <f t="shared" si="1"/>
        <v>75585.78987150415</v>
      </c>
      <c r="J72" s="75">
        <v>2500</v>
      </c>
    </row>
    <row r="73" spans="1:10" ht="11.25" customHeight="1">
      <c r="A73" s="67" t="s">
        <v>126</v>
      </c>
      <c r="B73" s="51"/>
      <c r="C73" s="68">
        <v>17400</v>
      </c>
      <c r="D73" s="68">
        <v>12900</v>
      </c>
      <c r="E73" s="68">
        <v>12300</v>
      </c>
      <c r="F73" s="68">
        <v>66300</v>
      </c>
      <c r="G73" s="68">
        <v>85400</v>
      </c>
      <c r="H73" s="77">
        <f t="shared" si="3"/>
        <v>75600</v>
      </c>
      <c r="I73" s="57">
        <f t="shared" si="1"/>
        <v>75585.78987150415</v>
      </c>
      <c r="J73" s="75">
        <v>2500</v>
      </c>
    </row>
    <row r="74" spans="1:10" ht="11.25" customHeight="1">
      <c r="A74" s="67" t="s">
        <v>127</v>
      </c>
      <c r="B74" s="51"/>
      <c r="C74" s="68">
        <v>17500</v>
      </c>
      <c r="D74" s="68">
        <v>12900</v>
      </c>
      <c r="E74" s="68">
        <v>12300</v>
      </c>
      <c r="F74" s="68">
        <v>66300</v>
      </c>
      <c r="G74" s="68">
        <v>85400</v>
      </c>
      <c r="H74" s="77">
        <f t="shared" si="3"/>
        <v>75600</v>
      </c>
      <c r="I74" s="57">
        <f t="shared" si="1"/>
        <v>75585.78987150415</v>
      </c>
      <c r="J74" s="75">
        <v>2500</v>
      </c>
    </row>
    <row r="75" spans="1:10" ht="11.25" customHeight="1">
      <c r="A75" s="67" t="s">
        <v>128</v>
      </c>
      <c r="B75" s="51"/>
      <c r="C75" s="40">
        <v>17400</v>
      </c>
      <c r="D75" s="40">
        <v>13200</v>
      </c>
      <c r="E75" s="40">
        <v>12600</v>
      </c>
      <c r="F75" s="40">
        <v>66300</v>
      </c>
      <c r="G75" s="40">
        <v>85400</v>
      </c>
      <c r="H75" s="77">
        <f t="shared" si="3"/>
        <v>75600</v>
      </c>
      <c r="I75" s="57">
        <f t="shared" si="1"/>
        <v>75585.78987150415</v>
      </c>
      <c r="J75" s="75">
        <v>2500</v>
      </c>
    </row>
    <row r="76" spans="1:10" ht="11.25" customHeight="1">
      <c r="A76" s="67" t="s">
        <v>129</v>
      </c>
      <c r="B76" s="51"/>
      <c r="C76" s="70">
        <v>17500</v>
      </c>
      <c r="D76" s="70">
        <v>13400</v>
      </c>
      <c r="E76" s="70">
        <v>12600</v>
      </c>
      <c r="F76" s="71">
        <v>66300</v>
      </c>
      <c r="G76" s="70">
        <v>85400</v>
      </c>
      <c r="H76" s="77">
        <f t="shared" si="3"/>
        <v>75600</v>
      </c>
      <c r="I76" s="57">
        <f t="shared" si="1"/>
        <v>75585.78987150415</v>
      </c>
      <c r="J76" s="75">
        <v>2500</v>
      </c>
    </row>
    <row r="77" spans="1:10" ht="11.25" customHeight="1">
      <c r="A77" s="67" t="s">
        <v>130</v>
      </c>
      <c r="B77" s="72"/>
      <c r="C77" s="40">
        <v>18100</v>
      </c>
      <c r="D77" s="40">
        <v>13700</v>
      </c>
      <c r="E77" s="70">
        <v>12800</v>
      </c>
      <c r="F77" s="40">
        <v>67500</v>
      </c>
      <c r="G77" s="40">
        <v>87000</v>
      </c>
      <c r="H77" s="77">
        <f t="shared" si="3"/>
        <v>75600</v>
      </c>
      <c r="I77" s="57">
        <f t="shared" si="1"/>
        <v>75585.78987150415</v>
      </c>
      <c r="J77" s="75">
        <v>2500</v>
      </c>
    </row>
    <row r="78" spans="1:10" ht="11.25" customHeight="1">
      <c r="A78" s="67" t="s">
        <v>131</v>
      </c>
      <c r="B78" s="51"/>
      <c r="C78" s="40">
        <v>18700</v>
      </c>
      <c r="D78" s="40">
        <v>13600</v>
      </c>
      <c r="E78" s="40">
        <v>12800</v>
      </c>
      <c r="F78" s="40">
        <v>67500</v>
      </c>
      <c r="G78" s="40">
        <v>87000</v>
      </c>
      <c r="H78" s="77">
        <f t="shared" si="3"/>
        <v>75600</v>
      </c>
      <c r="I78" s="57">
        <f>J78/0.033075</f>
        <v>75585.78987150415</v>
      </c>
      <c r="J78" s="75">
        <v>2500</v>
      </c>
    </row>
    <row r="79" spans="1:10" ht="13.5">
      <c r="A79" s="48" t="s">
        <v>132</v>
      </c>
      <c r="B79" s="52"/>
      <c r="C79" s="42">
        <v>18700</v>
      </c>
      <c r="D79" s="42">
        <v>13500</v>
      </c>
      <c r="E79" s="42">
        <v>12800</v>
      </c>
      <c r="F79" s="42">
        <v>67500</v>
      </c>
      <c r="G79" s="42">
        <v>87000</v>
      </c>
      <c r="H79" s="77">
        <f t="shared" si="3"/>
        <v>78600</v>
      </c>
      <c r="I79" s="58">
        <f>J79/0.033075</f>
        <v>78609.22146636432</v>
      </c>
      <c r="J79" s="76">
        <v>2600</v>
      </c>
    </row>
    <row r="80" spans="1:10" ht="14.25" thickBot="1">
      <c r="A80" s="49" t="s">
        <v>133</v>
      </c>
      <c r="B80" s="53"/>
      <c r="C80" s="46">
        <f>AVERAGE(C68:C79)</f>
        <v>18141.666666666668</v>
      </c>
      <c r="D80" s="46">
        <f>AVERAGE(D68:D79)</f>
        <v>13458.333333333334</v>
      </c>
      <c r="E80" s="46">
        <f>AVERAGE(E68:E79)</f>
        <v>12425</v>
      </c>
      <c r="F80" s="46">
        <f>AVERAGE(F68:F79)</f>
        <v>66733.33333333333</v>
      </c>
      <c r="G80" s="46">
        <f>AVERAGE(G68:G79)</f>
        <v>85908.33333333333</v>
      </c>
      <c r="H80" s="61">
        <f>ROUND(I80,-2)</f>
        <v>75800</v>
      </c>
      <c r="I80" s="62">
        <f>J80/0.033075</f>
        <v>75837.74250440918</v>
      </c>
      <c r="J80" s="47">
        <f>AVERAGE(J68:J79)</f>
        <v>2508.3333333333335</v>
      </c>
    </row>
    <row r="81" ht="14.25" thickTop="1"/>
    <row r="82" ht="15.75">
      <c r="A82" t="s">
        <v>89</v>
      </c>
    </row>
    <row r="83" ht="15.75">
      <c r="A83" t="s">
        <v>90</v>
      </c>
    </row>
    <row r="84" ht="13.5">
      <c r="A84" t="s">
        <v>98</v>
      </c>
    </row>
    <row r="85" ht="13.5">
      <c r="A85" t="s">
        <v>138</v>
      </c>
    </row>
    <row r="86" ht="13.5">
      <c r="A86" t="s">
        <v>137</v>
      </c>
    </row>
    <row r="92" spans="11:12" ht="15">
      <c r="K92" s="1"/>
      <c r="L92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landscape" paperSize="9" scale="32" r:id="rId2"/>
  <headerFooter differentFirst="1">
    <firstHeader>&amp;L機密性○情報&amp;R○○限り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="90" zoomScaleNormal="90" zoomScalePageLayoutView="0" workbookViewId="0" topLeftCell="A1">
      <pane xSplit="2" ySplit="3" topLeftCell="C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46" sqref="G46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  <col min="11" max="11" width="19.421875" style="0" customWidth="1"/>
    <col min="12" max="12" width="18.421875" style="0" customWidth="1"/>
  </cols>
  <sheetData>
    <row r="1" ht="17.25">
      <c r="A1" s="2" t="s">
        <v>32</v>
      </c>
    </row>
    <row r="2" ht="15.75">
      <c r="H2" s="31" t="s">
        <v>36</v>
      </c>
    </row>
    <row r="3" spans="1:12" ht="1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  <c r="K3" s="94" t="s">
        <v>118</v>
      </c>
      <c r="L3" s="95"/>
    </row>
    <row r="4" spans="1:12" ht="1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  <c r="K4" t="s">
        <v>119</v>
      </c>
      <c r="L4" t="s">
        <v>120</v>
      </c>
    </row>
    <row r="5" spans="1:12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  <c r="K5">
        <v>23.458333333333332</v>
      </c>
      <c r="L5">
        <v>48.050000000000004</v>
      </c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2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  <c r="K10">
        <v>28.675</v>
      </c>
      <c r="L10">
        <v>49.17499999999999</v>
      </c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2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  <c r="K15">
        <v>39</v>
      </c>
      <c r="L15">
        <v>54.89166666666666</v>
      </c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2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  <c r="K20">
        <v>58.316666666666656</v>
      </c>
      <c r="L20">
        <v>83.9</v>
      </c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2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  <c r="K25">
        <v>90.15833333333332</v>
      </c>
      <c r="L25">
        <v>109.90833333333335</v>
      </c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2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  <c r="K30">
        <v>73.39999999999999</v>
      </c>
      <c r="L30">
        <v>109.74285714285715</v>
      </c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2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  <c r="K35">
        <v>86.05833333333334</v>
      </c>
      <c r="L35">
        <v>104.88333333333333</v>
      </c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2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  <c r="K40">
        <v>86.96666666666665</v>
      </c>
      <c r="L40">
        <v>100.84166666666668</v>
      </c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2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  <c r="K45">
        <v>82.51666666666668</v>
      </c>
      <c r="L45">
        <v>96.93333333333332</v>
      </c>
    </row>
    <row r="46" spans="1:12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  <c r="K46">
        <v>81.53333333333333</v>
      </c>
      <c r="L46">
        <v>94.69166666666666</v>
      </c>
    </row>
    <row r="47" spans="1:12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  <c r="K47">
        <v>80.23333333333333</v>
      </c>
      <c r="L47">
        <v>92.75833333333333</v>
      </c>
    </row>
    <row r="48" spans="1:12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58">J48/0.033075</f>
        <v>63492.06349206349</v>
      </c>
      <c r="J48" s="24">
        <v>2100</v>
      </c>
      <c r="K48">
        <v>80.58333333333333</v>
      </c>
      <c r="L48">
        <v>91.94166666666666</v>
      </c>
    </row>
    <row r="49" spans="1:12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  <c r="K49">
        <v>81.70833333333333</v>
      </c>
      <c r="L49">
        <v>93.1416666666667</v>
      </c>
    </row>
    <row r="50" spans="1:12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  <c r="K50">
        <v>80.88333333333334</v>
      </c>
      <c r="L50">
        <v>94.64166666666665</v>
      </c>
    </row>
    <row r="51" spans="1:12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  <c r="K51">
        <v>83.98333333333333</v>
      </c>
      <c r="L51">
        <v>96.73333333333333</v>
      </c>
    </row>
    <row r="52" spans="1:12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  <c r="K52">
        <v>90.26666666666667</v>
      </c>
      <c r="L52">
        <v>98.40833333333335</v>
      </c>
    </row>
    <row r="53" spans="1:12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  <c r="K53">
        <v>87.19166666666666</v>
      </c>
      <c r="L53">
        <v>102.90833333333332</v>
      </c>
    </row>
    <row r="54" spans="1:12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  <c r="K54">
        <v>84.50833333333334</v>
      </c>
      <c r="L54">
        <v>97.50833333333333</v>
      </c>
    </row>
    <row r="55" spans="1:12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  <c r="K55">
        <v>85.61666666666667</v>
      </c>
      <c r="L55">
        <v>97.40833333333332</v>
      </c>
    </row>
    <row r="56" spans="1:12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  <c r="K56">
        <v>88.48333333333333</v>
      </c>
      <c r="L56">
        <v>98.8</v>
      </c>
    </row>
    <row r="57" spans="1:12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  <c r="K57">
        <v>86.48333333333335</v>
      </c>
      <c r="L57">
        <v>97.94999999999999</v>
      </c>
    </row>
    <row r="58" spans="1:12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  <c r="K58">
        <v>94.09999999999998</v>
      </c>
      <c r="L58">
        <v>99.16666666666667</v>
      </c>
    </row>
    <row r="59" spans="1:12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  <c r="K59">
        <v>101.5</v>
      </c>
      <c r="L59">
        <v>102.35000000000002</v>
      </c>
    </row>
    <row r="60" spans="1:12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  <c r="K60">
        <v>100.00000000000001</v>
      </c>
      <c r="L60">
        <v>100.00833333333333</v>
      </c>
    </row>
    <row r="61" spans="1:12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78"/>
      <c r="H61" s="23">
        <f>ROUND(I61,-2)</f>
        <v>81600</v>
      </c>
      <c r="I61" s="55">
        <f>J61/0.033075</f>
        <v>81632.65306122448</v>
      </c>
      <c r="J61" s="34">
        <v>2700</v>
      </c>
      <c r="K61">
        <v>100.67500000000001</v>
      </c>
      <c r="L61">
        <v>96.5</v>
      </c>
    </row>
    <row r="62" spans="1:12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78"/>
      <c r="H62" s="73">
        <v>78600</v>
      </c>
      <c r="I62" s="55">
        <f>J62/0.033075</f>
        <v>78609.22146636432</v>
      </c>
      <c r="J62" s="34">
        <v>2600</v>
      </c>
      <c r="K62">
        <v>102.75</v>
      </c>
      <c r="L62">
        <v>98.72500000000001</v>
      </c>
    </row>
    <row r="63" spans="1:12" ht="27" customHeight="1">
      <c r="A63" s="32" t="s">
        <v>114</v>
      </c>
      <c r="B63" s="32" t="s">
        <v>115</v>
      </c>
      <c r="C63" s="33">
        <v>18400</v>
      </c>
      <c r="D63" s="33">
        <v>13600</v>
      </c>
      <c r="E63" s="33">
        <v>11800</v>
      </c>
      <c r="F63" s="33">
        <v>66500</v>
      </c>
      <c r="G63" s="33">
        <v>85600</v>
      </c>
      <c r="H63" s="73">
        <v>75600</v>
      </c>
      <c r="I63" s="55">
        <v>75585.78987150415</v>
      </c>
      <c r="J63" s="34">
        <v>2500</v>
      </c>
      <c r="K63">
        <v>105.35833333333333</v>
      </c>
      <c r="L63">
        <v>101.27499999999999</v>
      </c>
    </row>
    <row r="64" spans="1:12" ht="27" customHeight="1" thickBot="1">
      <c r="A64" s="59" t="s">
        <v>116</v>
      </c>
      <c r="B64" s="32" t="s">
        <v>117</v>
      </c>
      <c r="C64" s="60">
        <f aca="true" t="shared" si="2" ref="C64:H64">ROUND(C79,-2)</f>
        <v>18100</v>
      </c>
      <c r="D64" s="60">
        <f t="shared" si="2"/>
        <v>13500</v>
      </c>
      <c r="E64" s="60">
        <f t="shared" si="2"/>
        <v>12400</v>
      </c>
      <c r="F64" s="60">
        <f t="shared" si="2"/>
        <v>66700</v>
      </c>
      <c r="G64" s="60">
        <f t="shared" si="2"/>
        <v>85900</v>
      </c>
      <c r="H64" s="61">
        <f t="shared" si="2"/>
        <v>75800</v>
      </c>
      <c r="I64" s="62">
        <f>J64/0.033075</f>
        <v>75585.78987150415</v>
      </c>
      <c r="J64" s="63">
        <f>ROUND(J79,-2)</f>
        <v>2500</v>
      </c>
      <c r="K64" s="45">
        <v>104.97499999999998</v>
      </c>
      <c r="L64">
        <v>101.5</v>
      </c>
    </row>
    <row r="65" spans="1:10" ht="11.25" customHeight="1" thickTop="1">
      <c r="A65" s="35"/>
      <c r="B65" s="35"/>
      <c r="C65" s="36"/>
      <c r="D65" s="36"/>
      <c r="E65" s="36"/>
      <c r="F65" s="36"/>
      <c r="G65" s="36"/>
      <c r="H65" s="37"/>
      <c r="I65" s="38"/>
      <c r="J65" s="39"/>
    </row>
    <row r="66" spans="1:10" ht="11.25" customHeight="1">
      <c r="A66" s="3"/>
      <c r="B66" s="3"/>
      <c r="C66" s="43" t="s">
        <v>0</v>
      </c>
      <c r="D66" s="43" t="s">
        <v>1</v>
      </c>
      <c r="E66" s="43" t="s">
        <v>2</v>
      </c>
      <c r="F66" s="43" t="s">
        <v>8</v>
      </c>
      <c r="G66" s="43" t="s">
        <v>9</v>
      </c>
      <c r="H66" s="44" t="s">
        <v>10</v>
      </c>
      <c r="I66" s="20"/>
      <c r="J66" s="21" t="s">
        <v>134</v>
      </c>
    </row>
    <row r="67" spans="1:10" ht="11.25" customHeight="1">
      <c r="A67" s="64" t="s">
        <v>121</v>
      </c>
      <c r="B67" s="50"/>
      <c r="C67" s="65">
        <v>19000</v>
      </c>
      <c r="D67" s="65">
        <v>14100</v>
      </c>
      <c r="E67" s="65">
        <v>12100</v>
      </c>
      <c r="F67" s="65">
        <v>67000</v>
      </c>
      <c r="G67" s="65">
        <v>85700</v>
      </c>
      <c r="H67" s="77">
        <f>ROUND(I67,-2)</f>
        <v>75600</v>
      </c>
      <c r="I67" s="56">
        <f>J67/0.033075</f>
        <v>75585.78987150415</v>
      </c>
      <c r="J67" s="74">
        <v>2500</v>
      </c>
    </row>
    <row r="68" spans="1:10" ht="11.25" customHeight="1">
      <c r="A68" s="67" t="s">
        <v>122</v>
      </c>
      <c r="B68" s="51"/>
      <c r="C68" s="68">
        <v>18800</v>
      </c>
      <c r="D68" s="68">
        <v>13900</v>
      </c>
      <c r="E68" s="68">
        <v>12100</v>
      </c>
      <c r="F68" s="68">
        <v>67000</v>
      </c>
      <c r="G68" s="68">
        <v>85700</v>
      </c>
      <c r="H68" s="77">
        <f aca="true" t="shared" si="3" ref="H68:H78">ROUND(I68,-2)</f>
        <v>75600</v>
      </c>
      <c r="I68" s="57">
        <f aca="true" t="shared" si="4" ref="I68:I76">J68/0.033075</f>
        <v>75585.78987150415</v>
      </c>
      <c r="J68" s="75">
        <v>2500</v>
      </c>
    </row>
    <row r="69" spans="1:10" ht="11.25" customHeight="1">
      <c r="A69" s="67" t="s">
        <v>123</v>
      </c>
      <c r="B69" s="51"/>
      <c r="C69" s="68">
        <v>18600</v>
      </c>
      <c r="D69" s="68">
        <v>13700</v>
      </c>
      <c r="E69" s="68">
        <v>12400</v>
      </c>
      <c r="F69" s="68">
        <v>66400</v>
      </c>
      <c r="G69" s="68">
        <v>85700</v>
      </c>
      <c r="H69" s="77">
        <f t="shared" si="3"/>
        <v>75600</v>
      </c>
      <c r="I69" s="57">
        <f t="shared" si="4"/>
        <v>75585.78987150415</v>
      </c>
      <c r="J69" s="75">
        <v>2500</v>
      </c>
    </row>
    <row r="70" spans="1:10" ht="11.25" customHeight="1">
      <c r="A70" s="67" t="s">
        <v>124</v>
      </c>
      <c r="B70" s="51"/>
      <c r="C70" s="68">
        <v>18200</v>
      </c>
      <c r="D70" s="68">
        <v>13400</v>
      </c>
      <c r="E70" s="68">
        <v>12100</v>
      </c>
      <c r="F70" s="68">
        <v>66400</v>
      </c>
      <c r="G70" s="68">
        <v>85700</v>
      </c>
      <c r="H70" s="77">
        <f t="shared" si="3"/>
        <v>75600</v>
      </c>
      <c r="I70" s="57">
        <f t="shared" si="4"/>
        <v>75585.78987150415</v>
      </c>
      <c r="J70" s="75">
        <v>2500</v>
      </c>
    </row>
    <row r="71" spans="1:10" ht="11.25" customHeight="1">
      <c r="A71" s="67" t="s">
        <v>125</v>
      </c>
      <c r="B71" s="51"/>
      <c r="C71" s="68">
        <v>17800</v>
      </c>
      <c r="D71" s="68">
        <v>13200</v>
      </c>
      <c r="E71" s="68">
        <v>12200</v>
      </c>
      <c r="F71" s="68">
        <v>66300</v>
      </c>
      <c r="G71" s="68">
        <v>85500</v>
      </c>
      <c r="H71" s="77">
        <f t="shared" si="3"/>
        <v>75600</v>
      </c>
      <c r="I71" s="57">
        <f t="shared" si="4"/>
        <v>75585.78987150415</v>
      </c>
      <c r="J71" s="75">
        <v>2500</v>
      </c>
    </row>
    <row r="72" spans="1:10" ht="11.25" customHeight="1">
      <c r="A72" s="67" t="s">
        <v>126</v>
      </c>
      <c r="B72" s="51"/>
      <c r="C72" s="68">
        <v>17400</v>
      </c>
      <c r="D72" s="68">
        <v>12900</v>
      </c>
      <c r="E72" s="68">
        <v>12300</v>
      </c>
      <c r="F72" s="68">
        <v>66300</v>
      </c>
      <c r="G72" s="68">
        <v>85400</v>
      </c>
      <c r="H72" s="77">
        <f t="shared" si="3"/>
        <v>75600</v>
      </c>
      <c r="I72" s="57">
        <f t="shared" si="4"/>
        <v>75585.78987150415</v>
      </c>
      <c r="J72" s="75">
        <v>2500</v>
      </c>
    </row>
    <row r="73" spans="1:10" ht="11.25" customHeight="1">
      <c r="A73" s="67" t="s">
        <v>127</v>
      </c>
      <c r="B73" s="51"/>
      <c r="C73" s="68">
        <v>17500</v>
      </c>
      <c r="D73" s="68">
        <v>12900</v>
      </c>
      <c r="E73" s="68">
        <v>12300</v>
      </c>
      <c r="F73" s="68">
        <v>66300</v>
      </c>
      <c r="G73" s="68">
        <v>85400</v>
      </c>
      <c r="H73" s="77">
        <f t="shared" si="3"/>
        <v>75600</v>
      </c>
      <c r="I73" s="57">
        <f t="shared" si="4"/>
        <v>75585.78987150415</v>
      </c>
      <c r="J73" s="75">
        <v>2500</v>
      </c>
    </row>
    <row r="74" spans="1:10" ht="11.25" customHeight="1">
      <c r="A74" s="67" t="s">
        <v>128</v>
      </c>
      <c r="B74" s="51"/>
      <c r="C74" s="40">
        <v>17400</v>
      </c>
      <c r="D74" s="40">
        <v>13200</v>
      </c>
      <c r="E74" s="40">
        <v>12600</v>
      </c>
      <c r="F74" s="40">
        <v>66300</v>
      </c>
      <c r="G74" s="40">
        <v>85400</v>
      </c>
      <c r="H74" s="77">
        <f t="shared" si="3"/>
        <v>75600</v>
      </c>
      <c r="I74" s="57">
        <f t="shared" si="4"/>
        <v>75585.78987150415</v>
      </c>
      <c r="J74" s="75">
        <v>2500</v>
      </c>
    </row>
    <row r="75" spans="1:10" ht="11.25" customHeight="1">
      <c r="A75" s="67" t="s">
        <v>129</v>
      </c>
      <c r="B75" s="51"/>
      <c r="C75" s="70">
        <v>17500</v>
      </c>
      <c r="D75" s="70">
        <v>13400</v>
      </c>
      <c r="E75" s="70">
        <v>12600</v>
      </c>
      <c r="F75" s="71">
        <v>66300</v>
      </c>
      <c r="G75" s="70">
        <v>85400</v>
      </c>
      <c r="H75" s="77">
        <f t="shared" si="3"/>
        <v>75600</v>
      </c>
      <c r="I75" s="57">
        <f t="shared" si="4"/>
        <v>75585.78987150415</v>
      </c>
      <c r="J75" s="75">
        <v>2500</v>
      </c>
    </row>
    <row r="76" spans="1:10" ht="11.25" customHeight="1">
      <c r="A76" s="67" t="s">
        <v>130</v>
      </c>
      <c r="B76" s="72"/>
      <c r="C76" s="40">
        <v>18100</v>
      </c>
      <c r="D76" s="40">
        <v>13700</v>
      </c>
      <c r="E76" s="70">
        <v>12800</v>
      </c>
      <c r="F76" s="40">
        <v>67500</v>
      </c>
      <c r="G76" s="40">
        <v>87000</v>
      </c>
      <c r="H76" s="77">
        <f t="shared" si="3"/>
        <v>75600</v>
      </c>
      <c r="I76" s="57">
        <f t="shared" si="4"/>
        <v>75585.78987150415</v>
      </c>
      <c r="J76" s="75">
        <v>2500</v>
      </c>
    </row>
    <row r="77" spans="1:10" ht="11.25" customHeight="1">
      <c r="A77" s="67" t="s">
        <v>131</v>
      </c>
      <c r="B77" s="51"/>
      <c r="C77" s="40">
        <v>18700</v>
      </c>
      <c r="D77" s="40">
        <v>13600</v>
      </c>
      <c r="E77" s="40">
        <v>12800</v>
      </c>
      <c r="F77" s="40">
        <v>67500</v>
      </c>
      <c r="G77" s="40">
        <v>87000</v>
      </c>
      <c r="H77" s="77">
        <f t="shared" si="3"/>
        <v>75600</v>
      </c>
      <c r="I77" s="57">
        <f>J77/0.033075</f>
        <v>75585.78987150415</v>
      </c>
      <c r="J77" s="75">
        <v>2500</v>
      </c>
    </row>
    <row r="78" spans="1:10" ht="13.5">
      <c r="A78" s="48" t="s">
        <v>132</v>
      </c>
      <c r="B78" s="52"/>
      <c r="C78" s="42">
        <v>18700</v>
      </c>
      <c r="D78" s="42">
        <v>13500</v>
      </c>
      <c r="E78" s="42">
        <v>12800</v>
      </c>
      <c r="F78" s="42">
        <v>67500</v>
      </c>
      <c r="G78" s="42">
        <v>87000</v>
      </c>
      <c r="H78" s="77">
        <f t="shared" si="3"/>
        <v>78600</v>
      </c>
      <c r="I78" s="58">
        <f>J78/0.033075</f>
        <v>78609.22146636432</v>
      </c>
      <c r="J78" s="76">
        <v>2600</v>
      </c>
    </row>
    <row r="79" spans="1:10" ht="14.25" thickBot="1">
      <c r="A79" s="49" t="s">
        <v>133</v>
      </c>
      <c r="B79" s="53"/>
      <c r="C79" s="46">
        <f>AVERAGE(C67:C78)</f>
        <v>18141.666666666668</v>
      </c>
      <c r="D79" s="46">
        <f>AVERAGE(D67:D78)</f>
        <v>13458.333333333334</v>
      </c>
      <c r="E79" s="46">
        <f>AVERAGE(E67:E78)</f>
        <v>12425</v>
      </c>
      <c r="F79" s="46">
        <f>AVERAGE(F67:F78)</f>
        <v>66733.33333333333</v>
      </c>
      <c r="G79" s="46">
        <f>AVERAGE(G67:G78)</f>
        <v>85908.33333333333</v>
      </c>
      <c r="H79" s="61">
        <f>ROUND(I79,-2)</f>
        <v>75800</v>
      </c>
      <c r="I79" s="62">
        <f>J79/0.033075</f>
        <v>75837.74250440918</v>
      </c>
      <c r="J79" s="47">
        <f>AVERAGE(J67:J78)</f>
        <v>2508.3333333333335</v>
      </c>
    </row>
    <row r="80" ht="14.25" thickTop="1"/>
    <row r="81" ht="15.75">
      <c r="A81" t="s">
        <v>89</v>
      </c>
    </row>
    <row r="82" ht="15.75">
      <c r="A82" t="s">
        <v>90</v>
      </c>
    </row>
    <row r="83" ht="13.5">
      <c r="A83" t="s">
        <v>98</v>
      </c>
    </row>
    <row r="84" ht="13.5">
      <c r="A84" t="s">
        <v>97</v>
      </c>
    </row>
    <row r="85" ht="13.5">
      <c r="A85" t="s">
        <v>37</v>
      </c>
    </row>
    <row r="90" spans="11:13" ht="15">
      <c r="K90" s="1"/>
      <c r="L90" s="1"/>
      <c r="M90" s="1"/>
    </row>
  </sheetData>
  <sheetProtection/>
  <mergeCells count="1">
    <mergeCell ref="K3:L3"/>
  </mergeCells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0" r:id="rId4"/>
  <headerFooter differentFirst="1">
    <firstHeader>&amp;L機密性○情報&amp;R○○限り</first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9"/>
  <sheetViews>
    <sheetView showGridLines="0" zoomScale="70" zoomScaleNormal="70" zoomScalePageLayoutView="0" workbookViewId="0" topLeftCell="A1">
      <pane xSplit="2" ySplit="3" topLeftCell="C6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64" sqref="C64"/>
    </sheetView>
  </sheetViews>
  <sheetFormatPr defaultColWidth="9.140625" defaultRowHeight="15"/>
  <cols>
    <col min="3" max="3" width="14.57421875" style="0" customWidth="1"/>
    <col min="4" max="4" width="16.00390625" style="0" customWidth="1"/>
    <col min="5" max="6" width="13.140625" style="0" customWidth="1"/>
    <col min="7" max="7" width="13.57421875" style="0" customWidth="1"/>
    <col min="8" max="8" width="19.28125" style="0" customWidth="1"/>
    <col min="9" max="10" width="9.00390625" style="0" customWidth="1"/>
  </cols>
  <sheetData>
    <row r="1" ht="17.25">
      <c r="A1" s="2" t="s">
        <v>32</v>
      </c>
    </row>
    <row r="2" ht="15.75">
      <c r="H2" s="31" t="s">
        <v>36</v>
      </c>
    </row>
    <row r="3" spans="1:10" ht="13.5">
      <c r="A3" s="3"/>
      <c r="B3" s="4"/>
      <c r="C3" s="5" t="s">
        <v>0</v>
      </c>
      <c r="D3" s="5" t="s">
        <v>1</v>
      </c>
      <c r="E3" s="5" t="s">
        <v>2</v>
      </c>
      <c r="F3" s="5" t="s">
        <v>8</v>
      </c>
      <c r="G3" s="5" t="s">
        <v>9</v>
      </c>
      <c r="H3" s="29" t="s">
        <v>10</v>
      </c>
      <c r="I3" s="30"/>
      <c r="J3" s="28"/>
    </row>
    <row r="4" spans="1:10" ht="13.5">
      <c r="A4" s="4" t="s">
        <v>48</v>
      </c>
      <c r="B4" s="4"/>
      <c r="C4" s="5"/>
      <c r="D4" s="5"/>
      <c r="E4" s="5"/>
      <c r="F4" s="5"/>
      <c r="G4" s="5"/>
      <c r="H4" s="16"/>
      <c r="I4" s="17" t="s">
        <v>34</v>
      </c>
      <c r="J4" s="18" t="s">
        <v>33</v>
      </c>
    </row>
    <row r="5" spans="1:10" ht="27">
      <c r="A5" s="6" t="s">
        <v>49</v>
      </c>
      <c r="B5" s="7" t="s">
        <v>50</v>
      </c>
      <c r="C5" s="8">
        <v>12000</v>
      </c>
      <c r="D5" s="8">
        <v>11300</v>
      </c>
      <c r="E5" s="9"/>
      <c r="F5" s="10"/>
      <c r="G5" s="10"/>
      <c r="H5" s="19"/>
      <c r="I5" s="20"/>
      <c r="J5" s="21"/>
    </row>
    <row r="6" spans="1:10" ht="13.5" hidden="1">
      <c r="A6" s="11" t="s">
        <v>51</v>
      </c>
      <c r="B6" s="4"/>
      <c r="C6" s="8">
        <v>15900</v>
      </c>
      <c r="D6" s="8">
        <v>14600</v>
      </c>
      <c r="E6" s="9"/>
      <c r="F6" s="10"/>
      <c r="G6" s="10"/>
      <c r="H6" s="19"/>
      <c r="I6" s="20"/>
      <c r="J6" s="21"/>
    </row>
    <row r="7" spans="1:10" ht="13.5" hidden="1">
      <c r="A7" s="6" t="s">
        <v>17</v>
      </c>
      <c r="B7" s="4"/>
      <c r="C7" s="8">
        <v>16900</v>
      </c>
      <c r="D7" s="8">
        <v>14100</v>
      </c>
      <c r="E7" s="9"/>
      <c r="F7" s="10"/>
      <c r="G7" s="10"/>
      <c r="H7" s="19"/>
      <c r="I7" s="20"/>
      <c r="J7" s="21"/>
    </row>
    <row r="8" spans="1:10" ht="13.5" hidden="1">
      <c r="A8" s="11" t="s">
        <v>18</v>
      </c>
      <c r="B8" s="4"/>
      <c r="C8" s="8">
        <v>16100</v>
      </c>
      <c r="D8" s="8">
        <v>14300</v>
      </c>
      <c r="E8" s="9"/>
      <c r="F8" s="10"/>
      <c r="G8" s="10"/>
      <c r="H8" s="19"/>
      <c r="I8" s="20"/>
      <c r="J8" s="21"/>
    </row>
    <row r="9" spans="1:10" ht="13.5" hidden="1">
      <c r="A9" s="6" t="s">
        <v>19</v>
      </c>
      <c r="B9" s="4"/>
      <c r="C9" s="8">
        <v>16700</v>
      </c>
      <c r="D9" s="8">
        <v>14300</v>
      </c>
      <c r="E9" s="9"/>
      <c r="F9" s="10"/>
      <c r="G9" s="10"/>
      <c r="H9" s="19"/>
      <c r="I9" s="20"/>
      <c r="J9" s="21"/>
    </row>
    <row r="10" spans="1:10" ht="27">
      <c r="A10" s="11" t="s">
        <v>20</v>
      </c>
      <c r="B10" s="7" t="s">
        <v>52</v>
      </c>
      <c r="C10" s="8">
        <v>18000</v>
      </c>
      <c r="D10" s="8">
        <v>14300</v>
      </c>
      <c r="E10" s="9"/>
      <c r="F10" s="10"/>
      <c r="G10" s="10"/>
      <c r="H10" s="19"/>
      <c r="I10" s="20"/>
      <c r="J10" s="21"/>
    </row>
    <row r="11" spans="1:10" ht="13.5" hidden="1">
      <c r="A11" s="6" t="s">
        <v>21</v>
      </c>
      <c r="B11" s="4"/>
      <c r="C11" s="8">
        <v>22400</v>
      </c>
      <c r="D11" s="8">
        <v>15700</v>
      </c>
      <c r="E11" s="9"/>
      <c r="F11" s="10"/>
      <c r="G11" s="10"/>
      <c r="H11" s="19"/>
      <c r="I11" s="20"/>
      <c r="J11" s="21"/>
    </row>
    <row r="12" spans="1:10" ht="13.5" hidden="1">
      <c r="A12" s="11" t="s">
        <v>22</v>
      </c>
      <c r="B12" s="4"/>
      <c r="C12" s="8">
        <v>29800</v>
      </c>
      <c r="D12" s="8">
        <v>18600</v>
      </c>
      <c r="E12" s="9"/>
      <c r="F12" s="10"/>
      <c r="G12" s="10"/>
      <c r="H12" s="19"/>
      <c r="I12" s="20"/>
      <c r="J12" s="21"/>
    </row>
    <row r="13" spans="1:10" ht="13.5" hidden="1">
      <c r="A13" s="6" t="s">
        <v>23</v>
      </c>
      <c r="B13" s="4"/>
      <c r="C13" s="8">
        <v>32900</v>
      </c>
      <c r="D13" s="8">
        <v>19700</v>
      </c>
      <c r="E13" s="9"/>
      <c r="F13" s="10"/>
      <c r="G13" s="10"/>
      <c r="H13" s="19"/>
      <c r="I13" s="20"/>
      <c r="J13" s="21"/>
    </row>
    <row r="14" spans="1:10" ht="13.5" hidden="1">
      <c r="A14" s="11" t="s">
        <v>24</v>
      </c>
      <c r="B14" s="4"/>
      <c r="C14" s="8">
        <v>37600</v>
      </c>
      <c r="D14" s="8">
        <v>19000</v>
      </c>
      <c r="E14" s="9"/>
      <c r="F14" s="10"/>
      <c r="G14" s="10"/>
      <c r="H14" s="19"/>
      <c r="I14" s="20"/>
      <c r="J14" s="21"/>
    </row>
    <row r="15" spans="1:10" ht="27">
      <c r="A15" s="6" t="s">
        <v>25</v>
      </c>
      <c r="B15" s="7" t="s">
        <v>53</v>
      </c>
      <c r="C15" s="8">
        <v>37600</v>
      </c>
      <c r="D15" s="8">
        <v>18800</v>
      </c>
      <c r="E15" s="12">
        <v>10600</v>
      </c>
      <c r="F15" s="10"/>
      <c r="G15" s="10"/>
      <c r="H15" s="19"/>
      <c r="I15" s="20"/>
      <c r="J15" s="21"/>
    </row>
    <row r="16" spans="1:10" ht="13.5" hidden="1">
      <c r="A16" s="11" t="s">
        <v>26</v>
      </c>
      <c r="B16" s="4"/>
      <c r="C16" s="8">
        <v>32800</v>
      </c>
      <c r="D16" s="8">
        <v>17500</v>
      </c>
      <c r="E16" s="12">
        <v>10400</v>
      </c>
      <c r="F16" s="10"/>
      <c r="G16" s="10"/>
      <c r="H16" s="19"/>
      <c r="I16" s="20"/>
      <c r="J16" s="21"/>
    </row>
    <row r="17" spans="1:10" ht="13.5" hidden="1">
      <c r="A17" s="6" t="s">
        <v>27</v>
      </c>
      <c r="B17" s="4"/>
      <c r="C17" s="8">
        <v>35500</v>
      </c>
      <c r="D17" s="8">
        <v>19500</v>
      </c>
      <c r="E17" s="12">
        <v>10700</v>
      </c>
      <c r="F17" s="10"/>
      <c r="G17" s="10"/>
      <c r="H17" s="19"/>
      <c r="I17" s="20"/>
      <c r="J17" s="21"/>
    </row>
    <row r="18" spans="1:10" ht="13.5" hidden="1">
      <c r="A18" s="11" t="s">
        <v>28</v>
      </c>
      <c r="B18" s="4"/>
      <c r="C18" s="8">
        <v>54500</v>
      </c>
      <c r="D18" s="8">
        <v>28500</v>
      </c>
      <c r="E18" s="12">
        <v>15600</v>
      </c>
      <c r="F18" s="10"/>
      <c r="G18" s="10"/>
      <c r="H18" s="19"/>
      <c r="I18" s="20"/>
      <c r="J18" s="21"/>
    </row>
    <row r="19" spans="1:10" ht="13.5" hidden="1">
      <c r="A19" s="6" t="s">
        <v>29</v>
      </c>
      <c r="B19" s="4"/>
      <c r="C19" s="8">
        <v>65300</v>
      </c>
      <c r="D19" s="8">
        <v>32800</v>
      </c>
      <c r="E19" s="12">
        <v>15800</v>
      </c>
      <c r="F19" s="10"/>
      <c r="G19" s="10"/>
      <c r="H19" s="19"/>
      <c r="I19" s="20"/>
      <c r="J19" s="21"/>
    </row>
    <row r="20" spans="1:10" ht="27">
      <c r="A20" s="7" t="s">
        <v>54</v>
      </c>
      <c r="B20" s="7" t="s">
        <v>55</v>
      </c>
      <c r="C20" s="13">
        <v>66200</v>
      </c>
      <c r="D20" s="13">
        <v>31700</v>
      </c>
      <c r="E20" s="14">
        <v>14500</v>
      </c>
      <c r="F20" s="14"/>
      <c r="G20" s="14"/>
      <c r="H20" s="22"/>
      <c r="I20" s="20"/>
      <c r="J20" s="21"/>
    </row>
    <row r="21" spans="1:10" ht="11.25" customHeight="1" hidden="1">
      <c r="A21" s="7" t="s">
        <v>56</v>
      </c>
      <c r="B21" s="7"/>
      <c r="C21" s="13">
        <v>66500</v>
      </c>
      <c r="D21" s="13">
        <v>31900</v>
      </c>
      <c r="E21" s="14">
        <v>14800</v>
      </c>
      <c r="F21" s="14"/>
      <c r="G21" s="14"/>
      <c r="H21" s="22"/>
      <c r="I21" s="20"/>
      <c r="J21" s="21"/>
    </row>
    <row r="22" spans="1:10" ht="11.25" customHeight="1" hidden="1">
      <c r="A22" s="7" t="s">
        <v>57</v>
      </c>
      <c r="B22" s="7"/>
      <c r="C22" s="13">
        <v>62100</v>
      </c>
      <c r="D22" s="13">
        <v>31200</v>
      </c>
      <c r="E22" s="14">
        <v>15300</v>
      </c>
      <c r="F22" s="14"/>
      <c r="G22" s="14"/>
      <c r="H22" s="22"/>
      <c r="I22" s="20"/>
      <c r="J22" s="21"/>
    </row>
    <row r="23" spans="1:10" ht="11.25" customHeight="1" hidden="1">
      <c r="A23" s="7" t="s">
        <v>58</v>
      </c>
      <c r="B23" s="7"/>
      <c r="C23" s="13">
        <v>59600</v>
      </c>
      <c r="D23" s="13">
        <v>30100</v>
      </c>
      <c r="E23" s="14">
        <v>13300</v>
      </c>
      <c r="F23" s="14"/>
      <c r="G23" s="14"/>
      <c r="H23" s="22"/>
      <c r="I23" s="20"/>
      <c r="J23" s="21"/>
    </row>
    <row r="24" spans="1:10" ht="11.25" customHeight="1" hidden="1">
      <c r="A24" s="7" t="s">
        <v>59</v>
      </c>
      <c r="B24" s="7"/>
      <c r="C24" s="13">
        <v>70500</v>
      </c>
      <c r="D24" s="13">
        <v>35500</v>
      </c>
      <c r="E24" s="14">
        <v>15700</v>
      </c>
      <c r="F24" s="14"/>
      <c r="G24" s="14"/>
      <c r="H24" s="22"/>
      <c r="I24" s="20"/>
      <c r="J24" s="21"/>
    </row>
    <row r="25" spans="1:10" ht="27">
      <c r="A25" s="7" t="s">
        <v>60</v>
      </c>
      <c r="B25" s="7" t="s">
        <v>61</v>
      </c>
      <c r="C25" s="13">
        <v>76400</v>
      </c>
      <c r="D25" s="13">
        <v>39600</v>
      </c>
      <c r="E25" s="14">
        <v>19100</v>
      </c>
      <c r="F25" s="14"/>
      <c r="G25" s="14"/>
      <c r="H25" s="22"/>
      <c r="I25" s="20"/>
      <c r="J25" s="21"/>
    </row>
    <row r="26" spans="1:10" ht="11.25" customHeight="1" hidden="1">
      <c r="A26" s="7" t="s">
        <v>62</v>
      </c>
      <c r="B26" s="7"/>
      <c r="C26" s="13">
        <v>68400</v>
      </c>
      <c r="D26" s="13">
        <v>33400</v>
      </c>
      <c r="E26" s="14">
        <v>15500</v>
      </c>
      <c r="F26" s="14"/>
      <c r="G26" s="14"/>
      <c r="H26" s="22"/>
      <c r="I26" s="20"/>
      <c r="J26" s="21"/>
    </row>
    <row r="27" spans="1:10" ht="11.25" customHeight="1" hidden="1">
      <c r="A27" s="7" t="s">
        <v>63</v>
      </c>
      <c r="B27" s="7"/>
      <c r="C27" s="13">
        <v>65500</v>
      </c>
      <c r="D27" s="13">
        <v>30900</v>
      </c>
      <c r="E27" s="14">
        <v>14600</v>
      </c>
      <c r="F27" s="14"/>
      <c r="G27" s="14"/>
      <c r="H27" s="22"/>
      <c r="I27" s="20"/>
      <c r="J27" s="21"/>
    </row>
    <row r="28" spans="1:10" ht="11.25" customHeight="1" hidden="1">
      <c r="A28" s="7" t="s">
        <v>64</v>
      </c>
      <c r="B28" s="7"/>
      <c r="C28" s="13">
        <v>59700</v>
      </c>
      <c r="D28" s="13">
        <v>28000</v>
      </c>
      <c r="E28" s="14">
        <v>13900</v>
      </c>
      <c r="F28" s="14"/>
      <c r="G28" s="14"/>
      <c r="H28" s="22"/>
      <c r="I28" s="20"/>
      <c r="J28" s="21"/>
    </row>
    <row r="29" spans="1:10" ht="11.25" customHeight="1" hidden="1">
      <c r="A29" s="7" t="s">
        <v>65</v>
      </c>
      <c r="B29" s="7"/>
      <c r="C29" s="13">
        <v>55800</v>
      </c>
      <c r="D29" s="13">
        <v>26400</v>
      </c>
      <c r="E29" s="14">
        <v>14100</v>
      </c>
      <c r="F29" s="14"/>
      <c r="G29" s="14"/>
      <c r="H29" s="22"/>
      <c r="I29" s="20"/>
      <c r="J29" s="21"/>
    </row>
    <row r="30" spans="1:10" ht="27">
      <c r="A30" s="7" t="s">
        <v>66</v>
      </c>
      <c r="B30" s="7" t="s">
        <v>67</v>
      </c>
      <c r="C30" s="13">
        <v>54000</v>
      </c>
      <c r="D30" s="13">
        <v>25500</v>
      </c>
      <c r="E30" s="14">
        <v>14500</v>
      </c>
      <c r="F30" s="14"/>
      <c r="G30" s="14"/>
      <c r="H30" s="22"/>
      <c r="I30" s="20"/>
      <c r="J30" s="21"/>
    </row>
    <row r="31" spans="1:10" ht="11.25" customHeight="1" hidden="1">
      <c r="A31" s="7" t="s">
        <v>68</v>
      </c>
      <c r="B31" s="7"/>
      <c r="C31" s="13">
        <v>53400</v>
      </c>
      <c r="D31" s="13">
        <v>24000</v>
      </c>
      <c r="E31" s="14">
        <v>13300</v>
      </c>
      <c r="F31" s="14"/>
      <c r="G31" s="14"/>
      <c r="H31" s="22"/>
      <c r="I31" s="20"/>
      <c r="J31" s="21"/>
    </row>
    <row r="32" spans="1:10" ht="11.25" customHeight="1" hidden="1">
      <c r="A32" s="7" t="s">
        <v>69</v>
      </c>
      <c r="B32" s="7"/>
      <c r="C32" s="13">
        <v>60500</v>
      </c>
      <c r="D32" s="13">
        <v>24900</v>
      </c>
      <c r="E32" s="14">
        <v>12400</v>
      </c>
      <c r="F32" s="14"/>
      <c r="G32" s="14"/>
      <c r="H32" s="22"/>
      <c r="I32" s="20"/>
      <c r="J32" s="21"/>
    </row>
    <row r="33" spans="1:10" ht="11.25" customHeight="1" hidden="1">
      <c r="A33" s="7" t="s">
        <v>70</v>
      </c>
      <c r="B33" s="7"/>
      <c r="C33" s="13">
        <v>62300</v>
      </c>
      <c r="D33" s="13">
        <v>24600</v>
      </c>
      <c r="E33" s="14">
        <v>12900</v>
      </c>
      <c r="F33" s="14"/>
      <c r="G33" s="14"/>
      <c r="H33" s="22"/>
      <c r="I33" s="20"/>
      <c r="J33" s="21"/>
    </row>
    <row r="34" spans="1:10" ht="11.25" customHeight="1" hidden="1">
      <c r="A34" s="7" t="s">
        <v>71</v>
      </c>
      <c r="B34" s="7"/>
      <c r="C34" s="13">
        <v>66000</v>
      </c>
      <c r="D34" s="13">
        <v>25900</v>
      </c>
      <c r="E34" s="14">
        <v>13500</v>
      </c>
      <c r="F34" s="14"/>
      <c r="G34" s="14"/>
      <c r="H34" s="22"/>
      <c r="I34" s="20"/>
      <c r="J34" s="21"/>
    </row>
    <row r="35" spans="1:10" ht="27">
      <c r="A35" s="7" t="s">
        <v>72</v>
      </c>
      <c r="B35" s="7" t="s">
        <v>72</v>
      </c>
      <c r="C35" s="13">
        <v>67800</v>
      </c>
      <c r="D35" s="13">
        <v>26600</v>
      </c>
      <c r="E35" s="14">
        <v>14300</v>
      </c>
      <c r="F35" s="14"/>
      <c r="G35" s="14"/>
      <c r="H35" s="22"/>
      <c r="I35" s="20"/>
      <c r="J35" s="21"/>
    </row>
    <row r="36" spans="1:10" ht="11.25" customHeight="1" hidden="1">
      <c r="A36" s="7" t="s">
        <v>73</v>
      </c>
      <c r="B36" s="7"/>
      <c r="C36" s="13">
        <v>65700</v>
      </c>
      <c r="D36" s="13">
        <v>25600</v>
      </c>
      <c r="E36" s="14">
        <v>14200</v>
      </c>
      <c r="F36" s="14"/>
      <c r="G36" s="14"/>
      <c r="H36" s="22"/>
      <c r="I36" s="20"/>
      <c r="J36" s="21"/>
    </row>
    <row r="37" spans="1:10" ht="11.25" customHeight="1" hidden="1">
      <c r="A37" s="7" t="s">
        <v>74</v>
      </c>
      <c r="B37" s="7"/>
      <c r="C37" s="13">
        <v>59100</v>
      </c>
      <c r="D37" s="13">
        <v>23200</v>
      </c>
      <c r="E37" s="14">
        <v>13400</v>
      </c>
      <c r="F37" s="14"/>
      <c r="G37" s="14"/>
      <c r="H37" s="22"/>
      <c r="I37" s="20"/>
      <c r="J37" s="21"/>
    </row>
    <row r="38" spans="1:10" ht="11.25" customHeight="1" hidden="1">
      <c r="A38" s="7" t="s">
        <v>75</v>
      </c>
      <c r="B38" s="7"/>
      <c r="C38" s="13">
        <v>59100</v>
      </c>
      <c r="D38" s="13">
        <v>23900</v>
      </c>
      <c r="E38" s="14">
        <v>13400</v>
      </c>
      <c r="F38" s="14"/>
      <c r="G38" s="14"/>
      <c r="H38" s="22"/>
      <c r="I38" s="20"/>
      <c r="J38" s="21"/>
    </row>
    <row r="39" spans="1:10" ht="11.25" customHeight="1" hidden="1">
      <c r="A39" s="7" t="s">
        <v>76</v>
      </c>
      <c r="B39" s="7"/>
      <c r="C39" s="13">
        <v>58000</v>
      </c>
      <c r="D39" s="13">
        <v>22900</v>
      </c>
      <c r="E39" s="14">
        <v>13200</v>
      </c>
      <c r="F39" s="14"/>
      <c r="G39" s="14"/>
      <c r="H39" s="22"/>
      <c r="I39" s="20"/>
      <c r="J39" s="21"/>
    </row>
    <row r="40" spans="1:10" ht="27">
      <c r="A40" s="7" t="s">
        <v>77</v>
      </c>
      <c r="B40" s="7" t="s">
        <v>78</v>
      </c>
      <c r="C40" s="8">
        <v>53500</v>
      </c>
      <c r="D40" s="8">
        <v>21700</v>
      </c>
      <c r="E40" s="15">
        <v>12900</v>
      </c>
      <c r="F40" s="15"/>
      <c r="G40" s="15"/>
      <c r="H40" s="23"/>
      <c r="I40" s="20"/>
      <c r="J40" s="21"/>
    </row>
    <row r="41" spans="1:10" ht="11.25" customHeight="1" hidden="1">
      <c r="A41" s="7" t="s">
        <v>79</v>
      </c>
      <c r="B41" s="7"/>
      <c r="C41" s="8">
        <v>53900</v>
      </c>
      <c r="D41" s="8">
        <v>22400</v>
      </c>
      <c r="E41" s="15">
        <v>12600</v>
      </c>
      <c r="F41" s="15"/>
      <c r="G41" s="15"/>
      <c r="H41" s="23"/>
      <c r="I41" s="20"/>
      <c r="J41" s="21"/>
    </row>
    <row r="42" spans="1:10" ht="11.25" customHeight="1" hidden="1">
      <c r="A42" s="7" t="s">
        <v>80</v>
      </c>
      <c r="B42" s="7"/>
      <c r="C42" s="8">
        <v>49200</v>
      </c>
      <c r="D42" s="8">
        <v>21100</v>
      </c>
      <c r="E42" s="15">
        <v>12800</v>
      </c>
      <c r="F42" s="15">
        <v>73750</v>
      </c>
      <c r="G42" s="15">
        <v>115400</v>
      </c>
      <c r="H42" s="23"/>
      <c r="I42" s="20"/>
      <c r="J42" s="21"/>
    </row>
    <row r="43" spans="1:10" ht="11.25" customHeight="1" hidden="1">
      <c r="A43" s="7" t="s">
        <v>81</v>
      </c>
      <c r="B43" s="7"/>
      <c r="C43" s="8">
        <v>43200</v>
      </c>
      <c r="D43" s="8">
        <v>18900</v>
      </c>
      <c r="E43" s="15">
        <v>12000</v>
      </c>
      <c r="F43" s="15">
        <v>61500</v>
      </c>
      <c r="G43" s="15">
        <v>93700</v>
      </c>
      <c r="H43" s="23"/>
      <c r="I43" s="20"/>
      <c r="J43" s="21"/>
    </row>
    <row r="44" spans="1:10" ht="11.25" customHeight="1" hidden="1">
      <c r="A44" s="7" t="s">
        <v>82</v>
      </c>
      <c r="B44" s="7"/>
      <c r="C44" s="8">
        <v>42500</v>
      </c>
      <c r="D44" s="8">
        <v>18800</v>
      </c>
      <c r="E44" s="15">
        <v>11100</v>
      </c>
      <c r="F44" s="15">
        <v>59800</v>
      </c>
      <c r="G44" s="15">
        <v>93100</v>
      </c>
      <c r="H44" s="23"/>
      <c r="I44" s="20"/>
      <c r="J44" s="21"/>
    </row>
    <row r="45" spans="1:10" ht="27">
      <c r="A45" s="7" t="s">
        <v>83</v>
      </c>
      <c r="B45" s="7" t="s">
        <v>84</v>
      </c>
      <c r="C45" s="15">
        <v>40300</v>
      </c>
      <c r="D45" s="15">
        <v>17200</v>
      </c>
      <c r="E45" s="15">
        <v>11000</v>
      </c>
      <c r="F45" s="15">
        <v>60400</v>
      </c>
      <c r="G45" s="15">
        <v>93700</v>
      </c>
      <c r="H45" s="23"/>
      <c r="I45" s="20"/>
      <c r="J45" s="21"/>
    </row>
    <row r="46" spans="1:10" ht="27" customHeight="1">
      <c r="A46" s="7" t="s">
        <v>85</v>
      </c>
      <c r="B46" s="7" t="s">
        <v>99</v>
      </c>
      <c r="C46" s="15">
        <v>37700</v>
      </c>
      <c r="D46" s="15">
        <v>15800</v>
      </c>
      <c r="E46" s="15">
        <v>10600</v>
      </c>
      <c r="F46" s="15">
        <v>58700</v>
      </c>
      <c r="G46" s="15">
        <v>91000</v>
      </c>
      <c r="H46" s="23"/>
      <c r="I46" s="20"/>
      <c r="J46" s="21"/>
    </row>
    <row r="47" spans="1:10" ht="27" customHeight="1">
      <c r="A47" s="7" t="s">
        <v>86</v>
      </c>
      <c r="B47" s="7" t="s">
        <v>100</v>
      </c>
      <c r="C47" s="15">
        <v>31500</v>
      </c>
      <c r="D47" s="15">
        <v>14000</v>
      </c>
      <c r="E47" s="15">
        <v>9600</v>
      </c>
      <c r="F47" s="15">
        <v>54300</v>
      </c>
      <c r="G47" s="15">
        <v>85000</v>
      </c>
      <c r="H47" s="23">
        <f>ROUND(I47,-2)</f>
        <v>57400</v>
      </c>
      <c r="I47" s="54">
        <f>J47/0.033075</f>
        <v>57445.20030234316</v>
      </c>
      <c r="J47" s="24">
        <v>1900</v>
      </c>
    </row>
    <row r="48" spans="1:10" ht="27" customHeight="1">
      <c r="A48" s="7" t="s">
        <v>87</v>
      </c>
      <c r="B48" s="7" t="s">
        <v>101</v>
      </c>
      <c r="C48" s="15">
        <v>31600</v>
      </c>
      <c r="D48" s="15">
        <v>14300</v>
      </c>
      <c r="E48" s="15">
        <v>9300</v>
      </c>
      <c r="F48" s="15">
        <v>55400</v>
      </c>
      <c r="G48" s="15">
        <v>83900</v>
      </c>
      <c r="H48" s="23">
        <f aca="true" t="shared" si="0" ref="H48:H60">ROUND(I48,-2)</f>
        <v>63500</v>
      </c>
      <c r="I48" s="54">
        <f aca="true" t="shared" si="1" ref="I48:I75">J48/0.033075</f>
        <v>63492.06349206349</v>
      </c>
      <c r="J48" s="24">
        <v>2100</v>
      </c>
    </row>
    <row r="49" spans="1:10" ht="27" customHeight="1">
      <c r="A49" s="7" t="s">
        <v>3</v>
      </c>
      <c r="B49" s="7" t="s">
        <v>102</v>
      </c>
      <c r="C49" s="15">
        <v>29400</v>
      </c>
      <c r="D49" s="15">
        <v>13500</v>
      </c>
      <c r="E49" s="15">
        <v>9300</v>
      </c>
      <c r="F49" s="15">
        <v>55900</v>
      </c>
      <c r="G49" s="15">
        <v>84400</v>
      </c>
      <c r="H49" s="23">
        <f t="shared" si="0"/>
        <v>63500</v>
      </c>
      <c r="I49" s="54">
        <f t="shared" si="1"/>
        <v>63492.06349206349</v>
      </c>
      <c r="J49" s="24">
        <v>2100</v>
      </c>
    </row>
    <row r="50" spans="1:10" ht="27" customHeight="1">
      <c r="A50" s="7" t="s">
        <v>12</v>
      </c>
      <c r="B50" s="7" t="s">
        <v>30</v>
      </c>
      <c r="C50" s="15">
        <v>25500</v>
      </c>
      <c r="D50" s="15">
        <v>12400</v>
      </c>
      <c r="E50" s="15">
        <v>9400</v>
      </c>
      <c r="F50" s="15">
        <v>55000</v>
      </c>
      <c r="G50" s="15">
        <v>80300</v>
      </c>
      <c r="H50" s="23">
        <f t="shared" si="0"/>
        <v>60500</v>
      </c>
      <c r="I50" s="54">
        <f t="shared" si="1"/>
        <v>60468.631897203326</v>
      </c>
      <c r="J50" s="24">
        <v>2000</v>
      </c>
    </row>
    <row r="51" spans="1:10" ht="27" customHeight="1">
      <c r="A51" s="7" t="s">
        <v>4</v>
      </c>
      <c r="B51" s="7" t="s">
        <v>103</v>
      </c>
      <c r="C51" s="15">
        <v>26500</v>
      </c>
      <c r="D51" s="15">
        <v>12800</v>
      </c>
      <c r="E51" s="15">
        <v>9300</v>
      </c>
      <c r="F51" s="15">
        <v>56500</v>
      </c>
      <c r="G51" s="15">
        <v>76200</v>
      </c>
      <c r="H51" s="23">
        <f t="shared" si="0"/>
        <v>63500</v>
      </c>
      <c r="I51" s="54">
        <f t="shared" si="1"/>
        <v>63492.06349206349</v>
      </c>
      <c r="J51" s="24">
        <v>2100</v>
      </c>
    </row>
    <row r="52" spans="1:10" ht="27" customHeight="1">
      <c r="A52" s="7" t="s">
        <v>5</v>
      </c>
      <c r="B52" s="7" t="s">
        <v>104</v>
      </c>
      <c r="C52" s="15">
        <v>25500</v>
      </c>
      <c r="D52" s="15">
        <v>13300</v>
      </c>
      <c r="E52" s="15">
        <v>10100</v>
      </c>
      <c r="F52" s="15">
        <v>61300</v>
      </c>
      <c r="G52" s="15">
        <v>84500</v>
      </c>
      <c r="H52" s="23">
        <f t="shared" si="0"/>
        <v>78600</v>
      </c>
      <c r="I52" s="54">
        <f t="shared" si="1"/>
        <v>78609.22146636432</v>
      </c>
      <c r="J52" s="24">
        <v>2600</v>
      </c>
    </row>
    <row r="53" spans="1:10" ht="27" customHeight="1">
      <c r="A53" s="7" t="s">
        <v>13</v>
      </c>
      <c r="B53" s="7" t="s">
        <v>105</v>
      </c>
      <c r="C53" s="15">
        <v>23600</v>
      </c>
      <c r="D53" s="15">
        <v>12200</v>
      </c>
      <c r="E53" s="15">
        <v>10500</v>
      </c>
      <c r="F53" s="15">
        <v>61500</v>
      </c>
      <c r="G53" s="15">
        <v>83400</v>
      </c>
      <c r="H53" s="23">
        <f t="shared" si="0"/>
        <v>72600</v>
      </c>
      <c r="I53" s="54">
        <f t="shared" si="1"/>
        <v>72562.358276644</v>
      </c>
      <c r="J53" s="24">
        <v>2400</v>
      </c>
    </row>
    <row r="54" spans="1:10" ht="27" customHeight="1">
      <c r="A54" s="7" t="s">
        <v>6</v>
      </c>
      <c r="B54" s="7" t="s">
        <v>106</v>
      </c>
      <c r="C54" s="14">
        <v>21300</v>
      </c>
      <c r="D54" s="14">
        <v>10900</v>
      </c>
      <c r="E54" s="14">
        <v>10100</v>
      </c>
      <c r="F54" s="14">
        <v>59700</v>
      </c>
      <c r="G54" s="14">
        <v>79900</v>
      </c>
      <c r="H54" s="23">
        <f t="shared" si="0"/>
        <v>63500</v>
      </c>
      <c r="I54" s="54">
        <f t="shared" si="1"/>
        <v>63492.06349206349</v>
      </c>
      <c r="J54" s="24">
        <v>2100</v>
      </c>
    </row>
    <row r="55" spans="1:10" ht="27" customHeight="1">
      <c r="A55" s="7" t="s">
        <v>7</v>
      </c>
      <c r="B55" s="7" t="s">
        <v>35</v>
      </c>
      <c r="C55" s="14">
        <v>21600</v>
      </c>
      <c r="D55" s="14">
        <v>11800</v>
      </c>
      <c r="E55" s="14">
        <v>10600</v>
      </c>
      <c r="F55" s="14">
        <v>60100</v>
      </c>
      <c r="G55" s="14">
        <v>80200</v>
      </c>
      <c r="H55" s="23">
        <f t="shared" si="0"/>
        <v>66500</v>
      </c>
      <c r="I55" s="54">
        <f t="shared" si="1"/>
        <v>66515.49508692366</v>
      </c>
      <c r="J55" s="24">
        <v>2200</v>
      </c>
    </row>
    <row r="56" spans="1:10" ht="27" customHeight="1">
      <c r="A56" s="7" t="s">
        <v>11</v>
      </c>
      <c r="B56" s="7" t="s">
        <v>107</v>
      </c>
      <c r="C56" s="14">
        <v>21700</v>
      </c>
      <c r="D56" s="14">
        <v>12300</v>
      </c>
      <c r="E56" s="14">
        <v>10800</v>
      </c>
      <c r="F56" s="14">
        <v>63800</v>
      </c>
      <c r="G56" s="14">
        <v>83700</v>
      </c>
      <c r="H56" s="23">
        <f t="shared" si="0"/>
        <v>66500</v>
      </c>
      <c r="I56" s="54">
        <f t="shared" si="1"/>
        <v>66515.49508692366</v>
      </c>
      <c r="J56" s="24">
        <v>2200</v>
      </c>
    </row>
    <row r="57" spans="1:10" ht="27" customHeight="1">
      <c r="A57" s="4" t="s">
        <v>14</v>
      </c>
      <c r="B57" s="7" t="s">
        <v>108</v>
      </c>
      <c r="C57" s="14">
        <v>18500</v>
      </c>
      <c r="D57" s="14">
        <v>11400</v>
      </c>
      <c r="E57" s="14">
        <v>10600</v>
      </c>
      <c r="F57" s="14">
        <v>62400</v>
      </c>
      <c r="G57" s="14">
        <v>81400</v>
      </c>
      <c r="H57" s="23">
        <f t="shared" si="0"/>
        <v>60500</v>
      </c>
      <c r="I57" s="54">
        <f t="shared" si="1"/>
        <v>60468.631897203326</v>
      </c>
      <c r="J57" s="24">
        <v>2000</v>
      </c>
    </row>
    <row r="58" spans="1:10" ht="27" customHeight="1">
      <c r="A58" s="7" t="s">
        <v>15</v>
      </c>
      <c r="B58" s="7" t="s">
        <v>109</v>
      </c>
      <c r="C58" s="14">
        <v>19700</v>
      </c>
      <c r="D58" s="14">
        <v>11500</v>
      </c>
      <c r="E58" s="14">
        <v>10700</v>
      </c>
      <c r="F58" s="14">
        <v>62700</v>
      </c>
      <c r="G58" s="14">
        <v>85200</v>
      </c>
      <c r="H58" s="23">
        <f t="shared" si="0"/>
        <v>72600</v>
      </c>
      <c r="I58" s="54">
        <f t="shared" si="1"/>
        <v>72562.358276644</v>
      </c>
      <c r="J58" s="24">
        <v>2400</v>
      </c>
    </row>
    <row r="59" spans="1:10" ht="27" customHeight="1">
      <c r="A59" s="7" t="s">
        <v>16</v>
      </c>
      <c r="B59" s="7" t="s">
        <v>110</v>
      </c>
      <c r="C59" s="14">
        <v>20000</v>
      </c>
      <c r="D59" s="14">
        <v>13500</v>
      </c>
      <c r="E59" s="14">
        <v>11700</v>
      </c>
      <c r="F59" s="14">
        <v>69400</v>
      </c>
      <c r="G59" s="14">
        <v>96100</v>
      </c>
      <c r="H59" s="23">
        <f t="shared" si="0"/>
        <v>78600</v>
      </c>
      <c r="I59" s="54">
        <f>J59/0.033075</f>
        <v>78609.22146636432</v>
      </c>
      <c r="J59" s="24">
        <v>2600</v>
      </c>
    </row>
    <row r="60" spans="1:10" ht="27" customHeight="1">
      <c r="A60" s="32" t="s">
        <v>31</v>
      </c>
      <c r="B60" s="32" t="s">
        <v>88</v>
      </c>
      <c r="C60" s="33">
        <v>17600</v>
      </c>
      <c r="D60" s="33">
        <v>12700</v>
      </c>
      <c r="E60" s="33">
        <v>11700</v>
      </c>
      <c r="F60" s="33">
        <v>65100</v>
      </c>
      <c r="G60" s="33">
        <v>84600</v>
      </c>
      <c r="H60" s="23">
        <f t="shared" si="0"/>
        <v>78600</v>
      </c>
      <c r="I60" s="54">
        <f>J60/0.033075</f>
        <v>78609.22146636432</v>
      </c>
      <c r="J60" s="34">
        <v>2600</v>
      </c>
    </row>
    <row r="61" spans="1:10" ht="27" customHeight="1">
      <c r="A61" s="7" t="s">
        <v>38</v>
      </c>
      <c r="B61" s="32" t="s">
        <v>111</v>
      </c>
      <c r="C61" s="33">
        <v>17600</v>
      </c>
      <c r="D61" s="33">
        <v>12300</v>
      </c>
      <c r="E61" s="33">
        <v>11800</v>
      </c>
      <c r="F61" s="33">
        <v>65100</v>
      </c>
      <c r="G61" s="33">
        <v>83000</v>
      </c>
      <c r="H61" s="23">
        <f>ROUND(I61,-2)</f>
        <v>81600</v>
      </c>
      <c r="I61" s="55">
        <f>J61/0.033075</f>
        <v>81632.65306122448</v>
      </c>
      <c r="J61" s="34">
        <v>2700</v>
      </c>
    </row>
    <row r="62" spans="1:10" ht="27" customHeight="1">
      <c r="A62" s="32" t="s">
        <v>91</v>
      </c>
      <c r="B62" s="32" t="s">
        <v>112</v>
      </c>
      <c r="C62" s="33">
        <v>18100</v>
      </c>
      <c r="D62" s="33">
        <v>13100</v>
      </c>
      <c r="E62" s="33">
        <v>11900</v>
      </c>
      <c r="F62" s="33">
        <v>66200</v>
      </c>
      <c r="G62" s="33">
        <v>84900</v>
      </c>
      <c r="H62" s="73">
        <v>78600</v>
      </c>
      <c r="I62" s="55"/>
      <c r="J62" s="34"/>
    </row>
    <row r="63" spans="1:11" ht="27" customHeight="1" thickBot="1">
      <c r="A63" s="59" t="s">
        <v>94</v>
      </c>
      <c r="B63" s="32" t="s">
        <v>113</v>
      </c>
      <c r="C63" s="60">
        <f>ROUND(C78,-2)</f>
        <v>18400</v>
      </c>
      <c r="D63" s="60">
        <f>ROUND(D78,-2)</f>
        <v>13600</v>
      </c>
      <c r="E63" s="60">
        <f>ROUND(E78,-2)</f>
        <v>11800</v>
      </c>
      <c r="F63" s="60">
        <f>ROUND(F78,-2)</f>
        <v>66500</v>
      </c>
      <c r="G63" s="60">
        <f>ROUND(G78,-2)</f>
        <v>83300</v>
      </c>
      <c r="H63" s="61">
        <f>ROUND(I63,-2)</f>
        <v>75600</v>
      </c>
      <c r="I63" s="62">
        <f>J63/0.033075</f>
        <v>75585.78987150415</v>
      </c>
      <c r="J63" s="63">
        <f>ROUND(J78,-2)</f>
        <v>2500</v>
      </c>
      <c r="K63" s="45"/>
    </row>
    <row r="64" spans="1:10" ht="11.25" customHeight="1" thickTop="1">
      <c r="A64" s="35"/>
      <c r="B64" s="35"/>
      <c r="C64" s="36"/>
      <c r="D64" s="36"/>
      <c r="E64" s="36"/>
      <c r="F64" s="36"/>
      <c r="G64" s="36"/>
      <c r="H64" s="37"/>
      <c r="I64" s="38"/>
      <c r="J64" s="39"/>
    </row>
    <row r="65" spans="1:10" ht="11.25" customHeight="1">
      <c r="A65" s="3"/>
      <c r="B65" s="3"/>
      <c r="C65" s="43" t="s">
        <v>0</v>
      </c>
      <c r="D65" s="43" t="s">
        <v>1</v>
      </c>
      <c r="E65" s="43" t="s">
        <v>2</v>
      </c>
      <c r="F65" s="43" t="s">
        <v>8</v>
      </c>
      <c r="G65" s="43" t="s">
        <v>9</v>
      </c>
      <c r="H65" s="44" t="s">
        <v>10</v>
      </c>
      <c r="I65" s="20"/>
      <c r="J65" s="21"/>
    </row>
    <row r="66" spans="1:10" ht="11.25" customHeight="1">
      <c r="A66" s="64" t="s">
        <v>92</v>
      </c>
      <c r="B66" s="50"/>
      <c r="C66" s="65">
        <v>17400</v>
      </c>
      <c r="D66" s="65">
        <v>14100</v>
      </c>
      <c r="E66" s="65">
        <v>11500</v>
      </c>
      <c r="F66" s="65">
        <v>66300</v>
      </c>
      <c r="G66" s="65">
        <v>83400</v>
      </c>
      <c r="H66" s="66">
        <f>ROUND(I66,-2)</f>
        <v>75600</v>
      </c>
      <c r="I66" s="56">
        <f t="shared" si="1"/>
        <v>75585.78987150415</v>
      </c>
      <c r="J66" s="25">
        <v>2500</v>
      </c>
    </row>
    <row r="67" spans="1:10" ht="11.25" customHeight="1">
      <c r="A67" s="67" t="s">
        <v>93</v>
      </c>
      <c r="B67" s="51"/>
      <c r="C67" s="68">
        <v>17800</v>
      </c>
      <c r="D67" s="68">
        <v>13800</v>
      </c>
      <c r="E67" s="68">
        <v>11500</v>
      </c>
      <c r="F67" s="68">
        <v>66300</v>
      </c>
      <c r="G67" s="68">
        <v>83400</v>
      </c>
      <c r="H67" s="69">
        <f aca="true" t="shared" si="2" ref="H67:H77">ROUND(I67,-2)</f>
        <v>75600</v>
      </c>
      <c r="I67" s="57">
        <f t="shared" si="1"/>
        <v>75585.78987150415</v>
      </c>
      <c r="J67" s="26">
        <v>2500</v>
      </c>
    </row>
    <row r="68" spans="1:10" ht="11.25" customHeight="1">
      <c r="A68" s="67" t="s">
        <v>39</v>
      </c>
      <c r="B68" s="51"/>
      <c r="C68" s="68">
        <v>18400</v>
      </c>
      <c r="D68" s="68">
        <v>13500</v>
      </c>
      <c r="E68" s="68">
        <v>11500</v>
      </c>
      <c r="F68" s="68">
        <v>66300</v>
      </c>
      <c r="G68" s="68">
        <v>83400</v>
      </c>
      <c r="H68" s="69">
        <f t="shared" si="2"/>
        <v>75600</v>
      </c>
      <c r="I68" s="57">
        <f t="shared" si="1"/>
        <v>75585.78987150415</v>
      </c>
      <c r="J68" s="26">
        <v>2500</v>
      </c>
    </row>
    <row r="69" spans="1:10" ht="11.25" customHeight="1">
      <c r="A69" s="67" t="s">
        <v>40</v>
      </c>
      <c r="B69" s="51"/>
      <c r="C69" s="68">
        <v>18400</v>
      </c>
      <c r="D69" s="68">
        <v>13200</v>
      </c>
      <c r="E69" s="68">
        <v>11600</v>
      </c>
      <c r="F69" s="68">
        <v>66300</v>
      </c>
      <c r="G69" s="68">
        <v>83400</v>
      </c>
      <c r="H69" s="69">
        <f t="shared" si="2"/>
        <v>75600</v>
      </c>
      <c r="I69" s="57">
        <f t="shared" si="1"/>
        <v>75585.78987150415</v>
      </c>
      <c r="J69" s="26">
        <v>2500</v>
      </c>
    </row>
    <row r="70" spans="1:10" ht="11.25" customHeight="1">
      <c r="A70" s="67" t="s">
        <v>41</v>
      </c>
      <c r="B70" s="51"/>
      <c r="C70" s="68">
        <v>18300</v>
      </c>
      <c r="D70" s="68">
        <v>13000</v>
      </c>
      <c r="E70" s="68">
        <v>11800</v>
      </c>
      <c r="F70" s="68">
        <v>66300</v>
      </c>
      <c r="G70" s="68">
        <v>83400</v>
      </c>
      <c r="H70" s="69">
        <f t="shared" si="2"/>
        <v>75600</v>
      </c>
      <c r="I70" s="57">
        <f t="shared" si="1"/>
        <v>75585.78987150415</v>
      </c>
      <c r="J70" s="26">
        <v>2500</v>
      </c>
    </row>
    <row r="71" spans="1:10" ht="11.25" customHeight="1">
      <c r="A71" s="67" t="s">
        <v>42</v>
      </c>
      <c r="B71" s="51"/>
      <c r="C71" s="68">
        <v>18000</v>
      </c>
      <c r="D71" s="68">
        <v>12900</v>
      </c>
      <c r="E71" s="68">
        <v>11800</v>
      </c>
      <c r="F71" s="68">
        <v>66300</v>
      </c>
      <c r="G71" s="68">
        <v>83200</v>
      </c>
      <c r="H71" s="69">
        <f t="shared" si="2"/>
        <v>75600</v>
      </c>
      <c r="I71" s="57">
        <f t="shared" si="1"/>
        <v>75585.78987150415</v>
      </c>
      <c r="J71" s="26">
        <v>2500</v>
      </c>
    </row>
    <row r="72" spans="1:10" ht="11.25" customHeight="1">
      <c r="A72" s="67" t="s">
        <v>43</v>
      </c>
      <c r="B72" s="51"/>
      <c r="C72" s="68">
        <v>18000</v>
      </c>
      <c r="D72" s="68">
        <v>13100</v>
      </c>
      <c r="E72" s="68">
        <v>11800</v>
      </c>
      <c r="F72" s="68">
        <v>66300</v>
      </c>
      <c r="G72" s="68">
        <v>83200</v>
      </c>
      <c r="H72" s="69">
        <f t="shared" si="2"/>
        <v>75600</v>
      </c>
      <c r="I72" s="57">
        <f t="shared" si="1"/>
        <v>75585.78987150415</v>
      </c>
      <c r="J72" s="26">
        <v>2500</v>
      </c>
    </row>
    <row r="73" spans="1:10" ht="11.25" customHeight="1">
      <c r="A73" s="67" t="s">
        <v>44</v>
      </c>
      <c r="B73" s="51"/>
      <c r="C73" s="40">
        <v>18200</v>
      </c>
      <c r="D73" s="40">
        <v>13300</v>
      </c>
      <c r="E73" s="40">
        <v>11800</v>
      </c>
      <c r="F73" s="40">
        <v>66300</v>
      </c>
      <c r="G73" s="40">
        <v>83200</v>
      </c>
      <c r="H73" s="69">
        <f t="shared" si="2"/>
        <v>75600</v>
      </c>
      <c r="I73" s="57">
        <f t="shared" si="1"/>
        <v>75585.78987150415</v>
      </c>
      <c r="J73" s="26">
        <v>2500</v>
      </c>
    </row>
    <row r="74" spans="1:10" ht="11.25" customHeight="1">
      <c r="A74" s="67" t="s">
        <v>45</v>
      </c>
      <c r="B74" s="51"/>
      <c r="C74" s="70">
        <v>18400</v>
      </c>
      <c r="D74" s="70">
        <v>13700</v>
      </c>
      <c r="E74" s="70">
        <v>11800</v>
      </c>
      <c r="F74" s="71">
        <v>66900</v>
      </c>
      <c r="G74" s="70">
        <v>83200</v>
      </c>
      <c r="H74" s="69">
        <f>ROUND(I74,-2)</f>
        <v>75600</v>
      </c>
      <c r="I74" s="57">
        <f t="shared" si="1"/>
        <v>75585.78987150415</v>
      </c>
      <c r="J74" s="26">
        <v>2500</v>
      </c>
    </row>
    <row r="75" spans="1:10" ht="11.25" customHeight="1">
      <c r="A75" s="67" t="s">
        <v>46</v>
      </c>
      <c r="B75" s="72"/>
      <c r="C75" s="40">
        <v>19000</v>
      </c>
      <c r="D75" s="40">
        <v>14000</v>
      </c>
      <c r="E75" s="70">
        <v>11800</v>
      </c>
      <c r="F75" s="40">
        <v>67000</v>
      </c>
      <c r="G75" s="40">
        <v>83200</v>
      </c>
      <c r="H75" s="69">
        <f t="shared" si="2"/>
        <v>75600</v>
      </c>
      <c r="I75" s="57">
        <f t="shared" si="1"/>
        <v>75585.78987150415</v>
      </c>
      <c r="J75" s="26">
        <v>2500</v>
      </c>
    </row>
    <row r="76" spans="1:10" ht="11.25" customHeight="1">
      <c r="A76" s="67" t="s">
        <v>95</v>
      </c>
      <c r="B76" s="51"/>
      <c r="C76" s="40">
        <v>19400</v>
      </c>
      <c r="D76" s="40">
        <v>14200</v>
      </c>
      <c r="E76" s="40">
        <v>12100</v>
      </c>
      <c r="F76" s="40">
        <v>67000</v>
      </c>
      <c r="G76" s="40">
        <v>83200</v>
      </c>
      <c r="H76" s="41">
        <f t="shared" si="2"/>
        <v>75600</v>
      </c>
      <c r="I76" s="57">
        <f>J76/0.033075</f>
        <v>75585.78987150415</v>
      </c>
      <c r="J76" s="26">
        <v>2500</v>
      </c>
    </row>
    <row r="77" spans="1:10" ht="13.5">
      <c r="A77" s="48" t="s">
        <v>96</v>
      </c>
      <c r="B77" s="52"/>
      <c r="C77" s="42">
        <v>19400</v>
      </c>
      <c r="D77" s="42">
        <v>14100</v>
      </c>
      <c r="E77" s="42">
        <v>12100</v>
      </c>
      <c r="F77" s="42">
        <v>67000</v>
      </c>
      <c r="G77" s="42">
        <v>83300</v>
      </c>
      <c r="H77" s="41">
        <f t="shared" si="2"/>
        <v>75600</v>
      </c>
      <c r="I77" s="58">
        <f>J77/0.033075</f>
        <v>75585.78987150415</v>
      </c>
      <c r="J77" s="27">
        <v>2500</v>
      </c>
    </row>
    <row r="78" spans="1:10" ht="14.25" thickBot="1">
      <c r="A78" s="49" t="s">
        <v>47</v>
      </c>
      <c r="B78" s="53"/>
      <c r="C78" s="46">
        <f>AVERAGE(C66:C77)</f>
        <v>18391.666666666668</v>
      </c>
      <c r="D78" s="46">
        <f>AVERAGE(D66:D77)</f>
        <v>13575</v>
      </c>
      <c r="E78" s="46">
        <f>AVERAGE(E66:E77)</f>
        <v>11758.333333333334</v>
      </c>
      <c r="F78" s="46">
        <f>AVERAGE(F66:F77)</f>
        <v>66525</v>
      </c>
      <c r="G78" s="46">
        <f>AVERAGE(G66:G77)</f>
        <v>83291.66666666667</v>
      </c>
      <c r="H78" s="61">
        <f>ROUND(I78,-2)</f>
        <v>75600</v>
      </c>
      <c r="I78" s="62">
        <f>J78/0.033075</f>
        <v>75585.78987150415</v>
      </c>
      <c r="J78" s="47">
        <f>AVERAGE(J66:J77)</f>
        <v>2500</v>
      </c>
    </row>
    <row r="79" ht="14.25" thickTop="1"/>
    <row r="80" ht="15.75">
      <c r="A80" t="s">
        <v>89</v>
      </c>
    </row>
    <row r="81" ht="15.75">
      <c r="A81" t="s">
        <v>90</v>
      </c>
    </row>
    <row r="82" ht="13.5">
      <c r="A82" t="s">
        <v>98</v>
      </c>
    </row>
    <row r="83" ht="13.5">
      <c r="A83" t="s">
        <v>97</v>
      </c>
    </row>
    <row r="84" ht="13.5">
      <c r="A84" t="s">
        <v>37</v>
      </c>
    </row>
    <row r="89" spans="11:13" ht="15">
      <c r="K89" s="1"/>
      <c r="L89" s="1"/>
      <c r="M89" s="1"/>
    </row>
  </sheetData>
  <sheetProtection/>
  <printOptions/>
  <pageMargins left="0.9055118110236221" right="0.9055118110236221" top="0.7874015748031497" bottom="0.7874015748031497" header="0.31496062992125984" footer="0.31496062992125984"/>
  <pageSetup fitToHeight="1" fitToWidth="1" horizontalDpi="600" verticalDpi="600" orientation="portrait" paperSize="9" scale="76" r:id="rId2"/>
  <headerFooter differentFirst="1">
    <firstHeader>&amp;L機密性○情報&amp;R○○限り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2020-04-09T12:23:21Z</cp:lastPrinted>
  <dcterms:created xsi:type="dcterms:W3CDTF">2012-08-02T02:08:53Z</dcterms:created>
  <dcterms:modified xsi:type="dcterms:W3CDTF">2020-07-14T10:38:27Z</dcterms:modified>
  <cp:category/>
  <cp:version/>
  <cp:contentType/>
  <cp:contentStatus/>
</cp:coreProperties>
</file>