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Al69005351a\f\年次報告班\31年度\R1h印刷・HP関係\06 印刷原稿\01 本文関係\Ⅱ章（林業と山村（中山間地域））\資料\"/>
    </mc:Choice>
  </mc:AlternateContent>
  <xr:revisionPtr revIDLastSave="0" documentId="13_ncr:1_{8DD63F26-C505-4B03-9C76-F7A4D8DC6458}" xr6:coauthVersionLast="44" xr6:coauthVersionMax="44" xr10:uidLastSave="{00000000-0000-0000-0000-000000000000}"/>
  <bookViews>
    <workbookView xWindow="-120" yWindow="-120" windowWidth="20730" windowHeight="11160" xr2:uid="{00000000-000D-0000-FFFF-FFFF00000000}"/>
  </bookViews>
  <sheets>
    <sheet name="資料Ⅱ-12" sheetId="2" r:id="rId1"/>
  </sheet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0">'資料Ⅱ-12'!$A$1:$R$39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Q14" i="2"/>
  <c r="P14" i="2"/>
  <c r="O14" i="2"/>
  <c r="C20" i="2" s="1"/>
  <c r="N14" i="2"/>
  <c r="M14" i="2"/>
  <c r="L14" i="2"/>
  <c r="C19" i="2" s="1"/>
  <c r="K14" i="2"/>
  <c r="D18" i="2" s="1"/>
  <c r="J14" i="2"/>
  <c r="I14" i="2"/>
  <c r="C18" i="2" s="1"/>
  <c r="G14" i="2"/>
  <c r="F14" i="2"/>
  <c r="C17" i="2" s="1"/>
  <c r="E13" i="2"/>
  <c r="D13" i="2"/>
  <c r="C13" i="2"/>
  <c r="E12" i="2"/>
  <c r="D12" i="2"/>
  <c r="C12" i="2"/>
  <c r="E11" i="2"/>
  <c r="D11" i="2"/>
  <c r="C11" i="2"/>
  <c r="E10" i="2"/>
  <c r="D10" i="2"/>
  <c r="C10" i="2"/>
  <c r="E9" i="2"/>
  <c r="D9" i="2"/>
  <c r="C9" i="2"/>
  <c r="E8" i="2"/>
  <c r="D8" i="2"/>
  <c r="C8" i="2"/>
  <c r="E7" i="2"/>
  <c r="D7" i="2"/>
  <c r="C7" i="2"/>
  <c r="E6" i="2"/>
  <c r="D6" i="2"/>
  <c r="C6" i="2"/>
  <c r="H14" i="2"/>
  <c r="D5" i="2"/>
  <c r="E5" i="2"/>
  <c r="C14" i="2" l="1"/>
  <c r="E14" i="2"/>
  <c r="D19" i="2"/>
  <c r="D20" i="2"/>
  <c r="C21" i="2"/>
  <c r="D14" i="2"/>
  <c r="D17" i="2"/>
  <c r="D21" i="2" l="1"/>
</calcChain>
</file>

<file path=xl/sharedStrings.xml><?xml version="1.0" encoding="utf-8"?>
<sst xmlns="http://schemas.openxmlformats.org/spreadsheetml/2006/main" count="55" uniqueCount="34">
  <si>
    <t>計</t>
    <rPh sb="0" eb="1">
      <t>ケイ</t>
    </rPh>
    <phoneticPr fontId="3"/>
  </si>
  <si>
    <t>経営体数</t>
    <rPh sb="0" eb="3">
      <t>ケイエイタイ</t>
    </rPh>
    <rPh sb="3" eb="4">
      <t>スウ</t>
    </rPh>
    <phoneticPr fontId="3"/>
  </si>
  <si>
    <t>素材生産量</t>
    <rPh sb="0" eb="2">
      <t>ソザイ</t>
    </rPh>
    <rPh sb="2" eb="5">
      <t>セイサンリョウ</t>
    </rPh>
    <phoneticPr fontId="3"/>
  </si>
  <si>
    <t>法人</t>
    <rPh sb="0" eb="2">
      <t>ホウジン</t>
    </rPh>
    <phoneticPr fontId="3"/>
  </si>
  <si>
    <t>農事組合法人</t>
    <rPh sb="0" eb="2">
      <t>ノウジ</t>
    </rPh>
    <rPh sb="2" eb="4">
      <t>クミアイ</t>
    </rPh>
    <rPh sb="4" eb="6">
      <t>ホウジン</t>
    </rPh>
    <phoneticPr fontId="3"/>
  </si>
  <si>
    <t>会社</t>
    <rPh sb="0" eb="2">
      <t>カイシャ</t>
    </rPh>
    <phoneticPr fontId="3"/>
  </si>
  <si>
    <t>農協</t>
    <rPh sb="0" eb="2">
      <t>ノウキョウ</t>
    </rPh>
    <phoneticPr fontId="3"/>
  </si>
  <si>
    <t>森林組合</t>
    <rPh sb="0" eb="2">
      <t>シンリン</t>
    </rPh>
    <rPh sb="2" eb="4">
      <t>クミアイ</t>
    </rPh>
    <phoneticPr fontId="3"/>
  </si>
  <si>
    <t>その他各種団体</t>
    <rPh sb="2" eb="3">
      <t>タ</t>
    </rPh>
    <rPh sb="3" eb="5">
      <t>カクシュ</t>
    </rPh>
    <rPh sb="5" eb="7">
      <t>ダンタイ</t>
    </rPh>
    <phoneticPr fontId="3"/>
  </si>
  <si>
    <t>その他法人</t>
    <rPh sb="2" eb="3">
      <t>タ</t>
    </rPh>
    <rPh sb="3" eb="5">
      <t>ホウジン</t>
    </rPh>
    <phoneticPr fontId="3"/>
  </si>
  <si>
    <t>非法人</t>
    <rPh sb="0" eb="1">
      <t>ヒ</t>
    </rPh>
    <rPh sb="1" eb="3">
      <t>ホウジン</t>
    </rPh>
    <phoneticPr fontId="3"/>
  </si>
  <si>
    <t>非法人全体</t>
    <rPh sb="0" eb="1">
      <t>ヒ</t>
    </rPh>
    <rPh sb="1" eb="3">
      <t>ホウジン</t>
    </rPh>
    <rPh sb="3" eb="5">
      <t>ゼンタイ</t>
    </rPh>
    <phoneticPr fontId="3"/>
  </si>
  <si>
    <t>うち個人経営体</t>
    <rPh sb="2" eb="4">
      <t>コジン</t>
    </rPh>
    <rPh sb="4" eb="7">
      <t>ケイエイタイ</t>
    </rPh>
    <phoneticPr fontId="3"/>
  </si>
  <si>
    <t>地公体</t>
    <rPh sb="0" eb="1">
      <t>チ</t>
    </rPh>
    <rPh sb="1" eb="2">
      <t>コウ</t>
    </rPh>
    <rPh sb="2" eb="3">
      <t>タイ</t>
    </rPh>
    <phoneticPr fontId="3"/>
  </si>
  <si>
    <t>地方公共団体・財産区</t>
    <rPh sb="0" eb="2">
      <t>チホウ</t>
    </rPh>
    <rPh sb="2" eb="4">
      <t>コウキョウ</t>
    </rPh>
    <rPh sb="4" eb="6">
      <t>ダンタイ</t>
    </rPh>
    <rPh sb="7" eb="10">
      <t>ザイサンク</t>
    </rPh>
    <phoneticPr fontId="3"/>
  </si>
  <si>
    <t>1,000-5,000</t>
    <phoneticPr fontId="3"/>
  </si>
  <si>
    <t>5,000-10,000</t>
    <phoneticPr fontId="3"/>
  </si>
  <si>
    <t>10,000以上</t>
    <rPh sb="6" eb="8">
      <t>イジョウ</t>
    </rPh>
    <phoneticPr fontId="3"/>
  </si>
  <si>
    <t>投下労働量</t>
    <rPh sb="0" eb="2">
      <t>トウカ</t>
    </rPh>
    <rPh sb="2" eb="4">
      <t>ロウドウ</t>
    </rPh>
    <rPh sb="4" eb="5">
      <t>リョウ</t>
    </rPh>
    <phoneticPr fontId="3"/>
  </si>
  <si>
    <t>1,000未満</t>
    <phoneticPr fontId="3"/>
  </si>
  <si>
    <t>資料：農林水産省「2015年農林業センサス」(組替集計)</t>
    <phoneticPr fontId="3"/>
  </si>
  <si>
    <r>
      <t>1,000-5,000m</t>
    </r>
    <r>
      <rPr>
        <vertAlign val="superscript"/>
        <sz val="11"/>
        <rFont val="ＭＳ Ｐゴシック"/>
        <family val="3"/>
        <charset val="128"/>
      </rPr>
      <t>3</t>
    </r>
    <phoneticPr fontId="3"/>
  </si>
  <si>
    <r>
      <t>5,000-10,000m</t>
    </r>
    <r>
      <rPr>
        <vertAlign val="superscript"/>
        <sz val="11"/>
        <rFont val="ＭＳ Ｐゴシック"/>
        <family val="3"/>
        <charset val="128"/>
      </rPr>
      <t>3</t>
    </r>
    <phoneticPr fontId="3"/>
  </si>
  <si>
    <t>○受託又は立木買いにより素材生産を行った林業経営体の素材生産量規模別の労働生産性</t>
    <rPh sb="1" eb="3">
      <t>ジュタク</t>
    </rPh>
    <rPh sb="3" eb="4">
      <t>マタ</t>
    </rPh>
    <rPh sb="5" eb="7">
      <t>リュウボク</t>
    </rPh>
    <rPh sb="7" eb="8">
      <t>カ</t>
    </rPh>
    <rPh sb="12" eb="14">
      <t>ソザイ</t>
    </rPh>
    <rPh sb="14" eb="16">
      <t>セイサン</t>
    </rPh>
    <rPh sb="17" eb="18">
      <t>オコナ</t>
    </rPh>
    <rPh sb="20" eb="22">
      <t>リンギョウ</t>
    </rPh>
    <rPh sb="22" eb="25">
      <t>ケイエイタイ</t>
    </rPh>
    <rPh sb="26" eb="28">
      <t>ソザイ</t>
    </rPh>
    <rPh sb="28" eb="31">
      <t>セイサンリョウ</t>
    </rPh>
    <rPh sb="31" eb="34">
      <t>キボベツ</t>
    </rPh>
    <rPh sb="35" eb="37">
      <t>ロウドウ</t>
    </rPh>
    <rPh sb="37" eb="40">
      <t>セイサンセイ</t>
    </rPh>
    <phoneticPr fontId="3"/>
  </si>
  <si>
    <t>-</t>
  </si>
  <si>
    <t>-</t>
    <phoneticPr fontId="3"/>
  </si>
  <si>
    <t>-</t>
    <phoneticPr fontId="3"/>
  </si>
  <si>
    <r>
      <t>（単位：経営体数＝経営体、素材生産量＝m</t>
    </r>
    <r>
      <rPr>
        <vertAlign val="superscript"/>
        <sz val="11"/>
        <rFont val="ＭＳ Ｐゴシック"/>
        <family val="3"/>
        <charset val="128"/>
      </rPr>
      <t>3</t>
    </r>
    <r>
      <rPr>
        <sz val="11"/>
        <rFont val="ＭＳ Ｐゴシック"/>
        <family val="3"/>
        <charset val="128"/>
      </rPr>
      <t>、投下労働量＝日）</t>
    </r>
    <rPh sb="1" eb="3">
      <t>タンイ</t>
    </rPh>
    <rPh sb="4" eb="6">
      <t>ケイエイ</t>
    </rPh>
    <rPh sb="6" eb="7">
      <t>カラダ</t>
    </rPh>
    <rPh sb="7" eb="8">
      <t>スウ</t>
    </rPh>
    <rPh sb="9" eb="11">
      <t>ケイエイ</t>
    </rPh>
    <rPh sb="11" eb="12">
      <t>タイ</t>
    </rPh>
    <rPh sb="13" eb="15">
      <t>ソザイ</t>
    </rPh>
    <rPh sb="15" eb="17">
      <t>セイサン</t>
    </rPh>
    <rPh sb="17" eb="18">
      <t>リョウ</t>
    </rPh>
    <rPh sb="22" eb="24">
      <t>トウカ</t>
    </rPh>
    <rPh sb="24" eb="26">
      <t>ロウドウ</t>
    </rPh>
    <rPh sb="26" eb="27">
      <t>リョウ</t>
    </rPh>
    <rPh sb="28" eb="29">
      <t>ニチ</t>
    </rPh>
    <phoneticPr fontId="3"/>
  </si>
  <si>
    <r>
      <t>1,000m</t>
    </r>
    <r>
      <rPr>
        <vertAlign val="superscript"/>
        <sz val="11"/>
        <rFont val="ＭＳ Ｐゴシック"/>
        <family val="3"/>
        <charset val="128"/>
      </rPr>
      <t>3</t>
    </r>
    <r>
      <rPr>
        <sz val="11"/>
        <rFont val="ＭＳ Ｐゴシック"/>
        <family val="3"/>
        <charset val="128"/>
      </rPr>
      <t>未満</t>
    </r>
    <rPh sb="7" eb="9">
      <t>ミマン</t>
    </rPh>
    <phoneticPr fontId="3"/>
  </si>
  <si>
    <r>
      <t>10,000m</t>
    </r>
    <r>
      <rPr>
        <vertAlign val="superscript"/>
        <sz val="11"/>
        <rFont val="ＭＳ Ｐゴシック"/>
        <family val="3"/>
        <charset val="128"/>
      </rPr>
      <t>3</t>
    </r>
    <r>
      <rPr>
        <sz val="11"/>
        <rFont val="ＭＳ Ｐゴシック"/>
        <family val="3"/>
        <charset val="128"/>
      </rPr>
      <t>以上</t>
    </r>
    <rPh sb="8" eb="10">
      <t>イジョウ</t>
    </rPh>
    <phoneticPr fontId="3"/>
  </si>
  <si>
    <r>
      <t>素材生産量規模（m</t>
    </r>
    <r>
      <rPr>
        <vertAlign val="superscript"/>
        <sz val="11"/>
        <rFont val="ＭＳ Ｐゴシック"/>
        <family val="3"/>
        <charset val="128"/>
      </rPr>
      <t>3</t>
    </r>
    <r>
      <rPr>
        <sz val="11"/>
        <rFont val="ＭＳ Ｐゴシック"/>
        <family val="3"/>
        <charset val="128"/>
      </rPr>
      <t>/年）</t>
    </r>
    <rPh sb="0" eb="2">
      <t>ソザイ</t>
    </rPh>
    <rPh sb="2" eb="5">
      <t>セイサンリョウ</t>
    </rPh>
    <rPh sb="5" eb="7">
      <t>キボ</t>
    </rPh>
    <rPh sb="11" eb="12">
      <t>ネン</t>
    </rPh>
    <phoneticPr fontId="3"/>
  </si>
  <si>
    <r>
      <t>経営体数</t>
    </r>
    <r>
      <rPr>
        <sz val="11"/>
        <rFont val="ＭＳ Ｐゴシック"/>
        <family val="3"/>
        <charset val="128"/>
      </rPr>
      <t>（経営体）</t>
    </r>
    <rPh sb="0" eb="3">
      <t>ケイエイタイ</t>
    </rPh>
    <rPh sb="3" eb="4">
      <t>スウ</t>
    </rPh>
    <rPh sb="5" eb="8">
      <t>ケイエイタイ</t>
    </rPh>
    <phoneticPr fontId="3"/>
  </si>
  <si>
    <r>
      <t>生産性（m</t>
    </r>
    <r>
      <rPr>
        <vertAlign val="superscript"/>
        <sz val="11"/>
        <rFont val="ＭＳ Ｐゴシック"/>
        <family val="3"/>
        <charset val="128"/>
      </rPr>
      <t>3</t>
    </r>
    <r>
      <rPr>
        <sz val="11"/>
        <rFont val="ＭＳ Ｐゴシック"/>
        <family val="3"/>
        <charset val="128"/>
      </rPr>
      <t>/人・日）</t>
    </r>
    <rPh sb="0" eb="3">
      <t>セイサンセイ</t>
    </rPh>
    <rPh sb="7" eb="8">
      <t>ニン</t>
    </rPh>
    <rPh sb="9" eb="10">
      <t>ニチ</t>
    </rPh>
    <phoneticPr fontId="3"/>
  </si>
  <si>
    <t xml:space="preserve">   注：生産性とは、素材生産量を投下労働量（常雇い＋臨時雇いの従事日数）で除した数値。投下労働量は、年間の林業作業全て（植林及び保育を含む）にかかった数量。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</si>
</sst>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 ##0"/>
    <numFmt numFmtId="178" formatCode="@\ "/>
    <numFmt numFmtId="179" formatCode="0.0;&quot;△&quot;0.0"/>
    <numFmt numFmtId="180" formatCode="#,##0;\-#,##0;&quot;-&quot;"/>
    <numFmt numFmtId="181" formatCode="#,##0.0000;[Red]\-#,##0.0000"/>
    <numFmt numFmtId="182" formatCode="#,##0.000000;[Red]\-#,##0.000000"/>
    <numFmt numFmtId="183" formatCode="0_);[Red]\(0\)"/>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4"/>
      <name val="ＭＳ Ｐゴシック"/>
      <family val="3"/>
      <charset val="128"/>
    </font>
    <font>
      <vertAlign val="superscript"/>
      <sz val="11"/>
      <name val="ＭＳ Ｐゴシック"/>
      <family val="3"/>
      <charset val="128"/>
    </font>
    <font>
      <sz val="11"/>
      <color theme="1"/>
      <name val="Calibri"/>
      <family val="2"/>
    </font>
    <font>
      <sz val="11"/>
      <color theme="0" tint="-0.34998626667073579"/>
      <name val="ＭＳ Ｐゴシック"/>
      <family val="3"/>
      <charset val="128"/>
    </font>
    <font>
      <sz val="1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rgb="FF00B0F0"/>
        <bgColor indexed="64"/>
      </patternFill>
    </fill>
  </fills>
  <borders count="38">
    <border>
      <left/>
      <right/>
      <top/>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22">
    <xf numFmtId="0" fontId="0" fillId="0" borderId="0">
      <alignment vertical="center"/>
    </xf>
    <xf numFmtId="177" fontId="4" fillId="0" borderId="1" applyFont="0" applyFill="0" applyBorder="0" applyProtection="0"/>
    <xf numFmtId="178" fontId="5" fillId="0" borderId="0">
      <alignment horizontal="right" vertical="center"/>
    </xf>
    <xf numFmtId="179" fontId="4" fillId="0" borderId="2" applyFont="0" applyBorder="0" applyProtection="0"/>
    <xf numFmtId="180" fontId="6" fillId="0" borderId="0" applyFill="0" applyBorder="0" applyAlignment="0"/>
    <xf numFmtId="0" fontId="7" fillId="0" borderId="0">
      <alignment horizontal="left"/>
    </xf>
    <xf numFmtId="0" fontId="8" fillId="0" borderId="3" applyNumberFormat="0" applyAlignment="0" applyProtection="0">
      <alignment horizontal="left" vertical="center"/>
    </xf>
    <xf numFmtId="0" fontId="8" fillId="0" borderId="4">
      <alignment horizontal="left" vertical="center"/>
    </xf>
    <xf numFmtId="0" fontId="9" fillId="0" borderId="0"/>
    <xf numFmtId="4" fontId="7" fillId="0" borderId="0">
      <alignment horizontal="right"/>
    </xf>
    <xf numFmtId="4" fontId="10" fillId="0" borderId="0">
      <alignment horizontal="right"/>
    </xf>
    <xf numFmtId="0" fontId="11" fillId="0" borderId="0">
      <alignment horizontal="left"/>
    </xf>
    <xf numFmtId="0" fontId="12" fillId="0" borderId="0">
      <alignment horizont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2" fillId="0" borderId="0">
      <alignment vertical="center"/>
    </xf>
    <xf numFmtId="0" fontId="16" fillId="0" borderId="0">
      <alignment vertical="center"/>
    </xf>
    <xf numFmtId="0" fontId="13" fillId="0" borderId="0"/>
    <xf numFmtId="0" fontId="1" fillId="0" borderId="0">
      <alignment vertical="center"/>
    </xf>
    <xf numFmtId="9" fontId="2" fillId="0" borderId="0" applyFont="0" applyFill="0" applyBorder="0" applyAlignment="0" applyProtection="0">
      <alignment vertical="center"/>
    </xf>
  </cellStyleXfs>
  <cellXfs count="70">
    <xf numFmtId="0" fontId="0" fillId="0" borderId="0" xfId="0">
      <alignment vertical="center"/>
    </xf>
    <xf numFmtId="38" fontId="0" fillId="0" borderId="0" xfId="14" applyFont="1">
      <alignment vertical="center"/>
    </xf>
    <xf numFmtId="38" fontId="0" fillId="0" borderId="0" xfId="0" applyNumberFormat="1">
      <alignment vertical="center"/>
    </xf>
    <xf numFmtId="0" fontId="17" fillId="0" borderId="0" xfId="0" applyFont="1">
      <alignment vertical="center"/>
    </xf>
    <xf numFmtId="38" fontId="0" fillId="0" borderId="5" xfId="14" applyFont="1" applyBorder="1">
      <alignment vertical="center"/>
    </xf>
    <xf numFmtId="0" fontId="14" fillId="0" borderId="0" xfId="0" applyFont="1">
      <alignment vertical="center"/>
    </xf>
    <xf numFmtId="176" fontId="0" fillId="0" borderId="0" xfId="14" applyNumberFormat="1" applyFont="1" applyBorder="1">
      <alignment vertical="center"/>
    </xf>
    <xf numFmtId="38" fontId="0" fillId="0" borderId="0" xfId="14" applyFont="1" applyBorder="1">
      <alignment vertical="center"/>
    </xf>
    <xf numFmtId="38" fontId="0" fillId="0" borderId="14" xfId="14" applyFont="1" applyBorder="1">
      <alignment vertical="center"/>
    </xf>
    <xf numFmtId="182" fontId="0" fillId="0" borderId="14" xfId="14" applyNumberFormat="1" applyFont="1" applyBorder="1">
      <alignment vertical="center"/>
    </xf>
    <xf numFmtId="181" fontId="0" fillId="0" borderId="0" xfId="14" applyNumberFormat="1" applyFont="1" applyBorder="1">
      <alignment vertical="center"/>
    </xf>
    <xf numFmtId="0" fontId="0" fillId="0" borderId="14" xfId="14" applyNumberFormat="1" applyFont="1" applyBorder="1">
      <alignment vertical="center"/>
    </xf>
    <xf numFmtId="9" fontId="0" fillId="0" borderId="0" xfId="21" applyFont="1">
      <alignment vertical="center"/>
    </xf>
    <xf numFmtId="183" fontId="18" fillId="0" borderId="15" xfId="14" applyNumberFormat="1" applyFont="1" applyBorder="1">
      <alignment vertical="center"/>
    </xf>
    <xf numFmtId="183" fontId="18" fillId="0" borderId="16" xfId="14" applyNumberFormat="1" applyFont="1" applyBorder="1">
      <alignment vertical="center"/>
    </xf>
    <xf numFmtId="183" fontId="18" fillId="0" borderId="26" xfId="14" applyNumberFormat="1" applyFont="1" applyBorder="1">
      <alignment vertical="center"/>
    </xf>
    <xf numFmtId="183" fontId="18" fillId="0" borderId="24" xfId="14" applyNumberFormat="1" applyFont="1" applyBorder="1">
      <alignment vertical="center"/>
    </xf>
    <xf numFmtId="183" fontId="18" fillId="0" borderId="27" xfId="14" applyNumberFormat="1" applyFont="1" applyBorder="1">
      <alignment vertical="center"/>
    </xf>
    <xf numFmtId="183" fontId="18" fillId="0" borderId="29" xfId="14" applyNumberFormat="1" applyFont="1" applyBorder="1">
      <alignment vertical="center"/>
    </xf>
    <xf numFmtId="183" fontId="18" fillId="0" borderId="17" xfId="14" applyNumberFormat="1" applyFont="1" applyBorder="1">
      <alignment vertical="center"/>
    </xf>
    <xf numFmtId="183" fontId="18" fillId="0" borderId="5" xfId="14" applyNumberFormat="1" applyFont="1" applyBorder="1">
      <alignment vertical="center"/>
    </xf>
    <xf numFmtId="183" fontId="18" fillId="0" borderId="4" xfId="14" applyNumberFormat="1" applyFont="1" applyBorder="1">
      <alignment vertical="center"/>
    </xf>
    <xf numFmtId="183" fontId="18" fillId="0" borderId="30" xfId="14" applyNumberFormat="1" applyFont="1" applyBorder="1">
      <alignment vertical="center"/>
    </xf>
    <xf numFmtId="183" fontId="18" fillId="0" borderId="9" xfId="14" applyNumberFormat="1" applyFont="1" applyBorder="1">
      <alignment vertical="center"/>
    </xf>
    <xf numFmtId="183" fontId="18" fillId="0" borderId="18" xfId="14" applyNumberFormat="1" applyFont="1" applyBorder="1">
      <alignment vertical="center"/>
    </xf>
    <xf numFmtId="183" fontId="18" fillId="0" borderId="11" xfId="14" applyNumberFormat="1" applyFont="1" applyBorder="1">
      <alignment vertical="center"/>
    </xf>
    <xf numFmtId="183" fontId="18" fillId="0" borderId="25" xfId="14" applyNumberFormat="1" applyFont="1" applyBorder="1">
      <alignment vertical="center"/>
    </xf>
    <xf numFmtId="183" fontId="18" fillId="0" borderId="6" xfId="14" applyNumberFormat="1" applyFont="1" applyBorder="1">
      <alignment vertical="center"/>
    </xf>
    <xf numFmtId="183" fontId="18" fillId="0" borderId="28" xfId="14" applyNumberFormat="1" applyFont="1" applyBorder="1">
      <alignment vertical="center"/>
    </xf>
    <xf numFmtId="183" fontId="18" fillId="0" borderId="19" xfId="14" applyNumberFormat="1" applyFont="1" applyBorder="1">
      <alignment vertical="center"/>
    </xf>
    <xf numFmtId="183" fontId="18" fillId="0" borderId="20" xfId="14" applyNumberFormat="1" applyFont="1" applyBorder="1">
      <alignment vertical="center"/>
    </xf>
    <xf numFmtId="183" fontId="18" fillId="0" borderId="21" xfId="14" applyNumberFormat="1" applyFont="1" applyBorder="1">
      <alignment vertical="center"/>
    </xf>
    <xf numFmtId="183" fontId="18" fillId="0" borderId="22" xfId="14" applyNumberFormat="1" applyFont="1" applyBorder="1">
      <alignment vertical="center"/>
    </xf>
    <xf numFmtId="183" fontId="18" fillId="0" borderId="23" xfId="14" applyNumberFormat="1" applyFont="1" applyBorder="1">
      <alignment vertical="center"/>
    </xf>
    <xf numFmtId="0" fontId="0" fillId="0" borderId="0" xfId="0" applyFont="1">
      <alignment vertical="center"/>
    </xf>
    <xf numFmtId="0" fontId="0" fillId="0" borderId="6"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7" xfId="0" applyFont="1" applyBorder="1">
      <alignment vertical="center"/>
    </xf>
    <xf numFmtId="0" fontId="0" fillId="0" borderId="8" xfId="0" applyFont="1" applyBorder="1">
      <alignment vertical="center"/>
    </xf>
    <xf numFmtId="183" fontId="18" fillId="0" borderId="4" xfId="14" applyNumberFormat="1" applyFont="1" applyBorder="1" applyAlignment="1">
      <alignment horizontal="right" vertical="center"/>
    </xf>
    <xf numFmtId="183" fontId="18" fillId="0" borderId="17" xfId="14" applyNumberFormat="1" applyFont="1" applyBorder="1" applyAlignment="1">
      <alignment horizontal="right" vertical="center"/>
    </xf>
    <xf numFmtId="183" fontId="18" fillId="0" borderId="5" xfId="14" applyNumberFormat="1" applyFont="1" applyBorder="1" applyAlignment="1">
      <alignment horizontal="right" vertical="center"/>
    </xf>
    <xf numFmtId="183" fontId="18" fillId="0" borderId="30" xfId="14" applyNumberFormat="1" applyFont="1" applyBorder="1" applyAlignment="1">
      <alignment horizontal="right" vertical="center"/>
    </xf>
    <xf numFmtId="0" fontId="0" fillId="0" borderId="9" xfId="0" applyFont="1" applyBorder="1" applyAlignment="1">
      <alignment horizontal="center" vertical="center"/>
    </xf>
    <xf numFmtId="0" fontId="0" fillId="0" borderId="10" xfId="0" applyFont="1" applyBorder="1">
      <alignment vertical="center"/>
    </xf>
    <xf numFmtId="183" fontId="18" fillId="0" borderId="9" xfId="14" applyNumberFormat="1" applyFont="1" applyBorder="1" applyAlignment="1">
      <alignment horizontal="right" vertical="center"/>
    </xf>
    <xf numFmtId="183" fontId="18" fillId="0" borderId="11" xfId="14" applyNumberFormat="1" applyFont="1" applyBorder="1" applyAlignment="1">
      <alignment horizontal="right" vertical="center"/>
    </xf>
    <xf numFmtId="183" fontId="18" fillId="0" borderId="31" xfId="14" applyNumberFormat="1" applyFont="1" applyBorder="1" applyAlignment="1">
      <alignment horizontal="right" vertical="center"/>
    </xf>
    <xf numFmtId="0" fontId="0" fillId="0" borderId="5" xfId="0" applyFont="1" applyBorder="1">
      <alignment vertical="center"/>
    </xf>
    <xf numFmtId="0" fontId="0" fillId="2" borderId="5" xfId="0" applyFont="1" applyFill="1" applyBorder="1" applyAlignment="1">
      <alignment vertical="center" shrinkToFit="1"/>
    </xf>
    <xf numFmtId="0" fontId="0" fillId="0" borderId="14" xfId="0" applyFont="1" applyBorder="1">
      <alignment vertical="center"/>
    </xf>
    <xf numFmtId="0" fontId="0" fillId="0" borderId="0" xfId="0" applyFont="1" applyBorder="1">
      <alignment vertical="center"/>
    </xf>
    <xf numFmtId="176" fontId="0" fillId="2" borderId="5" xfId="14" applyNumberFormat="1" applyFont="1" applyFill="1" applyBorder="1">
      <alignment vertical="center"/>
    </xf>
    <xf numFmtId="0" fontId="0" fillId="0" borderId="5" xfId="0" quotePrefix="1" applyFont="1" applyBorder="1">
      <alignment vertical="center"/>
    </xf>
    <xf numFmtId="38" fontId="0" fillId="0" borderId="0" xfId="0" applyNumberFormat="1" applyFo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3" xfId="0" applyFont="1" applyBorder="1" applyAlignment="1">
      <alignment horizontal="center" vertical="center"/>
    </xf>
    <xf numFmtId="0" fontId="0" fillId="0" borderId="33" xfId="0" applyFont="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9" fillId="0" borderId="0" xfId="0" applyFont="1">
      <alignment vertical="center"/>
    </xf>
  </cellXfs>
  <cellStyles count="22">
    <cellStyle name="# ##0" xfId="1" xr:uid="{00000000-0005-0000-0000-000000000000}"/>
    <cellStyle name="･･･ｽﾍﾟｰｽ" xfId="2" xr:uid="{00000000-0005-0000-0000-000001000000}"/>
    <cellStyle name="0.0;&quot;△&quot;;0.0" xfId="3" xr:uid="{00000000-0005-0000-0000-000002000000}"/>
    <cellStyle name="Calc Currency (0)" xfId="4" xr:uid="{00000000-0005-0000-0000-000003000000}"/>
    <cellStyle name="entry" xfId="5" xr:uid="{00000000-0005-0000-0000-000004000000}"/>
    <cellStyle name="Header1" xfId="6" xr:uid="{00000000-0005-0000-0000-000005000000}"/>
    <cellStyle name="Header2" xfId="7" xr:uid="{00000000-0005-0000-0000-000006000000}"/>
    <cellStyle name="Normal_#18-Internet" xfId="8" xr:uid="{00000000-0005-0000-0000-000007000000}"/>
    <cellStyle name="price" xfId="9" xr:uid="{00000000-0005-0000-0000-000008000000}"/>
    <cellStyle name="revised" xfId="10" xr:uid="{00000000-0005-0000-0000-000009000000}"/>
    <cellStyle name="section" xfId="11" xr:uid="{00000000-0005-0000-0000-00000A000000}"/>
    <cellStyle name="title" xfId="12" xr:uid="{00000000-0005-0000-0000-00000B000000}"/>
    <cellStyle name="パーセント" xfId="21" builtinId="5"/>
    <cellStyle name="パーセント 2" xfId="13" xr:uid="{00000000-0005-0000-0000-00000D000000}"/>
    <cellStyle name="桁区切り" xfId="14" builtinId="6"/>
    <cellStyle name="桁区切り 2" xfId="15" xr:uid="{00000000-0005-0000-0000-00000F000000}"/>
    <cellStyle name="桁区切り 3" xfId="16" xr:uid="{00000000-0005-0000-0000-000010000000}"/>
    <cellStyle name="標準" xfId="0" builtinId="0"/>
    <cellStyle name="標準 2" xfId="17" xr:uid="{00000000-0005-0000-0000-000012000000}"/>
    <cellStyle name="標準 3" xfId="18" xr:uid="{00000000-0005-0000-0000-000013000000}"/>
    <cellStyle name="標準 4" xfId="20" xr:uid="{00000000-0005-0000-0000-000014000000}"/>
    <cellStyle name="未定義" xfId="19"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00466705448528"/>
          <c:y val="0.12848126633650139"/>
          <c:w val="0.63309589922295229"/>
          <c:h val="0.7438668772355338"/>
        </c:manualLayout>
      </c:layout>
      <c:barChart>
        <c:barDir val="col"/>
        <c:grouping val="clustered"/>
        <c:varyColors val="0"/>
        <c:ser>
          <c:idx val="0"/>
          <c:order val="0"/>
          <c:tx>
            <c:v>経営体数</c:v>
          </c:tx>
          <c:spPr>
            <a:solidFill>
              <a:srgbClr val="92D050"/>
            </a:solidFill>
          </c:spPr>
          <c:invertIfNegative val="0"/>
          <c:dLbls>
            <c:spPr>
              <a:noFill/>
              <a:ln w="25400">
                <a:noFill/>
              </a:ln>
            </c:spPr>
            <c:txPr>
              <a:bodyPr/>
              <a:lstStyle/>
              <a:p>
                <a:pPr>
                  <a:defRPr sz="1100">
                    <a:latin typeface="+mn-ea"/>
                    <a:ea typeface="+mn-ea"/>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'資料Ⅱ-12'!$B$17:$B$20</c:f>
              <c:strCache>
                <c:ptCount val="4"/>
                <c:pt idx="0">
                  <c:v>1,000未満</c:v>
                </c:pt>
                <c:pt idx="1">
                  <c:v>1,000-5,000</c:v>
                </c:pt>
                <c:pt idx="2">
                  <c:v>5,000-10,000</c:v>
                </c:pt>
                <c:pt idx="3">
                  <c:v>10,000以上</c:v>
                </c:pt>
              </c:strCache>
            </c:strRef>
          </c:cat>
          <c:val>
            <c:numRef>
              <c:f>'資料Ⅱ-12'!$C$17:$C$20</c:f>
              <c:numCache>
                <c:formatCode>#,##0_);[Red]\(#,##0\)</c:formatCode>
                <c:ptCount val="4"/>
                <c:pt idx="0">
                  <c:v>1721</c:v>
                </c:pt>
                <c:pt idx="1">
                  <c:v>1083</c:v>
                </c:pt>
                <c:pt idx="2">
                  <c:v>459</c:v>
                </c:pt>
                <c:pt idx="3">
                  <c:v>449</c:v>
                </c:pt>
              </c:numCache>
            </c:numRef>
          </c:val>
          <c:extLst>
            <c:ext xmlns:c16="http://schemas.microsoft.com/office/drawing/2014/chart" uri="{C3380CC4-5D6E-409C-BE32-E72D297353CC}">
              <c16:uniqueId val="{00000000-51EF-466F-AA44-2C8BBA118438}"/>
            </c:ext>
          </c:extLst>
        </c:ser>
        <c:dLbls>
          <c:showLegendKey val="0"/>
          <c:showVal val="0"/>
          <c:showCatName val="0"/>
          <c:showSerName val="0"/>
          <c:showPercent val="0"/>
          <c:showBubbleSize val="0"/>
        </c:dLbls>
        <c:gapWidth val="150"/>
        <c:axId val="203741216"/>
        <c:axId val="203741600"/>
      </c:barChart>
      <c:lineChart>
        <c:grouping val="standard"/>
        <c:varyColors val="0"/>
        <c:ser>
          <c:idx val="1"/>
          <c:order val="1"/>
          <c:tx>
            <c:v>生産性（右軸）</c:v>
          </c:tx>
          <c:spPr>
            <a:ln>
              <a:solidFill>
                <a:srgbClr val="FF0000"/>
              </a:solidFill>
            </a:ln>
          </c:spPr>
          <c:marker>
            <c:spPr>
              <a:solidFill>
                <a:srgbClr val="FF0000"/>
              </a:solidFill>
            </c:spPr>
          </c:marker>
          <c:dLbls>
            <c:dLbl>
              <c:idx val="0"/>
              <c:spPr/>
              <c:txPr>
                <a:bodyPr/>
                <a:lstStyle/>
                <a:p>
                  <a:pPr>
                    <a:defRPr sz="1100">
                      <a:latin typeface="+mn-ea"/>
                      <a:ea typeface="+mn-ea"/>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4ED9-417B-8BF7-7DA3A7DC3356}"/>
                </c:ext>
              </c:extLst>
            </c:dLbl>
            <c:dLbl>
              <c:idx val="1"/>
              <c:spPr/>
              <c:txPr>
                <a:bodyPr/>
                <a:lstStyle/>
                <a:p>
                  <a:pPr>
                    <a:defRPr sz="1100">
                      <a:latin typeface="+mn-ea"/>
                      <a:ea typeface="+mn-ea"/>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4ED9-417B-8BF7-7DA3A7DC3356}"/>
                </c:ext>
              </c:extLst>
            </c:dLbl>
            <c:dLbl>
              <c:idx val="2"/>
              <c:spPr/>
              <c:txPr>
                <a:bodyPr/>
                <a:lstStyle/>
                <a:p>
                  <a:pPr>
                    <a:defRPr sz="1100">
                      <a:latin typeface="+mn-ea"/>
                      <a:ea typeface="+mn-ea"/>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4ED9-417B-8BF7-7DA3A7DC3356}"/>
                </c:ext>
              </c:extLst>
            </c:dLbl>
            <c:spPr>
              <a:noFill/>
              <a:ln w="25400">
                <a:noFill/>
              </a:ln>
            </c:spPr>
            <c:txPr>
              <a:bodyPr/>
              <a:lstStyle/>
              <a:p>
                <a:pPr>
                  <a:defRPr sz="1100">
                    <a:latin typeface="+mn-ea"/>
                    <a:ea typeface="+mn-ea"/>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'資料Ⅱ-12'!$B$17:$B$20</c:f>
              <c:strCache>
                <c:ptCount val="4"/>
                <c:pt idx="0">
                  <c:v>1,000未満</c:v>
                </c:pt>
                <c:pt idx="1">
                  <c:v>1,000-5,000</c:v>
                </c:pt>
                <c:pt idx="2">
                  <c:v>5,000-10,000</c:v>
                </c:pt>
                <c:pt idx="3">
                  <c:v>10,000以上</c:v>
                </c:pt>
              </c:strCache>
            </c:strRef>
          </c:cat>
          <c:val>
            <c:numRef>
              <c:f>'資料Ⅱ-12'!$D$17:$D$20</c:f>
              <c:numCache>
                <c:formatCode>#,##0.0;[Red]\-#,##0.0</c:formatCode>
                <c:ptCount val="4"/>
                <c:pt idx="0">
                  <c:v>0.72269230827711306</c:v>
                </c:pt>
                <c:pt idx="1">
                  <c:v>1.5787036647021941</c:v>
                </c:pt>
                <c:pt idx="2">
                  <c:v>2.358414152934742</c:v>
                </c:pt>
                <c:pt idx="3">
                  <c:v>4.212152971980939</c:v>
                </c:pt>
              </c:numCache>
            </c:numRef>
          </c:val>
          <c:smooth val="0"/>
          <c:extLst>
            <c:ext xmlns:c16="http://schemas.microsoft.com/office/drawing/2014/chart" uri="{C3380CC4-5D6E-409C-BE32-E72D297353CC}">
              <c16:uniqueId val="{00000004-51EF-466F-AA44-2C8BBA118438}"/>
            </c:ext>
          </c:extLst>
        </c:ser>
        <c:dLbls>
          <c:showLegendKey val="0"/>
          <c:showVal val="0"/>
          <c:showCatName val="0"/>
          <c:showSerName val="0"/>
          <c:showPercent val="0"/>
          <c:showBubbleSize val="0"/>
        </c:dLbls>
        <c:marker val="1"/>
        <c:smooth val="0"/>
        <c:axId val="203741984"/>
        <c:axId val="203742368"/>
      </c:lineChart>
      <c:catAx>
        <c:axId val="203741216"/>
        <c:scaling>
          <c:orientation val="minMax"/>
        </c:scaling>
        <c:delete val="0"/>
        <c:axPos val="b"/>
        <c:numFmt formatCode="General" sourceLinked="1"/>
        <c:majorTickMark val="in"/>
        <c:minorTickMark val="none"/>
        <c:tickLblPos val="nextTo"/>
        <c:spPr>
          <a:ln w="19050">
            <a:solidFill>
              <a:schemeClr val="tx1"/>
            </a:solidFill>
          </a:ln>
        </c:spPr>
        <c:txPr>
          <a:bodyPr/>
          <a:lstStyle/>
          <a:p>
            <a:pPr>
              <a:defRPr>
                <a:latin typeface="+mn-ea"/>
                <a:ea typeface="+mn-ea"/>
              </a:defRPr>
            </a:pPr>
            <a:endParaRPr lang="ja-JP"/>
          </a:p>
        </c:txPr>
        <c:crossAx val="203741600"/>
        <c:crosses val="autoZero"/>
        <c:auto val="1"/>
        <c:lblAlgn val="ctr"/>
        <c:lblOffset val="100"/>
        <c:noMultiLvlLbl val="0"/>
      </c:catAx>
      <c:valAx>
        <c:axId val="203741600"/>
        <c:scaling>
          <c:orientation val="minMax"/>
        </c:scaling>
        <c:delete val="0"/>
        <c:axPos val="l"/>
        <c:numFmt formatCode="#,##0_);[Red]\(#,##0\)" sourceLinked="1"/>
        <c:majorTickMark val="in"/>
        <c:minorTickMark val="none"/>
        <c:tickLblPos val="nextTo"/>
        <c:spPr>
          <a:ln w="19050">
            <a:solidFill>
              <a:schemeClr val="tx1"/>
            </a:solidFill>
          </a:ln>
        </c:spPr>
        <c:txPr>
          <a:bodyPr/>
          <a:lstStyle/>
          <a:p>
            <a:pPr>
              <a:defRPr sz="1100">
                <a:latin typeface="+mn-ea"/>
                <a:ea typeface="+mn-ea"/>
              </a:defRPr>
            </a:pPr>
            <a:endParaRPr lang="ja-JP"/>
          </a:p>
        </c:txPr>
        <c:crossAx val="203741216"/>
        <c:crosses val="autoZero"/>
        <c:crossBetween val="between"/>
        <c:majorUnit val="500"/>
      </c:valAx>
      <c:catAx>
        <c:axId val="203741984"/>
        <c:scaling>
          <c:orientation val="minMax"/>
        </c:scaling>
        <c:delete val="1"/>
        <c:axPos val="b"/>
        <c:numFmt formatCode="General" sourceLinked="1"/>
        <c:majorTickMark val="out"/>
        <c:minorTickMark val="none"/>
        <c:tickLblPos val="nextTo"/>
        <c:crossAx val="203742368"/>
        <c:crosses val="autoZero"/>
        <c:auto val="1"/>
        <c:lblAlgn val="ctr"/>
        <c:lblOffset val="100"/>
        <c:noMultiLvlLbl val="0"/>
      </c:catAx>
      <c:valAx>
        <c:axId val="203742368"/>
        <c:scaling>
          <c:orientation val="minMax"/>
          <c:max val="5"/>
        </c:scaling>
        <c:delete val="0"/>
        <c:axPos val="r"/>
        <c:numFmt formatCode="#,##0_);[Red]\(#,##0\)" sourceLinked="0"/>
        <c:majorTickMark val="in"/>
        <c:minorTickMark val="none"/>
        <c:tickLblPos val="nextTo"/>
        <c:spPr>
          <a:ln w="19050">
            <a:solidFill>
              <a:schemeClr val="tx1"/>
            </a:solidFill>
          </a:ln>
        </c:spPr>
        <c:txPr>
          <a:bodyPr/>
          <a:lstStyle/>
          <a:p>
            <a:pPr>
              <a:defRPr>
                <a:latin typeface="+mn-ea"/>
                <a:ea typeface="+mn-ea"/>
              </a:defRPr>
            </a:pPr>
            <a:endParaRPr lang="ja-JP"/>
          </a:p>
        </c:txPr>
        <c:crossAx val="203741984"/>
        <c:crosses val="max"/>
        <c:crossBetween val="between"/>
        <c:majorUnit val="1"/>
      </c:valAx>
    </c:plotArea>
    <c:legend>
      <c:legendPos val="t"/>
      <c:layout>
        <c:manualLayout>
          <c:xMode val="edge"/>
          <c:yMode val="edge"/>
          <c:x val="0.33328022756942433"/>
          <c:y val="0.11170307194519748"/>
          <c:w val="0.242605358724231"/>
          <c:h val="0.17525682935842407"/>
        </c:manualLayout>
      </c:layout>
      <c:overlay val="0"/>
      <c:spPr>
        <a:solidFill>
          <a:schemeClr val="bg1"/>
        </a:solidFill>
        <a:ln>
          <a:solidFill>
            <a:schemeClr val="tx1"/>
          </a:solidFill>
        </a:ln>
      </c:spPr>
    </c:legend>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203202</xdr:colOff>
      <xdr:row>18</xdr:row>
      <xdr:rowOff>41275</xdr:rowOff>
    </xdr:from>
    <xdr:to>
      <xdr:col>12</xdr:col>
      <xdr:colOff>545523</xdr:colOff>
      <xdr:row>33</xdr:row>
      <xdr:rowOff>107950</xdr:rowOff>
    </xdr:to>
    <xdr:graphicFrame macro="">
      <xdr:nvGraphicFramePr>
        <xdr:cNvPr id="76843" name="グラフ 2">
          <a:extLst>
            <a:ext uri="{FF2B5EF4-FFF2-40B4-BE49-F238E27FC236}">
              <a16:creationId xmlns:a16="http://schemas.microsoft.com/office/drawing/2014/main" id="{00000000-0008-0000-0000-00002B2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0.73765</cdr:x>
      <cdr:y>0.88646</cdr:y>
    </cdr:from>
    <cdr:to>
      <cdr:x>0.87943</cdr:x>
      <cdr:y>0.9955</cdr:y>
    </cdr:to>
    <cdr:sp macro="" textlink="">
      <cdr:nvSpPr>
        <cdr:cNvPr id="2" name="テキスト ボックス 1"/>
        <cdr:cNvSpPr txBox="1"/>
      </cdr:nvSpPr>
      <cdr:spPr>
        <a:xfrm xmlns:a="http://schemas.openxmlformats.org/drawingml/2006/main">
          <a:off x="4238257" y="2361885"/>
          <a:ext cx="814610" cy="29052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000">
              <a:latin typeface="+mj-ea"/>
              <a:ea typeface="+mj-ea"/>
            </a:rPr>
            <a:t>(m</a:t>
          </a:r>
          <a:r>
            <a:rPr lang="en-US" altLang="ja-JP" sz="1000" baseline="30000">
              <a:latin typeface="+mj-ea"/>
              <a:ea typeface="+mj-ea"/>
            </a:rPr>
            <a:t>3</a:t>
          </a:r>
          <a:r>
            <a:rPr lang="en-US" altLang="ja-JP" sz="1000">
              <a:latin typeface="+mj-ea"/>
              <a:ea typeface="+mj-ea"/>
            </a:rPr>
            <a:t>/</a:t>
          </a:r>
          <a:r>
            <a:rPr lang="ja-JP" altLang="en-US" sz="1000">
              <a:latin typeface="+mj-ea"/>
              <a:ea typeface="+mj-ea"/>
            </a:rPr>
            <a:t>年</a:t>
          </a:r>
          <a:r>
            <a:rPr lang="en-US" altLang="ja-JP" sz="1000">
              <a:latin typeface="+mj-ea"/>
              <a:ea typeface="+mj-ea"/>
            </a:rPr>
            <a:t>)</a:t>
          </a:r>
          <a:endParaRPr lang="ja-JP" altLang="en-US" sz="1000">
            <a:latin typeface="+mj-ea"/>
            <a:ea typeface="+mj-ea"/>
          </a:endParaRPr>
        </a:p>
      </cdr:txBody>
    </cdr:sp>
  </cdr:relSizeAnchor>
  <cdr:relSizeAnchor xmlns:cdr="http://schemas.openxmlformats.org/drawingml/2006/chartDrawing">
    <cdr:from>
      <cdr:x>0.70746</cdr:x>
      <cdr:y>0.00687</cdr:y>
    </cdr:from>
    <cdr:to>
      <cdr:x>0.90779</cdr:x>
      <cdr:y>0.10211</cdr:y>
    </cdr:to>
    <cdr:sp macro="" textlink="">
      <cdr:nvSpPr>
        <cdr:cNvPr id="3" name="テキスト ボックス 1"/>
        <cdr:cNvSpPr txBox="1"/>
      </cdr:nvSpPr>
      <cdr:spPr>
        <a:xfrm xmlns:a="http://schemas.openxmlformats.org/drawingml/2006/main">
          <a:off x="4064756" y="18304"/>
          <a:ext cx="1151015" cy="2537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mj-ea"/>
              <a:ea typeface="+mj-ea"/>
            </a:rPr>
            <a:t>（</a:t>
          </a:r>
          <a:r>
            <a:rPr lang="en-US" altLang="ja-JP" sz="1000">
              <a:latin typeface="+mj-ea"/>
              <a:ea typeface="+mj-ea"/>
            </a:rPr>
            <a:t>m</a:t>
          </a:r>
          <a:r>
            <a:rPr lang="en-US" altLang="ja-JP" sz="1000" baseline="30000">
              <a:latin typeface="+mj-ea"/>
              <a:ea typeface="+mj-ea"/>
            </a:rPr>
            <a:t>3</a:t>
          </a:r>
          <a:r>
            <a:rPr lang="en-US" altLang="ja-JP" sz="1000">
              <a:latin typeface="+mj-ea"/>
              <a:ea typeface="+mj-ea"/>
            </a:rPr>
            <a:t>/</a:t>
          </a:r>
          <a:r>
            <a:rPr lang="ja-JP" altLang="en-US" sz="1000">
              <a:latin typeface="+mj-ea"/>
              <a:ea typeface="+mj-ea"/>
            </a:rPr>
            <a:t>人・日</a:t>
          </a:r>
          <a:r>
            <a:rPr lang="en-US" altLang="ja-JP" sz="1000">
              <a:latin typeface="+mj-ea"/>
              <a:ea typeface="+mj-ea"/>
            </a:rPr>
            <a:t>)</a:t>
          </a:r>
          <a:endParaRPr lang="ja-JP" altLang="en-US" sz="1000">
            <a:latin typeface="+mj-ea"/>
            <a:ea typeface="+mj-ea"/>
          </a:endParaRPr>
        </a:p>
      </cdr:txBody>
    </cdr:sp>
  </cdr:relSizeAnchor>
  <cdr:relSizeAnchor xmlns:cdr="http://schemas.openxmlformats.org/drawingml/2006/chartDrawing">
    <cdr:from>
      <cdr:x>0</cdr:x>
      <cdr:y>0.00975</cdr:y>
    </cdr:from>
    <cdr:to>
      <cdr:x>0.23966</cdr:x>
      <cdr:y>0.10499</cdr:y>
    </cdr:to>
    <cdr:sp macro="" textlink="">
      <cdr:nvSpPr>
        <cdr:cNvPr id="4" name="テキスト ボックス 1"/>
        <cdr:cNvSpPr txBox="1"/>
      </cdr:nvSpPr>
      <cdr:spPr>
        <a:xfrm xmlns:a="http://schemas.openxmlformats.org/drawingml/2006/main">
          <a:off x="0" y="25977"/>
          <a:ext cx="1376989" cy="25375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000">
              <a:latin typeface="+mj-ea"/>
              <a:ea typeface="+mj-ea"/>
            </a:rPr>
            <a:t>（経営体</a:t>
          </a:r>
          <a:r>
            <a:rPr lang="en-US" altLang="ja-JP" sz="1000">
              <a:latin typeface="+mj-ea"/>
              <a:ea typeface="+mj-ea"/>
            </a:rPr>
            <a:t>)</a:t>
          </a:r>
          <a:endParaRPr lang="ja-JP" altLang="en-US" sz="1000">
            <a:latin typeface="+mj-ea"/>
            <a:ea typeface="+mj-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3"/>
  <sheetViews>
    <sheetView showGridLines="0" tabSelected="1" view="pageBreakPreview" zoomScale="96" zoomScaleNormal="95" zoomScaleSheetLayoutView="96" workbookViewId="0"/>
  </sheetViews>
  <sheetFormatPr defaultRowHeight="13.5" x14ac:dyDescent="0.15"/>
  <cols>
    <col min="2" max="2" width="24.5" customWidth="1"/>
    <col min="3" max="17" width="17.75" customWidth="1"/>
    <col min="18" max="18" width="2.5" customWidth="1"/>
    <col min="20" max="20" width="9.125" bestFit="1" customWidth="1"/>
    <col min="21" max="21" width="10.5" bestFit="1" customWidth="1"/>
    <col min="25" max="25" width="9.25" bestFit="1" customWidth="1"/>
  </cols>
  <sheetData>
    <row r="1" spans="1:17" ht="17.25" x14ac:dyDescent="0.15">
      <c r="A1" s="5" t="s">
        <v>23</v>
      </c>
      <c r="B1" s="34"/>
      <c r="C1" s="34"/>
      <c r="D1" s="34"/>
      <c r="E1" s="34"/>
      <c r="F1" s="34"/>
      <c r="G1" s="34"/>
      <c r="H1" s="34"/>
      <c r="I1" s="34"/>
      <c r="J1" s="34"/>
      <c r="K1" s="34"/>
      <c r="L1" s="34"/>
      <c r="M1" s="34"/>
      <c r="N1" s="34"/>
      <c r="O1" s="34"/>
      <c r="P1" s="34"/>
      <c r="Q1" s="34"/>
    </row>
    <row r="2" spans="1:17" ht="16.5" thickBot="1" x14ac:dyDescent="0.2">
      <c r="A2" s="61" t="s">
        <v>27</v>
      </c>
      <c r="B2" s="61"/>
      <c r="C2" s="61"/>
      <c r="D2" s="61"/>
      <c r="E2" s="61"/>
      <c r="F2" s="61"/>
      <c r="G2" s="61"/>
      <c r="H2" s="61"/>
      <c r="I2" s="61"/>
      <c r="J2" s="61"/>
      <c r="K2" s="61"/>
      <c r="L2" s="61"/>
      <c r="M2" s="61"/>
      <c r="N2" s="61"/>
      <c r="O2" s="61"/>
      <c r="P2" s="61"/>
      <c r="Q2" s="61"/>
    </row>
    <row r="3" spans="1:17" ht="15.75" x14ac:dyDescent="0.15">
      <c r="A3" s="62"/>
      <c r="B3" s="63"/>
      <c r="C3" s="66" t="s">
        <v>0</v>
      </c>
      <c r="D3" s="67"/>
      <c r="E3" s="67"/>
      <c r="F3" s="66" t="s">
        <v>28</v>
      </c>
      <c r="G3" s="67"/>
      <c r="H3" s="67"/>
      <c r="I3" s="66" t="s">
        <v>21</v>
      </c>
      <c r="J3" s="67"/>
      <c r="K3" s="67"/>
      <c r="L3" s="66" t="s">
        <v>22</v>
      </c>
      <c r="M3" s="67"/>
      <c r="N3" s="67"/>
      <c r="O3" s="66" t="s">
        <v>29</v>
      </c>
      <c r="P3" s="67"/>
      <c r="Q3" s="68"/>
    </row>
    <row r="4" spans="1:17" ht="14.25" thickBot="1" x14ac:dyDescent="0.2">
      <c r="A4" s="64"/>
      <c r="B4" s="65"/>
      <c r="C4" s="35" t="s">
        <v>1</v>
      </c>
      <c r="D4" s="36" t="s">
        <v>2</v>
      </c>
      <c r="E4" s="37" t="s">
        <v>18</v>
      </c>
      <c r="F4" s="35" t="s">
        <v>1</v>
      </c>
      <c r="G4" s="36" t="s">
        <v>2</v>
      </c>
      <c r="H4" s="37" t="s">
        <v>18</v>
      </c>
      <c r="I4" s="35" t="s">
        <v>1</v>
      </c>
      <c r="J4" s="36" t="s">
        <v>2</v>
      </c>
      <c r="K4" s="37" t="s">
        <v>18</v>
      </c>
      <c r="L4" s="35" t="s">
        <v>1</v>
      </c>
      <c r="M4" s="36" t="s">
        <v>2</v>
      </c>
      <c r="N4" s="37" t="s">
        <v>18</v>
      </c>
      <c r="O4" s="35" t="s">
        <v>1</v>
      </c>
      <c r="P4" s="36" t="s">
        <v>2</v>
      </c>
      <c r="Q4" s="38" t="s">
        <v>18</v>
      </c>
    </row>
    <row r="5" spans="1:17" x14ac:dyDescent="0.15">
      <c r="A5" s="57" t="s">
        <v>3</v>
      </c>
      <c r="B5" s="39" t="s">
        <v>4</v>
      </c>
      <c r="C5" s="13">
        <f>SUM(F5,,I5,L5,O5)</f>
        <v>11</v>
      </c>
      <c r="D5" s="14">
        <f t="shared" ref="C5:E14" si="0">SUM(G5,J5,M5,P5)</f>
        <v>33798</v>
      </c>
      <c r="E5" s="14">
        <f t="shared" si="0"/>
        <v>20241</v>
      </c>
      <c r="F5" s="13">
        <v>6</v>
      </c>
      <c r="G5" s="15">
        <v>2533</v>
      </c>
      <c r="H5" s="16">
        <v>860</v>
      </c>
      <c r="I5" s="13">
        <v>3</v>
      </c>
      <c r="J5" s="15">
        <v>10765</v>
      </c>
      <c r="K5" s="16">
        <v>15531</v>
      </c>
      <c r="L5" s="13">
        <v>1</v>
      </c>
      <c r="M5" s="14">
        <v>8500</v>
      </c>
      <c r="N5" s="17">
        <v>900</v>
      </c>
      <c r="O5" s="13">
        <v>1</v>
      </c>
      <c r="P5" s="15">
        <v>12000</v>
      </c>
      <c r="Q5" s="18">
        <v>2950</v>
      </c>
    </row>
    <row r="6" spans="1:17" x14ac:dyDescent="0.15">
      <c r="A6" s="58"/>
      <c r="B6" s="40" t="s">
        <v>5</v>
      </c>
      <c r="C6" s="19">
        <f t="shared" si="0"/>
        <v>1098</v>
      </c>
      <c r="D6" s="20">
        <f t="shared" si="0"/>
        <v>6924135</v>
      </c>
      <c r="E6" s="20">
        <f t="shared" si="0"/>
        <v>2020493</v>
      </c>
      <c r="F6" s="19">
        <v>219</v>
      </c>
      <c r="G6" s="20">
        <v>89808</v>
      </c>
      <c r="H6" s="21">
        <v>208555</v>
      </c>
      <c r="I6" s="19">
        <v>433</v>
      </c>
      <c r="J6" s="20">
        <v>1078849</v>
      </c>
      <c r="K6" s="21">
        <v>602210</v>
      </c>
      <c r="L6" s="19">
        <v>234</v>
      </c>
      <c r="M6" s="20">
        <v>1602403</v>
      </c>
      <c r="N6" s="21">
        <v>511287</v>
      </c>
      <c r="O6" s="19">
        <v>212</v>
      </c>
      <c r="P6" s="20">
        <v>4153075</v>
      </c>
      <c r="Q6" s="22">
        <v>698441</v>
      </c>
    </row>
    <row r="7" spans="1:17" ht="13.5" customHeight="1" x14ac:dyDescent="0.15">
      <c r="A7" s="58"/>
      <c r="B7" s="40" t="s">
        <v>6</v>
      </c>
      <c r="C7" s="19">
        <f t="shared" si="0"/>
        <v>3</v>
      </c>
      <c r="D7" s="20">
        <f t="shared" si="0"/>
        <v>3421</v>
      </c>
      <c r="E7" s="20">
        <f t="shared" si="0"/>
        <v>2</v>
      </c>
      <c r="F7" s="19">
        <v>2</v>
      </c>
      <c r="G7" s="20">
        <v>1209</v>
      </c>
      <c r="H7" s="21">
        <v>2</v>
      </c>
      <c r="I7" s="19">
        <v>1</v>
      </c>
      <c r="J7" s="20">
        <v>2212</v>
      </c>
      <c r="K7" s="41" t="s">
        <v>25</v>
      </c>
      <c r="L7" s="42" t="s">
        <v>26</v>
      </c>
      <c r="M7" s="43" t="s">
        <v>24</v>
      </c>
      <c r="N7" s="41" t="s">
        <v>24</v>
      </c>
      <c r="O7" s="42" t="s">
        <v>24</v>
      </c>
      <c r="P7" s="43" t="s">
        <v>24</v>
      </c>
      <c r="Q7" s="44" t="s">
        <v>24</v>
      </c>
    </row>
    <row r="8" spans="1:17" x14ac:dyDescent="0.15">
      <c r="A8" s="58"/>
      <c r="B8" s="40" t="s">
        <v>7</v>
      </c>
      <c r="C8" s="19">
        <f t="shared" si="0"/>
        <v>605</v>
      </c>
      <c r="D8" s="20">
        <f t="shared" si="0"/>
        <v>5123268</v>
      </c>
      <c r="E8" s="20">
        <f t="shared" si="0"/>
        <v>3159185</v>
      </c>
      <c r="F8" s="19">
        <v>118</v>
      </c>
      <c r="G8" s="20">
        <v>45317</v>
      </c>
      <c r="H8" s="21">
        <v>283357</v>
      </c>
      <c r="I8" s="19">
        <v>198</v>
      </c>
      <c r="J8" s="20">
        <v>543594</v>
      </c>
      <c r="K8" s="21">
        <v>820069</v>
      </c>
      <c r="L8" s="19">
        <v>121</v>
      </c>
      <c r="M8" s="20">
        <v>875860</v>
      </c>
      <c r="N8" s="21">
        <v>705086</v>
      </c>
      <c r="O8" s="19">
        <v>168</v>
      </c>
      <c r="P8" s="20">
        <v>3658497</v>
      </c>
      <c r="Q8" s="22">
        <v>1350673</v>
      </c>
    </row>
    <row r="9" spans="1:17" x14ac:dyDescent="0.15">
      <c r="A9" s="58"/>
      <c r="B9" s="40" t="s">
        <v>8</v>
      </c>
      <c r="C9" s="19">
        <f t="shared" si="0"/>
        <v>50</v>
      </c>
      <c r="D9" s="20">
        <f t="shared" si="0"/>
        <v>419450</v>
      </c>
      <c r="E9" s="20">
        <f t="shared" si="0"/>
        <v>100985</v>
      </c>
      <c r="F9" s="19">
        <v>16</v>
      </c>
      <c r="G9" s="20">
        <v>7324</v>
      </c>
      <c r="H9" s="21">
        <v>11932</v>
      </c>
      <c r="I9" s="19">
        <v>9</v>
      </c>
      <c r="J9" s="20">
        <v>23496</v>
      </c>
      <c r="K9" s="21">
        <v>13002</v>
      </c>
      <c r="L9" s="19">
        <v>11</v>
      </c>
      <c r="M9" s="20">
        <v>70727</v>
      </c>
      <c r="N9" s="21">
        <v>28014</v>
      </c>
      <c r="O9" s="19">
        <v>14</v>
      </c>
      <c r="P9" s="20">
        <v>317903</v>
      </c>
      <c r="Q9" s="22">
        <v>48037</v>
      </c>
    </row>
    <row r="10" spans="1:17" x14ac:dyDescent="0.15">
      <c r="A10" s="58"/>
      <c r="B10" s="40" t="s">
        <v>9</v>
      </c>
      <c r="C10" s="19">
        <f t="shared" si="0"/>
        <v>44</v>
      </c>
      <c r="D10" s="20">
        <f t="shared" si="0"/>
        <v>190512</v>
      </c>
      <c r="E10" s="20">
        <f t="shared" si="0"/>
        <v>76334</v>
      </c>
      <c r="F10" s="19">
        <v>15</v>
      </c>
      <c r="G10" s="20">
        <v>3033</v>
      </c>
      <c r="H10" s="21">
        <v>10387</v>
      </c>
      <c r="I10" s="19">
        <v>12</v>
      </c>
      <c r="J10" s="20">
        <v>35334</v>
      </c>
      <c r="K10" s="21">
        <v>17451</v>
      </c>
      <c r="L10" s="19">
        <v>11</v>
      </c>
      <c r="M10" s="20">
        <v>65277</v>
      </c>
      <c r="N10" s="21">
        <v>18220</v>
      </c>
      <c r="O10" s="19">
        <v>6</v>
      </c>
      <c r="P10" s="20">
        <v>86868</v>
      </c>
      <c r="Q10" s="22">
        <v>30276</v>
      </c>
    </row>
    <row r="11" spans="1:17" x14ac:dyDescent="0.15">
      <c r="A11" s="58" t="s">
        <v>10</v>
      </c>
      <c r="B11" s="40" t="s">
        <v>11</v>
      </c>
      <c r="C11" s="19">
        <f t="shared" si="0"/>
        <v>1847</v>
      </c>
      <c r="D11" s="20">
        <f t="shared" si="0"/>
        <v>2800722</v>
      </c>
      <c r="E11" s="20">
        <f t="shared" si="0"/>
        <v>473859</v>
      </c>
      <c r="F11" s="19">
        <v>1306</v>
      </c>
      <c r="G11" s="20">
        <v>312819</v>
      </c>
      <c r="H11" s="21">
        <v>138878</v>
      </c>
      <c r="I11" s="19">
        <v>415</v>
      </c>
      <c r="J11" s="20">
        <v>910766</v>
      </c>
      <c r="K11" s="21">
        <v>190524</v>
      </c>
      <c r="L11" s="19">
        <v>78</v>
      </c>
      <c r="M11" s="20">
        <v>489575</v>
      </c>
      <c r="N11" s="21">
        <v>63161</v>
      </c>
      <c r="O11" s="19">
        <v>48</v>
      </c>
      <c r="P11" s="20">
        <v>1087562</v>
      </c>
      <c r="Q11" s="22">
        <v>81296</v>
      </c>
    </row>
    <row r="12" spans="1:17" x14ac:dyDescent="0.15">
      <c r="A12" s="58"/>
      <c r="B12" s="40" t="s">
        <v>12</v>
      </c>
      <c r="C12" s="19">
        <f t="shared" si="0"/>
        <v>1686</v>
      </c>
      <c r="D12" s="20">
        <f t="shared" si="0"/>
        <v>2111232</v>
      </c>
      <c r="E12" s="20">
        <f t="shared" si="0"/>
        <v>330788</v>
      </c>
      <c r="F12" s="19">
        <v>1240</v>
      </c>
      <c r="G12" s="20">
        <v>287390</v>
      </c>
      <c r="H12" s="21">
        <v>110478</v>
      </c>
      <c r="I12" s="19">
        <v>354</v>
      </c>
      <c r="J12" s="20">
        <v>763269</v>
      </c>
      <c r="K12" s="21">
        <v>133108</v>
      </c>
      <c r="L12" s="19">
        <v>59</v>
      </c>
      <c r="M12" s="20">
        <v>368470</v>
      </c>
      <c r="N12" s="21">
        <v>44212</v>
      </c>
      <c r="O12" s="19">
        <v>33</v>
      </c>
      <c r="P12" s="20">
        <v>692103</v>
      </c>
      <c r="Q12" s="22">
        <v>42990</v>
      </c>
    </row>
    <row r="13" spans="1:17" ht="14.25" thickBot="1" x14ac:dyDescent="0.2">
      <c r="A13" s="45" t="s">
        <v>13</v>
      </c>
      <c r="B13" s="46" t="s">
        <v>14</v>
      </c>
      <c r="C13" s="23">
        <f t="shared" si="0"/>
        <v>54</v>
      </c>
      <c r="D13" s="24">
        <f t="shared" si="0"/>
        <v>50133</v>
      </c>
      <c r="E13" s="24">
        <f t="shared" si="0"/>
        <v>7551</v>
      </c>
      <c r="F13" s="23">
        <v>39</v>
      </c>
      <c r="G13" s="25">
        <v>13258</v>
      </c>
      <c r="H13" s="26">
        <v>3710</v>
      </c>
      <c r="I13" s="23">
        <v>12</v>
      </c>
      <c r="J13" s="25">
        <v>18559</v>
      </c>
      <c r="K13" s="26">
        <v>3067</v>
      </c>
      <c r="L13" s="27">
        <v>3</v>
      </c>
      <c r="M13" s="25">
        <v>18316</v>
      </c>
      <c r="N13" s="28">
        <v>774</v>
      </c>
      <c r="O13" s="47" t="s">
        <v>24</v>
      </c>
      <c r="P13" s="48" t="s">
        <v>24</v>
      </c>
      <c r="Q13" s="49" t="s">
        <v>24</v>
      </c>
    </row>
    <row r="14" spans="1:17" ht="14.25" thickBot="1" x14ac:dyDescent="0.2">
      <c r="A14" s="59" t="s">
        <v>0</v>
      </c>
      <c r="B14" s="60"/>
      <c r="C14" s="29">
        <f t="shared" si="0"/>
        <v>3712</v>
      </c>
      <c r="D14" s="30">
        <f t="shared" si="0"/>
        <v>15545439</v>
      </c>
      <c r="E14" s="30">
        <f t="shared" si="0"/>
        <v>5858650</v>
      </c>
      <c r="F14" s="29">
        <f t="shared" ref="F14:Q14" si="1">SUM(F5:F11,F13)</f>
        <v>1721</v>
      </c>
      <c r="G14" s="30">
        <f t="shared" si="1"/>
        <v>475301</v>
      </c>
      <c r="H14" s="30">
        <f t="shared" si="1"/>
        <v>657681</v>
      </c>
      <c r="I14" s="29">
        <f t="shared" si="1"/>
        <v>1083</v>
      </c>
      <c r="J14" s="30">
        <f t="shared" si="1"/>
        <v>2623575</v>
      </c>
      <c r="K14" s="30">
        <f t="shared" si="1"/>
        <v>1661854</v>
      </c>
      <c r="L14" s="31">
        <f t="shared" si="1"/>
        <v>459</v>
      </c>
      <c r="M14" s="32">
        <f t="shared" si="1"/>
        <v>3130658</v>
      </c>
      <c r="N14" s="32">
        <f t="shared" si="1"/>
        <v>1327442</v>
      </c>
      <c r="O14" s="29">
        <f t="shared" si="1"/>
        <v>449</v>
      </c>
      <c r="P14" s="30">
        <f t="shared" si="1"/>
        <v>9315905</v>
      </c>
      <c r="Q14" s="33">
        <f t="shared" si="1"/>
        <v>2211673</v>
      </c>
    </row>
    <row r="15" spans="1:17" x14ac:dyDescent="0.15">
      <c r="A15" s="34"/>
      <c r="B15" s="34"/>
      <c r="C15" s="34"/>
      <c r="D15" s="34"/>
      <c r="E15" s="34"/>
      <c r="F15" s="34"/>
      <c r="G15" s="34"/>
      <c r="H15" s="34"/>
      <c r="I15" s="34"/>
      <c r="J15" s="34"/>
      <c r="K15" s="34"/>
      <c r="L15" s="34"/>
      <c r="M15" s="34"/>
      <c r="N15" s="34"/>
      <c r="O15" s="34"/>
      <c r="P15" s="34"/>
      <c r="Q15" s="34"/>
    </row>
    <row r="16" spans="1:17" ht="15.75" x14ac:dyDescent="0.15">
      <c r="A16" s="34"/>
      <c r="B16" s="50" t="s">
        <v>30</v>
      </c>
      <c r="C16" s="50" t="s">
        <v>31</v>
      </c>
      <c r="D16" s="51" t="s">
        <v>32</v>
      </c>
      <c r="E16" s="52"/>
      <c r="F16" s="34"/>
      <c r="G16" s="53"/>
      <c r="H16" s="53"/>
      <c r="I16" s="34"/>
      <c r="J16" s="34"/>
      <c r="K16" s="34"/>
      <c r="L16" s="34"/>
      <c r="M16" s="34"/>
      <c r="N16" s="34"/>
      <c r="O16" s="34"/>
      <c r="P16" s="34"/>
      <c r="Q16" s="34"/>
    </row>
    <row r="17" spans="1:26" x14ac:dyDescent="0.15">
      <c r="A17" s="34"/>
      <c r="B17" s="50" t="s">
        <v>19</v>
      </c>
      <c r="C17" s="4">
        <f>SUM(F14)</f>
        <v>1721</v>
      </c>
      <c r="D17" s="54">
        <f>G14/H14</f>
        <v>0.72269230827711306</v>
      </c>
      <c r="E17" s="8"/>
      <c r="F17" s="34"/>
      <c r="G17" s="6"/>
      <c r="H17" s="6"/>
      <c r="I17" s="34"/>
      <c r="J17" s="34"/>
      <c r="K17" s="34"/>
      <c r="L17" s="34"/>
      <c r="M17" s="34"/>
      <c r="N17" s="34"/>
      <c r="O17" s="34"/>
      <c r="P17" s="34"/>
      <c r="Q17" s="34"/>
      <c r="U17" s="1"/>
      <c r="V17" s="1"/>
      <c r="W17" s="1"/>
      <c r="X17" s="1"/>
      <c r="Y17" s="1"/>
      <c r="Z17" s="1"/>
    </row>
    <row r="18" spans="1:26" x14ac:dyDescent="0.15">
      <c r="A18" s="34"/>
      <c r="B18" s="55" t="s">
        <v>15</v>
      </c>
      <c r="C18" s="4">
        <f>SUM(I14)</f>
        <v>1083</v>
      </c>
      <c r="D18" s="54">
        <f>J14/K14</f>
        <v>1.5787036647021941</v>
      </c>
      <c r="E18" s="8"/>
      <c r="F18" s="34"/>
      <c r="G18" s="6"/>
      <c r="H18" s="6"/>
      <c r="I18" s="34"/>
      <c r="J18" s="34"/>
      <c r="K18" s="34"/>
      <c r="L18" s="34"/>
      <c r="M18" s="56"/>
      <c r="N18" s="56"/>
      <c r="O18" s="34"/>
      <c r="P18" s="34"/>
      <c r="Q18" s="34"/>
      <c r="U18" s="1"/>
      <c r="V18" s="1"/>
      <c r="W18" s="1"/>
      <c r="X18" s="1"/>
      <c r="Y18" s="1"/>
      <c r="Z18" s="1"/>
    </row>
    <row r="19" spans="1:26" x14ac:dyDescent="0.15">
      <c r="A19" s="34"/>
      <c r="B19" s="55" t="s">
        <v>16</v>
      </c>
      <c r="C19" s="4">
        <f>SUM(L14)</f>
        <v>459</v>
      </c>
      <c r="D19" s="54">
        <f>M14/N14</f>
        <v>2.358414152934742</v>
      </c>
      <c r="E19" s="8"/>
      <c r="F19" s="34"/>
      <c r="G19" s="6"/>
      <c r="H19" s="6"/>
      <c r="I19" s="34"/>
      <c r="J19" s="34"/>
      <c r="K19" s="34"/>
      <c r="L19" s="34"/>
      <c r="M19" s="56"/>
      <c r="N19" s="56"/>
      <c r="O19" s="34"/>
      <c r="P19" s="34"/>
      <c r="Q19" s="34"/>
      <c r="U19" s="1"/>
      <c r="V19" s="1"/>
      <c r="W19" s="1"/>
      <c r="X19" s="1"/>
      <c r="Y19" s="1"/>
      <c r="Z19" s="1"/>
    </row>
    <row r="20" spans="1:26" x14ac:dyDescent="0.15">
      <c r="A20" s="34"/>
      <c r="B20" s="50" t="s">
        <v>17</v>
      </c>
      <c r="C20" s="4">
        <f>SUM(O14)</f>
        <v>449</v>
      </c>
      <c r="D20" s="54">
        <f>P14/Q14</f>
        <v>4.212152971980939</v>
      </c>
      <c r="E20" s="11"/>
      <c r="F20" s="34"/>
      <c r="G20" s="6"/>
      <c r="H20" s="6"/>
      <c r="I20" s="34"/>
      <c r="J20" s="34"/>
      <c r="K20" s="34"/>
      <c r="L20" s="34"/>
      <c r="M20" s="56"/>
      <c r="N20" s="56"/>
      <c r="O20" s="34"/>
      <c r="P20" s="34"/>
      <c r="Q20" s="34"/>
    </row>
    <row r="21" spans="1:26" x14ac:dyDescent="0.15">
      <c r="A21" s="34"/>
      <c r="B21" s="50" t="s">
        <v>0</v>
      </c>
      <c r="C21" s="4">
        <f>SUM(C17:C20)</f>
        <v>3712</v>
      </c>
      <c r="D21" s="54">
        <f>D14/E14</f>
        <v>2.6534165720771852</v>
      </c>
      <c r="E21" s="9"/>
      <c r="F21" s="12"/>
      <c r="G21" s="10"/>
      <c r="H21" s="7"/>
      <c r="I21" s="56"/>
      <c r="J21" s="56"/>
      <c r="K21" s="56"/>
      <c r="L21" s="56"/>
      <c r="M21" s="56"/>
      <c r="N21" s="56"/>
      <c r="O21" s="34"/>
      <c r="P21" s="34"/>
      <c r="Q21" s="34"/>
    </row>
    <row r="22" spans="1:26" x14ac:dyDescent="0.15">
      <c r="A22" s="34"/>
      <c r="B22" s="34"/>
      <c r="C22" s="1"/>
      <c r="D22" s="1"/>
      <c r="E22" s="1"/>
      <c r="F22" s="1"/>
      <c r="G22" s="1"/>
      <c r="H22" s="1"/>
      <c r="I22" s="56"/>
      <c r="J22" s="56"/>
      <c r="K22" s="56"/>
      <c r="L22" s="56"/>
      <c r="M22" s="56"/>
      <c r="N22" s="56"/>
      <c r="O22" s="34"/>
      <c r="P22" s="34"/>
      <c r="Q22" s="34"/>
    </row>
    <row r="23" spans="1:26" x14ac:dyDescent="0.15">
      <c r="A23" s="69" t="s">
        <v>33</v>
      </c>
      <c r="B23" s="34"/>
      <c r="C23" s="1"/>
      <c r="D23" s="1"/>
      <c r="E23" s="1"/>
      <c r="F23" s="1"/>
      <c r="G23" s="1"/>
      <c r="H23" s="1"/>
      <c r="I23" s="56"/>
      <c r="J23" s="56"/>
      <c r="K23" s="56"/>
      <c r="L23" s="56"/>
      <c r="M23" s="56"/>
      <c r="N23" s="56"/>
      <c r="O23" s="34"/>
      <c r="P23" s="34"/>
      <c r="Q23" s="34"/>
    </row>
    <row r="24" spans="1:26" x14ac:dyDescent="0.15">
      <c r="A24" s="34" t="s">
        <v>20</v>
      </c>
      <c r="B24" s="34"/>
      <c r="C24" s="1"/>
      <c r="D24" s="1"/>
      <c r="E24" s="1"/>
      <c r="F24" s="1"/>
      <c r="G24" s="1"/>
      <c r="H24" s="1"/>
      <c r="I24" s="56"/>
      <c r="J24" s="56"/>
      <c r="K24" s="56"/>
      <c r="L24" s="56"/>
      <c r="M24" s="56"/>
      <c r="N24" s="56"/>
      <c r="O24" s="34"/>
      <c r="P24" s="34"/>
      <c r="Q24" s="34"/>
    </row>
    <row r="25" spans="1:26" x14ac:dyDescent="0.15">
      <c r="A25" s="34"/>
      <c r="B25" s="34"/>
      <c r="C25" s="1"/>
      <c r="D25" s="1"/>
      <c r="E25" s="1"/>
      <c r="F25" s="1"/>
      <c r="G25" s="1"/>
      <c r="H25" s="1"/>
      <c r="I25" s="56"/>
      <c r="J25" s="56"/>
      <c r="K25" s="56"/>
      <c r="L25" s="56"/>
      <c r="M25" s="56"/>
      <c r="N25" s="56"/>
      <c r="O25" s="34"/>
      <c r="P25" s="34"/>
      <c r="Q25" s="34"/>
    </row>
    <row r="26" spans="1:26" x14ac:dyDescent="0.15">
      <c r="A26" s="34"/>
      <c r="B26" s="34"/>
      <c r="C26" s="1"/>
      <c r="D26" s="1"/>
      <c r="E26" s="1"/>
      <c r="F26" s="1"/>
      <c r="G26" s="1"/>
      <c r="H26" s="1"/>
      <c r="I26" s="56"/>
      <c r="J26" s="56"/>
      <c r="K26" s="56"/>
      <c r="L26" s="56"/>
      <c r="M26" s="56"/>
      <c r="N26" s="56"/>
      <c r="O26" s="34"/>
      <c r="P26" s="34"/>
      <c r="Q26" s="34"/>
    </row>
    <row r="27" spans="1:26" x14ac:dyDescent="0.15">
      <c r="A27" s="34"/>
      <c r="B27" s="34"/>
      <c r="C27" s="1"/>
      <c r="D27" s="1"/>
      <c r="E27" s="1"/>
      <c r="F27" s="1"/>
      <c r="G27" s="1"/>
      <c r="H27" s="1"/>
      <c r="I27" s="56"/>
      <c r="J27" s="56"/>
      <c r="K27" s="56"/>
      <c r="L27" s="56"/>
      <c r="M27" s="56"/>
      <c r="N27" s="56"/>
      <c r="O27" s="34"/>
      <c r="P27" s="34"/>
      <c r="Q27" s="34"/>
    </row>
    <row r="28" spans="1:26" x14ac:dyDescent="0.15">
      <c r="C28" s="2"/>
      <c r="D28" s="2"/>
      <c r="E28" s="2"/>
      <c r="F28" s="2"/>
      <c r="G28" s="2"/>
      <c r="H28" s="2"/>
      <c r="I28" s="2"/>
      <c r="J28" s="2"/>
      <c r="K28" s="2"/>
      <c r="L28" s="2"/>
      <c r="M28" s="2"/>
      <c r="N28" s="2"/>
      <c r="O28" s="2"/>
      <c r="P28" s="2"/>
      <c r="Q28" s="2"/>
    </row>
    <row r="45" spans="1:17" s="3" customFormat="1" x14ac:dyDescent="0.15">
      <c r="A45"/>
      <c r="B45"/>
      <c r="C45"/>
      <c r="D45"/>
      <c r="E45"/>
      <c r="F45"/>
      <c r="G45"/>
      <c r="H45"/>
      <c r="I45"/>
      <c r="J45"/>
      <c r="K45"/>
      <c r="L45"/>
      <c r="M45"/>
      <c r="N45"/>
      <c r="O45"/>
      <c r="P45"/>
      <c r="Q45"/>
    </row>
    <row r="47" spans="1:17" s="3" customFormat="1" x14ac:dyDescent="0.15">
      <c r="A47"/>
      <c r="B47"/>
      <c r="C47"/>
      <c r="D47"/>
      <c r="E47"/>
      <c r="F47"/>
      <c r="G47"/>
      <c r="H47"/>
      <c r="I47"/>
      <c r="J47"/>
      <c r="K47"/>
      <c r="L47"/>
      <c r="M47"/>
      <c r="N47"/>
      <c r="O47"/>
      <c r="P47"/>
      <c r="Q47"/>
    </row>
    <row r="49" spans="1:17" s="3" customFormat="1" x14ac:dyDescent="0.15">
      <c r="A49"/>
      <c r="B49"/>
      <c r="C49"/>
      <c r="D49"/>
      <c r="E49"/>
      <c r="F49"/>
      <c r="G49"/>
      <c r="H49"/>
      <c r="I49"/>
      <c r="J49"/>
      <c r="K49"/>
      <c r="L49"/>
      <c r="M49"/>
      <c r="N49"/>
      <c r="O49"/>
      <c r="P49"/>
      <c r="Q49"/>
    </row>
    <row r="50" spans="1:17" s="3" customFormat="1" x14ac:dyDescent="0.15">
      <c r="A50"/>
      <c r="B50"/>
      <c r="C50"/>
      <c r="D50"/>
      <c r="E50"/>
      <c r="F50"/>
      <c r="G50"/>
      <c r="H50"/>
      <c r="I50"/>
      <c r="J50"/>
      <c r="K50"/>
      <c r="L50"/>
      <c r="M50"/>
      <c r="N50"/>
      <c r="O50"/>
      <c r="P50"/>
      <c r="Q50"/>
    </row>
    <row r="52" spans="1:17" s="3" customFormat="1" x14ac:dyDescent="0.15">
      <c r="A52"/>
      <c r="B52"/>
      <c r="C52"/>
      <c r="D52"/>
      <c r="E52"/>
      <c r="F52"/>
      <c r="G52"/>
      <c r="H52"/>
      <c r="I52"/>
      <c r="J52"/>
      <c r="K52"/>
      <c r="L52"/>
      <c r="M52"/>
      <c r="N52"/>
      <c r="O52"/>
      <c r="P52"/>
      <c r="Q52"/>
    </row>
    <row r="53" spans="1:17" s="3" customFormat="1" x14ac:dyDescent="0.15">
      <c r="A53"/>
      <c r="B53"/>
      <c r="C53"/>
      <c r="D53"/>
      <c r="E53"/>
      <c r="F53"/>
      <c r="G53"/>
      <c r="H53"/>
      <c r="I53"/>
      <c r="J53"/>
      <c r="K53"/>
      <c r="L53"/>
      <c r="M53"/>
      <c r="N53"/>
      <c r="O53"/>
      <c r="P53"/>
      <c r="Q53"/>
    </row>
  </sheetData>
  <mergeCells count="10">
    <mergeCell ref="A5:A10"/>
    <mergeCell ref="A11:A12"/>
    <mergeCell ref="A14:B14"/>
    <mergeCell ref="A2:Q2"/>
    <mergeCell ref="A3:B4"/>
    <mergeCell ref="C3:E3"/>
    <mergeCell ref="F3:H3"/>
    <mergeCell ref="I3:K3"/>
    <mergeCell ref="L3:N3"/>
    <mergeCell ref="O3:Q3"/>
  </mergeCells>
  <phoneticPr fontId="3"/>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資料Ⅱ-12</vt:lpstr>
      <vt:lpstr>'資料Ⅱ-12'!Print_Area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年次報告班</cp:lastModifiedBy>
  <cp:lastPrinted>2019-04-26T07:19:45Z</cp:lastPrinted>
  <dcterms:created xsi:type="dcterms:W3CDTF">2010-02-12T11:13:44Z</dcterms:created>
  <dcterms:modified xsi:type="dcterms:W3CDTF">2020-06-17T02:43:14Z</dcterms:modified>
</cp:coreProperties>
</file>