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351a\f\年次報告班\30年度\H30h印刷・HP関係\06 印刷原稿\01本文関係\Ⅱ章（森林の整備・保全）\資料\"/>
    </mc:Choice>
  </mc:AlternateContent>
  <bookViews>
    <workbookView xWindow="225" yWindow="315" windowWidth="17400" windowHeight="3810"/>
  </bookViews>
  <sheets>
    <sheet name="資料Ⅱ-２" sheetId="1" r:id="rId1"/>
    <sheet name="Sheet1" sheetId="2" r:id="rId2"/>
  </sheets>
  <calcPr calcId="152511" calcMode="manual" calcCompleted="0" calcOnSave="0"/>
</workbook>
</file>

<file path=xl/calcChain.xml><?xml version="1.0" encoding="utf-8"?>
<calcChain xmlns="http://schemas.openxmlformats.org/spreadsheetml/2006/main">
  <c r="C12" i="1" l="1"/>
  <c r="B13" i="1"/>
  <c r="D13" i="1"/>
  <c r="I12" i="2" l="1"/>
  <c r="I14" i="2"/>
  <c r="I13" i="2"/>
  <c r="F14" i="2"/>
  <c r="I9" i="2"/>
  <c r="I7" i="2"/>
  <c r="I6" i="2"/>
  <c r="I10" i="2"/>
  <c r="I8" i="2"/>
  <c r="F13" i="2"/>
</calcChain>
</file>

<file path=xl/sharedStrings.xml><?xml version="1.0" encoding="utf-8"?>
<sst xmlns="http://schemas.openxmlformats.org/spreadsheetml/2006/main" count="37" uniqueCount="21">
  <si>
    <r>
      <t>（単位：億m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ＭＳ Ｐゴシック"/>
        <family val="3"/>
        <charset val="128"/>
      </rPr>
      <t>）</t>
    </r>
    <rPh sb="1" eb="3">
      <t>タンイ</t>
    </rPh>
    <rPh sb="4" eb="5">
      <t>オク</t>
    </rPh>
    <phoneticPr fontId="2"/>
  </si>
  <si>
    <t>計</t>
    <rPh sb="0" eb="1">
      <t>ケイ</t>
    </rPh>
    <phoneticPr fontId="2"/>
  </si>
  <si>
    <t>人工林</t>
    <phoneticPr fontId="2"/>
  </si>
  <si>
    <t>天然林、その他</t>
    <rPh sb="6" eb="7">
      <t>タ</t>
    </rPh>
    <phoneticPr fontId="2"/>
  </si>
  <si>
    <t>資料：林野庁「森林資源の現況」</t>
  </si>
  <si>
    <t>年</t>
    <rPh sb="0" eb="1">
      <t>ネン</t>
    </rPh>
    <phoneticPr fontId="1"/>
  </si>
  <si>
    <t>○我が国の森林蓄積の推移</t>
    <rPh sb="1" eb="2">
      <t>ワ</t>
    </rPh>
    <rPh sb="3" eb="4">
      <t>クニ</t>
    </rPh>
    <rPh sb="5" eb="7">
      <t>シンリン</t>
    </rPh>
    <rPh sb="7" eb="9">
      <t>チクセキ</t>
    </rPh>
    <rPh sb="10" eb="12">
      <t>スイイ</t>
    </rPh>
    <phoneticPr fontId="2"/>
  </si>
  <si>
    <t>人工林計</t>
    <rPh sb="0" eb="3">
      <t>ジンコウリン</t>
    </rPh>
    <rPh sb="3" eb="4">
      <t>ケイ</t>
    </rPh>
    <phoneticPr fontId="7"/>
  </si>
  <si>
    <t>面積</t>
    <rPh sb="0" eb="2">
      <t>メンセキ</t>
    </rPh>
    <phoneticPr fontId="7"/>
  </si>
  <si>
    <t>蓄積</t>
    <rPh sb="0" eb="2">
      <t>チクセキ</t>
    </rPh>
    <phoneticPr fontId="7"/>
  </si>
  <si>
    <t>天然林計</t>
    <rPh sb="0" eb="3">
      <t>テンネンリン</t>
    </rPh>
    <rPh sb="3" eb="4">
      <t>ケイ</t>
    </rPh>
    <phoneticPr fontId="7"/>
  </si>
  <si>
    <t>竹林</t>
    <rPh sb="0" eb="2">
      <t>チクリン</t>
    </rPh>
    <phoneticPr fontId="7"/>
  </si>
  <si>
    <t>無立木地</t>
    <rPh sb="0" eb="1">
      <t>ム</t>
    </rPh>
    <rPh sb="1" eb="3">
      <t>リュウボク</t>
    </rPh>
    <rPh sb="3" eb="4">
      <t>チ</t>
    </rPh>
    <phoneticPr fontId="7"/>
  </si>
  <si>
    <t>合計</t>
    <rPh sb="0" eb="2">
      <t>ゴウケイ</t>
    </rPh>
    <phoneticPr fontId="7"/>
  </si>
  <si>
    <t>その他</t>
    <rPh sb="2" eb="3">
      <t>タ</t>
    </rPh>
    <phoneticPr fontId="7"/>
  </si>
  <si>
    <t>人工林</t>
    <rPh sb="0" eb="3">
      <t>ジンコウリン</t>
    </rPh>
    <phoneticPr fontId="7"/>
  </si>
  <si>
    <t>天然林</t>
    <rPh sb="0" eb="3">
      <t>テンネンリン</t>
    </rPh>
    <phoneticPr fontId="7"/>
  </si>
  <si>
    <t>2007</t>
    <phoneticPr fontId="2"/>
  </si>
  <si>
    <t>2012</t>
    <phoneticPr fontId="1"/>
  </si>
  <si>
    <t>2017</t>
    <phoneticPr fontId="2"/>
  </si>
  <si>
    <t xml:space="preserve"> 　注：1966年は1966年度、1976～2017年は各年３月31日現在の数値。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</si>
</sst>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.000;[Red]\-#,##0.000"/>
    <numFmt numFmtId="178" formatCode="0.00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176" fontId="10" fillId="0" borderId="1" xfId="0" applyNumberFormat="1" applyFont="1" applyBorder="1" applyAlignment="1"/>
    <xf numFmtId="0" fontId="10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38" fontId="8" fillId="0" borderId="0" xfId="2" applyFont="1">
      <alignment vertical="center"/>
    </xf>
    <xf numFmtId="40" fontId="8" fillId="0" borderId="0" xfId="2" applyNumberFormat="1" applyFont="1">
      <alignment vertical="center"/>
    </xf>
    <xf numFmtId="4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177" fontId="8" fillId="0" borderId="0" xfId="2" applyNumberFormat="1" applyFont="1">
      <alignment vertical="center"/>
    </xf>
    <xf numFmtId="178" fontId="10" fillId="0" borderId="0" xfId="0" applyNumberFormat="1" applyFont="1" applyAlignment="1"/>
    <xf numFmtId="176" fontId="5" fillId="0" borderId="1" xfId="0" applyNumberFormat="1" applyFont="1" applyBorder="1" applyAlignment="1"/>
    <xf numFmtId="49" fontId="10" fillId="0" borderId="1" xfId="2" applyNumberFormat="1" applyFont="1" applyBorder="1" applyAlignment="1">
      <alignment vertical="center" wrapText="1"/>
    </xf>
    <xf numFmtId="49" fontId="5" fillId="0" borderId="1" xfId="2" applyNumberFormat="1" applyFont="1" applyFill="1" applyBorder="1" applyAlignment="1">
      <alignment vertical="center" wrapText="1"/>
    </xf>
  </cellXfs>
  <cellStyles count="7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31852420886433E-2"/>
          <c:y val="0.12138668430335096"/>
          <c:w val="0.86408765977423552"/>
          <c:h val="0.709876543209876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'資料Ⅱ-２'!$B$4</c:f>
              <c:strCache>
                <c:ptCount val="1"/>
                <c:pt idx="0">
                  <c:v>人工林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ＭＳ Ｐゴシック" pitchFamily="50" charset="-128"/>
                    <a:ea typeface="ＭＳ Ｐゴシック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'資料Ⅱ-２'!$A$5:$A$12</c:f>
              <c:strCache>
                <c:ptCount val="8"/>
                <c:pt idx="0">
                  <c:v>1966</c:v>
                </c:pt>
                <c:pt idx="1">
                  <c:v>1976</c:v>
                </c:pt>
                <c:pt idx="2">
                  <c:v>1986</c:v>
                </c:pt>
                <c:pt idx="3">
                  <c:v>1995</c:v>
                </c:pt>
                <c:pt idx="4">
                  <c:v>2002</c:v>
                </c:pt>
                <c:pt idx="5">
                  <c:v>2007</c:v>
                </c:pt>
                <c:pt idx="6">
                  <c:v>2012</c:v>
                </c:pt>
                <c:pt idx="7">
                  <c:v>2017</c:v>
                </c:pt>
              </c:strCache>
            </c:strRef>
          </c:cat>
          <c:val>
            <c:numRef>
              <c:f>'資料Ⅱ-２'!$B$5:$B$12</c:f>
              <c:numCache>
                <c:formatCode>#,##0.0_);[Red]\(#,##0.0\)</c:formatCode>
                <c:ptCount val="8"/>
                <c:pt idx="0">
                  <c:v>5.58</c:v>
                </c:pt>
                <c:pt idx="1">
                  <c:v>7.98</c:v>
                </c:pt>
                <c:pt idx="2">
                  <c:v>13.61</c:v>
                </c:pt>
                <c:pt idx="3">
                  <c:v>18.920000000000002</c:v>
                </c:pt>
                <c:pt idx="4">
                  <c:v>23.38</c:v>
                </c:pt>
                <c:pt idx="5">
                  <c:v>26.51</c:v>
                </c:pt>
                <c:pt idx="6">
                  <c:v>30.42</c:v>
                </c:pt>
                <c:pt idx="7">
                  <c:v>33.084159999999997</c:v>
                </c:pt>
              </c:numCache>
            </c:numRef>
          </c:val>
        </c:ser>
        <c:ser>
          <c:idx val="1"/>
          <c:order val="1"/>
          <c:tx>
            <c:strRef>
              <c:f>'資料Ⅱ-２'!$C$4</c:f>
              <c:strCache>
                <c:ptCount val="1"/>
                <c:pt idx="0">
                  <c:v>天然林、その他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ＭＳ Ｐゴシック" pitchFamily="50" charset="-128"/>
                    <a:ea typeface="ＭＳ Ｐゴシック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'資料Ⅱ-２'!$A$5:$A$12</c:f>
              <c:strCache>
                <c:ptCount val="8"/>
                <c:pt idx="0">
                  <c:v>1966</c:v>
                </c:pt>
                <c:pt idx="1">
                  <c:v>1976</c:v>
                </c:pt>
                <c:pt idx="2">
                  <c:v>1986</c:v>
                </c:pt>
                <c:pt idx="3">
                  <c:v>1995</c:v>
                </c:pt>
                <c:pt idx="4">
                  <c:v>2002</c:v>
                </c:pt>
                <c:pt idx="5">
                  <c:v>2007</c:v>
                </c:pt>
                <c:pt idx="6">
                  <c:v>2012</c:v>
                </c:pt>
                <c:pt idx="7">
                  <c:v>2017</c:v>
                </c:pt>
              </c:strCache>
            </c:strRef>
          </c:cat>
          <c:val>
            <c:numRef>
              <c:f>'資料Ⅱ-２'!$C$5:$C$12</c:f>
              <c:numCache>
                <c:formatCode>#,##0.0_);[Red]\(#,##0.0\)</c:formatCode>
                <c:ptCount val="8"/>
                <c:pt idx="0">
                  <c:v>13.29</c:v>
                </c:pt>
                <c:pt idx="1">
                  <c:v>13.88</c:v>
                </c:pt>
                <c:pt idx="2">
                  <c:v>15.02</c:v>
                </c:pt>
                <c:pt idx="3">
                  <c:v>15.91</c:v>
                </c:pt>
                <c:pt idx="4">
                  <c:v>17.02</c:v>
                </c:pt>
                <c:pt idx="5">
                  <c:v>17.79</c:v>
                </c:pt>
                <c:pt idx="6">
                  <c:v>18.581910000000001</c:v>
                </c:pt>
                <c:pt idx="7">
                  <c:v>19.330629999999999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959304"/>
        <c:axId val="198963784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'資料Ⅱ-２'!$D$5:$D$12</c:f>
              <c:numCache>
                <c:formatCode>#,##0.0_);[Red]\(#,##0.0\)</c:formatCode>
                <c:ptCount val="8"/>
                <c:pt idx="0">
                  <c:v>18.87</c:v>
                </c:pt>
                <c:pt idx="1">
                  <c:v>21.86</c:v>
                </c:pt>
                <c:pt idx="2">
                  <c:v>28.62</c:v>
                </c:pt>
                <c:pt idx="3">
                  <c:v>34.83</c:v>
                </c:pt>
                <c:pt idx="4">
                  <c:v>40.4</c:v>
                </c:pt>
                <c:pt idx="5">
                  <c:v>44.32</c:v>
                </c:pt>
                <c:pt idx="6">
                  <c:v>49.001390000000001</c:v>
                </c:pt>
                <c:pt idx="7">
                  <c:v>52.415019999999998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59304"/>
        <c:axId val="198963784"/>
      </c:lineChart>
      <c:catAx>
        <c:axId val="198959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198963784"/>
        <c:crosses val="autoZero"/>
        <c:auto val="1"/>
        <c:lblAlgn val="ctr"/>
        <c:lblOffset val="1"/>
        <c:noMultiLvlLbl val="0"/>
      </c:catAx>
      <c:valAx>
        <c:axId val="19896378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198959304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529479546763972"/>
          <c:y val="0.10901276782633246"/>
          <c:w val="0.53102981029810303"/>
          <c:h val="0.1095414666792149"/>
        </c:manualLayout>
      </c:layout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050" baseline="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619125</xdr:colOff>
      <xdr:row>14</xdr:row>
      <xdr:rowOff>95250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79057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0</xdr:colOff>
      <xdr:row>16</xdr:row>
      <xdr:rowOff>0</xdr:rowOff>
    </xdr:from>
    <xdr:to>
      <xdr:col>10</xdr:col>
      <xdr:colOff>638175</xdr:colOff>
      <xdr:row>26</xdr:row>
      <xdr:rowOff>104775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0.18419</cdr:x>
      <cdr:y>0.09065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863170" cy="324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l"/>
          <a:r>
            <a:rPr lang="ja-JP" altLang="en-US" sz="1050">
              <a:latin typeface="ＭＳ Ｐゴシック" pitchFamily="50" charset="-128"/>
              <a:ea typeface="ＭＳ Ｐゴシック" pitchFamily="50" charset="-128"/>
            </a:rPr>
            <a:t>（億</a:t>
          </a:r>
          <a:r>
            <a:rPr lang="en-US" altLang="ja-JP" sz="1050">
              <a:latin typeface="ＭＳ Ｐゴシック" pitchFamily="50" charset="-128"/>
              <a:ea typeface="ＭＳ Ｐゴシック" pitchFamily="50" charset="-128"/>
            </a:rPr>
            <a:t>m</a:t>
          </a:r>
          <a:r>
            <a:rPr lang="en-US" altLang="ja-JP" sz="1050" baseline="30000">
              <a:latin typeface="ＭＳ Ｐゴシック" pitchFamily="50" charset="-128"/>
              <a:ea typeface="ＭＳ Ｐゴシック" pitchFamily="50" charset="-128"/>
            </a:rPr>
            <a:t>3</a:t>
          </a:r>
          <a:r>
            <a:rPr lang="ja-JP" altLang="en-US" sz="1050">
              <a:latin typeface="ＭＳ Ｐゴシック" pitchFamily="50" charset="-128"/>
              <a:ea typeface="ＭＳ Ｐゴシック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0.89258</cdr:x>
      <cdr:y>0.81194</cdr:y>
    </cdr:from>
    <cdr:to>
      <cdr:x>1</cdr:x>
      <cdr:y>0.91584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182898" y="1941169"/>
          <a:ext cx="503402" cy="248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1050">
              <a:latin typeface="ＭＳ Ｐゴシック" pitchFamily="50" charset="-128"/>
              <a:ea typeface="ＭＳ Ｐゴシック" pitchFamily="50" charset="-128"/>
            </a:rPr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="140" zoomScaleNormal="140" workbookViewId="0">
      <selection activeCell="H8" sqref="H8"/>
    </sheetView>
  </sheetViews>
  <sheetFormatPr defaultColWidth="10.625" defaultRowHeight="18" customHeight="1" x14ac:dyDescent="0.15"/>
  <cols>
    <col min="1" max="16384" width="10.625" style="2"/>
  </cols>
  <sheetData>
    <row r="1" spans="1:8" ht="18" customHeight="1" x14ac:dyDescent="0.2">
      <c r="A1" s="1" t="s">
        <v>6</v>
      </c>
    </row>
    <row r="2" spans="1:8" ht="18" customHeight="1" x14ac:dyDescent="0.2">
      <c r="A2" s="1"/>
    </row>
    <row r="3" spans="1:8" ht="18" customHeight="1" x14ac:dyDescent="0.15">
      <c r="D3" s="3" t="s">
        <v>0</v>
      </c>
    </row>
    <row r="4" spans="1:8" ht="21" customHeight="1" x14ac:dyDescent="0.15">
      <c r="A4" s="8" t="s">
        <v>5</v>
      </c>
      <c r="B4" s="6" t="s">
        <v>2</v>
      </c>
      <c r="C4" s="6" t="s">
        <v>3</v>
      </c>
      <c r="D4" s="8" t="s">
        <v>1</v>
      </c>
    </row>
    <row r="5" spans="1:8" ht="13.5" x14ac:dyDescent="0.15">
      <c r="A5" s="17">
        <v>1966</v>
      </c>
      <c r="B5" s="4">
        <v>5.58</v>
      </c>
      <c r="C5" s="4">
        <v>13.29</v>
      </c>
      <c r="D5" s="4">
        <v>18.87</v>
      </c>
    </row>
    <row r="6" spans="1:8" ht="13.5" x14ac:dyDescent="0.15">
      <c r="A6" s="17">
        <v>1976</v>
      </c>
      <c r="B6" s="4">
        <v>7.98</v>
      </c>
      <c r="C6" s="4">
        <v>13.88</v>
      </c>
      <c r="D6" s="4">
        <v>21.86</v>
      </c>
    </row>
    <row r="7" spans="1:8" ht="13.5" x14ac:dyDescent="0.15">
      <c r="A7" s="18">
        <v>1986</v>
      </c>
      <c r="B7" s="4">
        <v>13.61</v>
      </c>
      <c r="C7" s="4">
        <v>15.02</v>
      </c>
      <c r="D7" s="4">
        <v>28.62</v>
      </c>
    </row>
    <row r="8" spans="1:8" ht="13.5" x14ac:dyDescent="0.15">
      <c r="A8" s="17">
        <v>1995</v>
      </c>
      <c r="B8" s="4">
        <v>18.920000000000002</v>
      </c>
      <c r="C8" s="4">
        <v>15.91</v>
      </c>
      <c r="D8" s="4">
        <v>34.83</v>
      </c>
    </row>
    <row r="9" spans="1:8" ht="13.5" x14ac:dyDescent="0.15">
      <c r="A9" s="17">
        <v>2002</v>
      </c>
      <c r="B9" s="4">
        <v>23.38</v>
      </c>
      <c r="C9" s="4">
        <v>17.02</v>
      </c>
      <c r="D9" s="4">
        <v>40.4</v>
      </c>
    </row>
    <row r="10" spans="1:8" ht="13.5" x14ac:dyDescent="0.15">
      <c r="A10" s="18" t="s">
        <v>17</v>
      </c>
      <c r="B10" s="4">
        <v>26.51</v>
      </c>
      <c r="C10" s="16">
        <v>17.79</v>
      </c>
      <c r="D10" s="4">
        <v>44.32</v>
      </c>
    </row>
    <row r="11" spans="1:8" ht="13.5" x14ac:dyDescent="0.15">
      <c r="A11" s="18" t="s">
        <v>18</v>
      </c>
      <c r="B11" s="4">
        <v>30.42</v>
      </c>
      <c r="C11" s="16">
        <v>18.581910000000001</v>
      </c>
      <c r="D11" s="4">
        <v>49.001390000000001</v>
      </c>
    </row>
    <row r="12" spans="1:8" ht="13.5" x14ac:dyDescent="0.15">
      <c r="A12" s="18" t="s">
        <v>19</v>
      </c>
      <c r="B12" s="16">
        <v>33.084159999999997</v>
      </c>
      <c r="C12" s="16">
        <f>19.3245+0.00613</f>
        <v>19.330629999999999</v>
      </c>
      <c r="D12" s="16">
        <v>52.415019999999998</v>
      </c>
    </row>
    <row r="13" spans="1:8" ht="18" customHeight="1" x14ac:dyDescent="0.15">
      <c r="B13" s="15">
        <f>ROUND(B12,1)/ROUND(B5,1)</f>
        <v>5.9107142857142865</v>
      </c>
      <c r="D13" s="15">
        <f>ROUND(D12,1)/ROUND(D5,1)</f>
        <v>2.7724867724867726</v>
      </c>
    </row>
    <row r="14" spans="1:8" ht="13.5" customHeight="1" x14ac:dyDescent="0.15">
      <c r="A14" s="2" t="s">
        <v>20</v>
      </c>
      <c r="B14" s="7"/>
      <c r="C14" s="7"/>
      <c r="D14" s="7"/>
      <c r="E14" s="5"/>
      <c r="F14" s="5"/>
      <c r="G14" s="5"/>
      <c r="H14" s="5"/>
    </row>
    <row r="15" spans="1:8" ht="13.5" customHeight="1" x14ac:dyDescent="0.15">
      <c r="A15" s="2" t="s">
        <v>4</v>
      </c>
    </row>
    <row r="16" spans="1:8" ht="13.5" customHeight="1" x14ac:dyDescent="0.15"/>
  </sheetData>
  <phoneticPr fontId="1"/>
  <pageMargins left="0.7" right="0.7" top="0.75" bottom="0.75" header="0.3" footer="0.3"/>
  <pageSetup paperSize="9"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14"/>
  <sheetViews>
    <sheetView workbookViewId="0">
      <selection activeCell="D10" sqref="D10"/>
    </sheetView>
  </sheetViews>
  <sheetFormatPr defaultRowHeight="13.5" x14ac:dyDescent="0.15"/>
  <cols>
    <col min="5" max="6" width="12.875" bestFit="1" customWidth="1"/>
    <col min="7" max="8" width="12.875" customWidth="1"/>
    <col min="9" max="9" width="11.875" customWidth="1"/>
  </cols>
  <sheetData>
    <row r="6" spans="3:9" x14ac:dyDescent="0.15">
      <c r="C6" t="s">
        <v>7</v>
      </c>
      <c r="D6" t="s">
        <v>8</v>
      </c>
      <c r="E6" s="10">
        <v>10289402.75</v>
      </c>
      <c r="G6" s="12" t="s">
        <v>15</v>
      </c>
      <c r="H6" t="s">
        <v>8</v>
      </c>
      <c r="I6" s="9">
        <f>E6/10000</f>
        <v>1028.9402749999999</v>
      </c>
    </row>
    <row r="7" spans="3:9" x14ac:dyDescent="0.15">
      <c r="D7" t="s">
        <v>9</v>
      </c>
      <c r="E7" s="9">
        <v>3041874</v>
      </c>
      <c r="H7" t="s">
        <v>9</v>
      </c>
      <c r="I7" s="9">
        <f>E7/10000</f>
        <v>304.18740000000003</v>
      </c>
    </row>
    <row r="8" spans="3:9" x14ac:dyDescent="0.15">
      <c r="C8" t="s">
        <v>10</v>
      </c>
      <c r="D8" t="s">
        <v>8</v>
      </c>
      <c r="E8" s="10">
        <v>13429342.08</v>
      </c>
      <c r="G8" s="12" t="s">
        <v>16</v>
      </c>
      <c r="H8" t="s">
        <v>8</v>
      </c>
      <c r="I8" s="9">
        <f>E8/10000</f>
        <v>1342.9342079999999</v>
      </c>
    </row>
    <row r="9" spans="3:9" x14ac:dyDescent="0.15">
      <c r="D9" t="s">
        <v>9</v>
      </c>
      <c r="E9" s="9">
        <v>1858187</v>
      </c>
      <c r="H9" t="s">
        <v>9</v>
      </c>
      <c r="I9" s="9">
        <f>E9/10000</f>
        <v>185.81870000000001</v>
      </c>
    </row>
    <row r="10" spans="3:9" x14ac:dyDescent="0.15">
      <c r="C10" t="s">
        <v>11</v>
      </c>
      <c r="D10" t="s">
        <v>8</v>
      </c>
      <c r="E10" s="10">
        <v>161399.64000000001</v>
      </c>
      <c r="G10" s="12" t="s">
        <v>14</v>
      </c>
      <c r="H10" t="s">
        <v>8</v>
      </c>
      <c r="I10" s="9">
        <f>SUM(E10,E11)/10000</f>
        <v>136.26453999999998</v>
      </c>
    </row>
    <row r="11" spans="3:9" x14ac:dyDescent="0.15">
      <c r="C11" t="s">
        <v>12</v>
      </c>
      <c r="D11" t="s">
        <v>8</v>
      </c>
      <c r="E11" s="10">
        <v>1201245.76</v>
      </c>
      <c r="I11" s="9"/>
    </row>
    <row r="12" spans="3:9" x14ac:dyDescent="0.15">
      <c r="D12" t="s">
        <v>9</v>
      </c>
      <c r="E12" s="9">
        <v>450</v>
      </c>
      <c r="H12" t="s">
        <v>9</v>
      </c>
      <c r="I12" s="14">
        <f>E12/10000</f>
        <v>4.4999999999999998E-2</v>
      </c>
    </row>
    <row r="13" spans="3:9" x14ac:dyDescent="0.15">
      <c r="C13" t="s">
        <v>13</v>
      </c>
      <c r="D13" t="s">
        <v>8</v>
      </c>
      <c r="E13" s="10">
        <v>25081390.23</v>
      </c>
      <c r="F13" s="11">
        <f>SUM(E6,E8,E10,E11)</f>
        <v>25081390.23</v>
      </c>
      <c r="G13" s="13" t="s">
        <v>13</v>
      </c>
      <c r="H13" t="s">
        <v>8</v>
      </c>
      <c r="I13" s="9">
        <f>E13/10000</f>
        <v>2508.1390230000002</v>
      </c>
    </row>
    <row r="14" spans="3:9" x14ac:dyDescent="0.15">
      <c r="D14" t="s">
        <v>9</v>
      </c>
      <c r="E14" s="9">
        <v>4900511</v>
      </c>
      <c r="F14" s="11">
        <f>SUM(E7,E9,E12)</f>
        <v>4900511</v>
      </c>
      <c r="H14" t="s">
        <v>9</v>
      </c>
      <c r="I14" s="9">
        <f>E14/10000</f>
        <v>490.05110000000002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資料Ⅱ-２</vt:lpstr>
      <vt:lpstr>Sheet1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2016-06-09T08:08:11Z</cp:lastPrinted>
  <dcterms:created xsi:type="dcterms:W3CDTF">2014-03-07T05:16:04Z</dcterms:created>
  <dcterms:modified xsi:type="dcterms:W3CDTF">2019-06-10T01:22:15Z</dcterms:modified>
</cp:coreProperties>
</file>