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資料Ⅲ-36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<sst xmlns="http://schemas.openxmlformats.org/spreadsheetml/2006/main" count="48" uniqueCount="28">
  <si>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</si>
  <si>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</si>
  <si>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</si>
  <si>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</si>
  <si>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</si>
  <si>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</si>
  <si>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</si>
  <si>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</si>
  <si>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</si>
  <si>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</si>
  <si>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</si>
  <si>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</si>
  <si>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</si>
  <si>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</si>
  <si>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</si>
  <si>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</si>
  <si>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</si>
  <si>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</si>
  <si>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</si>
  <si>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</si>
  <si>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</si>
  <si>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</si>
  <si>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</si>
  <si>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資料：林野庁「特用林産基礎資料」</t>
  </si>
  <si>
    <t>27　　　(15)</t>
  </si>
  <si>
    <t>注１：乾しいたけは生重換算値。</t>
  </si>
  <si>
    <t>　２：「その他」はひらたけ、まつたけ、きくらげ類等。</t>
  </si>
  <si>
    <t>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</si>
</sst>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70" applyNumberFormat="1" applyFont="1" applyFill="1" applyBorder="1" applyAlignment="1">
      <alignment vertical="center" shrinkToFit="1"/>
      <protection/>
    </xf>
    <xf numFmtId="177" fontId="49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189" fontId="13" fillId="0" borderId="0" xfId="69" applyNumberFormat="1" applyFont="1" applyAlignment="1">
      <alignment vertical="center"/>
      <protection/>
    </xf>
    <xf numFmtId="0" fontId="48" fillId="0" borderId="0" xfId="0" applyFont="1" applyAlignment="1">
      <alignment horizontal="right" vertical="center"/>
    </xf>
    <xf numFmtId="176" fontId="5" fillId="0" borderId="0" xfId="70" applyNumberFormat="1" applyFont="1" applyFill="1" applyBorder="1" applyAlignment="1">
      <alignment vertical="center" shrinkToFit="1"/>
      <protection/>
    </xf>
    <xf numFmtId="0" fontId="49" fillId="0" borderId="1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25"/>
          <c:w val="0.88875"/>
          <c:h val="0.766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'資料Ⅲ-36'!$B$4:$B$5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'資料Ⅲ-36'!$B$6:$B$16</c:f>
              <c:numCache/>
            </c:numRef>
          </c:val>
        </c:ser>
        <c:ser>
          <c:idx val="0"/>
          <c:order val="1"/>
          <c:tx>
            <c:strRef>
              <c:f>'資料Ⅲ-36'!$C$4:$C$5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'資料Ⅲ-36'!$C$6:$C$16</c:f>
              <c:numCache/>
            </c:numRef>
          </c:val>
        </c:ser>
        <c:ser>
          <c:idx val="5"/>
          <c:order val="2"/>
          <c:tx>
            <c:strRef>
              <c:f>'資料Ⅲ-36'!$D$4:$D$5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'資料Ⅲ-36'!$D$6:$D$16</c:f>
              <c:numCache/>
            </c:numRef>
          </c:val>
        </c:ser>
        <c:ser>
          <c:idx val="2"/>
          <c:order val="3"/>
          <c:tx>
            <c:strRef>
              <c:f>'資料Ⅲ-36'!$E$4:$E$5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'資料Ⅲ-36'!$E$6:$E$16</c:f>
              <c:numCache/>
            </c:numRef>
          </c:val>
        </c:ser>
        <c:ser>
          <c:idx val="1"/>
          <c:order val="4"/>
          <c:tx>
            <c:strRef>
              <c:f>'資料Ⅲ-36'!$F$4:$F$5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'資料Ⅲ-36'!$F$6:$F$16</c:f>
              <c:numCache/>
            </c:numRef>
          </c:val>
        </c:ser>
        <c:ser>
          <c:idx val="3"/>
          <c:order val="5"/>
          <c:tx>
            <c:strRef>
              <c:f>'資料Ⅲ-36'!$G$4:$G$5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'資料Ⅲ-36'!$G$6:$G$16</c:f>
              <c:numCache/>
            </c:numRef>
          </c:val>
        </c:ser>
        <c:ser>
          <c:idx val="4"/>
          <c:order val="6"/>
          <c:tx>
            <c:strRef>
              <c:f>'資料Ⅲ-36'!$H$4:$H$5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'資料Ⅲ-36'!$H$6:$H$16</c:f>
              <c:numCache/>
            </c:numRef>
          </c:val>
        </c:ser>
        <c:ser>
          <c:idx val="7"/>
          <c:order val="7"/>
          <c:tx>
            <c:strRef>
              <c:f>'資料Ⅲ-36'!$I$4:$I$5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'資料Ⅲ-36'!$A$6:$A$16</c:f>
              <c:strCache/>
            </c:strRef>
          </c:cat>
          <c:val>
            <c:numRef>
              <c:f>'資料Ⅲ-36'!$I$6:$I$16</c:f>
              <c:numCache/>
            </c:numRef>
          </c:val>
        </c:ser>
        <c:overlap val="100"/>
        <c:gapWidth val="100"/>
        <c:axId val="43987798"/>
        <c:axId val="60345863"/>
      </c:barChart>
      <c:lineChart>
        <c:grouping val="standard"/>
        <c:varyColors val="0"/>
        <c:ser>
          <c:idx val="8"/>
          <c:order val="8"/>
          <c:tx>
            <c:strRef>
              <c:f>'資料Ⅲ-36'!$J$4:$J$5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'資料Ⅲ-36'!$J$6:$J$16</c:f>
              <c:numCache/>
            </c:numRef>
          </c:val>
          <c:smooth val="0"/>
        </c:ser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98779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7575"/>
          <c:y val="0.005"/>
          <c:w val="0.47925"/>
          <c:h val="0.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0.1545</cdr:y>
    </cdr:from>
    <cdr:to>
      <cdr:x>0.121</cdr:x>
      <cdr:y>0.219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6000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0.9035</cdr:x>
      <cdr:y>0.897</cdr:y>
    </cdr:from>
    <cdr:to>
      <cdr:x>0.97475</cdr:x>
      <cdr:y>0.953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14925" y="3486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80" zoomScaleNormal="80" zoomScaleSheetLayoutView="100" zoomScalePageLayoutView="0" workbookViewId="0" topLeftCell="A1">
      <selection activeCell="O23" sqref="O23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1" t="s">
        <v>27</v>
      </c>
      <c r="B4" s="19" t="s">
        <v>7</v>
      </c>
      <c r="C4" s="17" t="s">
        <v>1</v>
      </c>
      <c r="D4" s="18" t="s">
        <v>6</v>
      </c>
      <c r="E4" s="18" t="s">
        <v>3</v>
      </c>
      <c r="F4" s="18" t="s">
        <v>2</v>
      </c>
      <c r="G4" s="17" t="s">
        <v>4</v>
      </c>
      <c r="H4" s="18" t="s">
        <v>5</v>
      </c>
      <c r="I4" s="19" t="s">
        <v>16</v>
      </c>
      <c r="J4" s="19" t="s">
        <v>22</v>
      </c>
    </row>
    <row r="5" spans="1:10" ht="18" customHeight="1">
      <c r="A5" s="22"/>
      <c r="B5" s="20"/>
      <c r="C5" s="18"/>
      <c r="D5" s="18"/>
      <c r="E5" s="18"/>
      <c r="F5" s="18"/>
      <c r="G5" s="17"/>
      <c r="H5" s="18"/>
      <c r="I5" s="20"/>
      <c r="J5" s="20"/>
    </row>
    <row r="6" spans="1:10" ht="24" customHeight="1">
      <c r="A6" s="7" t="s">
        <v>20</v>
      </c>
      <c r="B6" s="8">
        <f aca="true" t="shared" si="0" ref="B6:J16">B21/10000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t="shared" si="0"/>
        <v>2.70262</v>
      </c>
      <c r="C7" s="8">
        <f t="shared" si="0"/>
        <v>6.63485</v>
      </c>
      <c r="D7" s="8">
        <f t="shared" si="0"/>
        <v>2.5615</v>
      </c>
      <c r="E7" s="8">
        <f t="shared" si="0"/>
        <v>11.46298</v>
      </c>
      <c r="F7" s="8">
        <f t="shared" si="0"/>
        <v>10.32492</v>
      </c>
      <c r="G7" s="8">
        <f t="shared" si="0"/>
        <v>4.59845</v>
      </c>
      <c r="H7" s="8">
        <f t="shared" si="0"/>
        <v>3.6434900000000003</v>
      </c>
      <c r="I7" s="8">
        <f t="shared" si="0"/>
        <v>0.60026</v>
      </c>
      <c r="J7" s="8">
        <f t="shared" si="0"/>
        <v>42.529070000000004</v>
      </c>
    </row>
    <row r="8" spans="1:10" ht="24" customHeight="1">
      <c r="A8" s="7" t="s">
        <v>10</v>
      </c>
      <c r="B8" s="8">
        <f t="shared" si="0"/>
        <v>2.49613</v>
      </c>
      <c r="C8" s="8">
        <f t="shared" si="0"/>
        <v>6.71548</v>
      </c>
      <c r="D8" s="8">
        <f t="shared" si="0"/>
        <v>2.5817799999999997</v>
      </c>
      <c r="E8" s="8">
        <f t="shared" si="0"/>
        <v>12.977</v>
      </c>
      <c r="F8" s="8">
        <f t="shared" si="0"/>
        <v>10.899560000000001</v>
      </c>
      <c r="G8" s="8">
        <f t="shared" si="0"/>
        <v>4.36066</v>
      </c>
      <c r="H8" s="8">
        <f t="shared" si="0"/>
        <v>3.82651</v>
      </c>
      <c r="I8" s="8">
        <f t="shared" si="0"/>
        <v>0.6048600000000001</v>
      </c>
      <c r="J8" s="8">
        <f t="shared" si="0"/>
        <v>44.46197999999999</v>
      </c>
    </row>
    <row r="9" spans="1:10" ht="24" customHeight="1">
      <c r="A9" s="7" t="s">
        <v>11</v>
      </c>
      <c r="B9" s="8">
        <f t="shared" si="0"/>
        <v>2.7071099999999997</v>
      </c>
      <c r="C9" s="8">
        <f t="shared" si="0"/>
        <v>7.034190000000001</v>
      </c>
      <c r="D9" s="8">
        <f t="shared" si="0"/>
        <v>2.59448</v>
      </c>
      <c r="E9" s="8">
        <f t="shared" si="0"/>
        <v>13.11067</v>
      </c>
      <c r="F9" s="8">
        <f t="shared" si="0"/>
        <v>10.810419999999999</v>
      </c>
      <c r="G9" s="8">
        <f t="shared" si="0"/>
        <v>4.33977</v>
      </c>
      <c r="H9" s="8">
        <f t="shared" si="0"/>
        <v>3.8213699999999995</v>
      </c>
      <c r="I9" s="8">
        <f t="shared" si="0"/>
        <v>0.70727</v>
      </c>
      <c r="J9" s="8">
        <f t="shared" si="0"/>
        <v>45.12528</v>
      </c>
    </row>
    <row r="10" spans="1:10" ht="24" customHeight="1">
      <c r="A10" s="7" t="s">
        <v>12</v>
      </c>
      <c r="B10" s="8">
        <f t="shared" si="0"/>
        <v>2.5175499999999995</v>
      </c>
      <c r="C10" s="8">
        <f t="shared" si="0"/>
        <v>7.501570000000001</v>
      </c>
      <c r="D10" s="8">
        <f t="shared" si="0"/>
        <v>2.6138200000000005</v>
      </c>
      <c r="E10" s="8">
        <f t="shared" si="0"/>
        <v>13.8501</v>
      </c>
      <c r="F10" s="8">
        <f t="shared" si="0"/>
        <v>11.074079999999999</v>
      </c>
      <c r="G10" s="8">
        <f t="shared" si="0"/>
        <v>4.099809999999999</v>
      </c>
      <c r="H10" s="8">
        <f t="shared" si="0"/>
        <v>3.7223299999999995</v>
      </c>
      <c r="I10" s="8">
        <f t="shared" si="0"/>
        <v>0.57382</v>
      </c>
      <c r="J10" s="8">
        <f t="shared" si="0"/>
        <v>45.95308</v>
      </c>
    </row>
    <row r="11" spans="1:10" ht="24" customHeight="1">
      <c r="A11" s="7" t="s">
        <v>13</v>
      </c>
      <c r="B11" s="8">
        <f t="shared" si="0"/>
        <v>2.4614100000000003</v>
      </c>
      <c r="C11" s="8">
        <f t="shared" si="0"/>
        <v>7.7079</v>
      </c>
      <c r="D11" s="8">
        <f t="shared" si="0"/>
        <v>2.7261</v>
      </c>
      <c r="E11" s="8">
        <f t="shared" si="0"/>
        <v>14.0951</v>
      </c>
      <c r="F11" s="8">
        <f t="shared" si="0"/>
        <v>11.04859</v>
      </c>
      <c r="G11" s="8">
        <f t="shared" si="0"/>
        <v>4.3445800000000006</v>
      </c>
      <c r="H11" s="8">
        <f t="shared" si="0"/>
        <v>3.744950000000002</v>
      </c>
      <c r="I11" s="8">
        <f t="shared" si="0"/>
        <v>0.62873</v>
      </c>
      <c r="J11" s="8">
        <f t="shared" si="0"/>
        <v>46.75736</v>
      </c>
    </row>
    <row r="12" spans="1:10" ht="24" customHeight="1">
      <c r="A12" s="7" t="s">
        <v>14</v>
      </c>
      <c r="B12" s="8">
        <f t="shared" si="0"/>
        <v>2.58713</v>
      </c>
      <c r="C12" s="8">
        <f t="shared" si="0"/>
        <v>7.12535</v>
      </c>
      <c r="D12" s="8">
        <f t="shared" si="0"/>
        <v>2.5425699999999996</v>
      </c>
      <c r="E12" s="8">
        <f t="shared" si="0"/>
        <v>14.318900000000003</v>
      </c>
      <c r="F12" s="8">
        <f t="shared" si="0"/>
        <v>11.80058</v>
      </c>
      <c r="G12" s="8">
        <f t="shared" si="0"/>
        <v>4.44528</v>
      </c>
      <c r="H12" s="8">
        <f t="shared" si="0"/>
        <v>3.805459999999999</v>
      </c>
      <c r="I12" s="8">
        <f t="shared" si="0"/>
        <v>0.5676599999999999</v>
      </c>
      <c r="J12" s="8">
        <f t="shared" si="0"/>
        <v>47.19292999999999</v>
      </c>
    </row>
    <row r="13" spans="1:10" ht="24" customHeight="1">
      <c r="A13" s="7" t="s">
        <v>15</v>
      </c>
      <c r="B13" s="8">
        <f t="shared" si="0"/>
        <v>2.5937799999999998</v>
      </c>
      <c r="C13" s="8">
        <f t="shared" si="0"/>
        <v>6.64762</v>
      </c>
      <c r="D13" s="8">
        <f t="shared" si="0"/>
        <v>2.5815999999999995</v>
      </c>
      <c r="E13" s="8">
        <f t="shared" si="0"/>
        <v>13.40973</v>
      </c>
      <c r="F13" s="8">
        <f t="shared" si="0"/>
        <v>12.22763</v>
      </c>
      <c r="G13" s="8">
        <f t="shared" si="0"/>
        <v>4.325070000000001</v>
      </c>
      <c r="H13" s="8">
        <f t="shared" si="0"/>
        <v>3.816329999999999</v>
      </c>
      <c r="I13" s="8">
        <f t="shared" si="0"/>
        <v>0.57376</v>
      </c>
      <c r="J13" s="8">
        <f t="shared" si="0"/>
        <v>46.17552</v>
      </c>
    </row>
    <row r="14" spans="1:10" ht="24" customHeight="1">
      <c r="A14" s="7" t="s">
        <v>18</v>
      </c>
      <c r="B14" s="8">
        <f t="shared" si="0"/>
        <v>2.44909</v>
      </c>
      <c r="C14" s="8">
        <f t="shared" si="0"/>
        <v>6.79462</v>
      </c>
      <c r="D14" s="8">
        <f t="shared" si="0"/>
        <v>2.33833</v>
      </c>
      <c r="E14" s="8">
        <f t="shared" si="0"/>
        <v>13.364700000000003</v>
      </c>
      <c r="F14" s="8">
        <f t="shared" si="0"/>
        <v>11.73634</v>
      </c>
      <c r="G14" s="8">
        <f t="shared" si="0"/>
        <v>4.5452900000000005</v>
      </c>
      <c r="H14" s="8">
        <f t="shared" si="0"/>
        <v>4.01996</v>
      </c>
      <c r="I14" s="8">
        <f t="shared" si="0"/>
        <v>0.58238</v>
      </c>
      <c r="J14" s="8">
        <f t="shared" si="0"/>
        <v>45.83071</v>
      </c>
    </row>
    <row r="15" spans="1:10" ht="24" customHeight="1">
      <c r="A15" s="7" t="s">
        <v>19</v>
      </c>
      <c r="B15" s="8">
        <f>B30/10000</f>
        <v>2.22215</v>
      </c>
      <c r="C15" s="8">
        <f t="shared" si="0"/>
        <v>6.751</v>
      </c>
      <c r="D15" s="8">
        <f t="shared" si="0"/>
        <v>2.17955</v>
      </c>
      <c r="E15" s="8">
        <f t="shared" si="0"/>
        <v>13.59191</v>
      </c>
      <c r="F15" s="8">
        <f t="shared" si="0"/>
        <v>11.57507</v>
      </c>
      <c r="G15" s="8">
        <f t="shared" si="0"/>
        <v>4.95407</v>
      </c>
      <c r="H15" s="8">
        <f t="shared" si="0"/>
        <v>3.96449</v>
      </c>
      <c r="I15" s="8">
        <f t="shared" si="0"/>
        <v>0.5843799999999999</v>
      </c>
      <c r="J15" s="8">
        <f t="shared" si="0"/>
        <v>45.82262</v>
      </c>
    </row>
    <row r="16" spans="1:10" ht="24" customHeight="1">
      <c r="A16" s="7" t="s">
        <v>24</v>
      </c>
      <c r="B16" s="8">
        <f>B31/10000</f>
        <v>1.84149</v>
      </c>
      <c r="C16" s="8">
        <f aca="true" t="shared" si="1" ref="C16:H16">C31/10000</f>
        <v>6.82848</v>
      </c>
      <c r="D16" s="8">
        <f t="shared" si="1"/>
        <v>2.28965</v>
      </c>
      <c r="E16" s="8">
        <f t="shared" si="1"/>
        <v>13.16828</v>
      </c>
      <c r="F16" s="8">
        <f t="shared" si="1"/>
        <v>11.6152</v>
      </c>
      <c r="G16" s="8">
        <f t="shared" si="1"/>
        <v>4.8852199999999995</v>
      </c>
      <c r="H16" s="8">
        <f t="shared" si="1"/>
        <v>3.9692</v>
      </c>
      <c r="I16" s="8">
        <f t="shared" si="0"/>
        <v>0.67763</v>
      </c>
      <c r="J16" s="8">
        <f t="shared" si="0"/>
        <v>45.27515</v>
      </c>
    </row>
    <row r="17" spans="1:10" ht="24" customHeight="1">
      <c r="A17" s="16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4" customHeight="1">
      <c r="A18" s="15"/>
      <c r="C18" s="9"/>
      <c r="J18" s="13" t="s">
        <v>21</v>
      </c>
    </row>
    <row r="19" spans="1:10" ht="24" customHeight="1">
      <c r="A19" s="21" t="s">
        <v>27</v>
      </c>
      <c r="B19" s="19" t="s">
        <v>7</v>
      </c>
      <c r="C19" s="17" t="s">
        <v>1</v>
      </c>
      <c r="D19" s="18" t="s">
        <v>6</v>
      </c>
      <c r="E19" s="18" t="s">
        <v>3</v>
      </c>
      <c r="F19" s="18" t="s">
        <v>2</v>
      </c>
      <c r="G19" s="17" t="s">
        <v>4</v>
      </c>
      <c r="H19" s="18" t="s">
        <v>5</v>
      </c>
      <c r="I19" s="19" t="s">
        <v>16</v>
      </c>
      <c r="J19" s="19" t="s">
        <v>22</v>
      </c>
    </row>
    <row r="20" spans="1:10" ht="24" customHeight="1">
      <c r="A20" s="22"/>
      <c r="B20" s="20"/>
      <c r="C20" s="18"/>
      <c r="D20" s="18"/>
      <c r="E20" s="18"/>
      <c r="F20" s="18"/>
      <c r="G20" s="17"/>
      <c r="H20" s="18"/>
      <c r="I20" s="20"/>
      <c r="J20" s="20"/>
    </row>
    <row r="21" spans="1:10" ht="24" customHeight="1">
      <c r="A21" s="7" t="s">
        <v>8</v>
      </c>
      <c r="B21" s="10">
        <v>28638.1</v>
      </c>
      <c r="C21" s="10">
        <v>65186.3</v>
      </c>
      <c r="D21" s="10">
        <v>24800.7</v>
      </c>
      <c r="E21" s="10">
        <v>114541.6</v>
      </c>
      <c r="F21" s="10">
        <v>99787.2</v>
      </c>
      <c r="G21" s="10">
        <v>45110.9</v>
      </c>
      <c r="H21" s="10">
        <v>34342.1</v>
      </c>
      <c r="I21" s="10">
        <f>4074.1+39.1+64.9+323.9+1997.1</f>
        <v>6499.0999999999985</v>
      </c>
      <c r="J21" s="10">
        <f aca="true" t="shared" si="2" ref="J21:J27">SUM(B21:I21)</f>
        <v>418906</v>
      </c>
    </row>
    <row r="22" spans="1:10" ht="24" customHeight="1">
      <c r="A22" s="7" t="s">
        <v>9</v>
      </c>
      <c r="B22" s="10">
        <v>27026.2</v>
      </c>
      <c r="C22" s="10">
        <v>66348.5</v>
      </c>
      <c r="D22" s="10">
        <v>25615</v>
      </c>
      <c r="E22" s="10">
        <v>114629.8</v>
      </c>
      <c r="F22" s="10">
        <v>103249.2</v>
      </c>
      <c r="G22" s="10">
        <v>45984.5</v>
      </c>
      <c r="H22" s="10">
        <v>36434.9</v>
      </c>
      <c r="I22" s="10">
        <f>3383.5+64.8+92+533.6+1928.7</f>
        <v>6002.6</v>
      </c>
      <c r="J22" s="10">
        <f t="shared" si="2"/>
        <v>425290.7</v>
      </c>
    </row>
    <row r="23" spans="1:10" ht="24" customHeight="1">
      <c r="A23" s="7" t="s">
        <v>10</v>
      </c>
      <c r="B23" s="10">
        <v>24961.3</v>
      </c>
      <c r="C23" s="10">
        <v>67154.8</v>
      </c>
      <c r="D23" s="10">
        <v>25817.8</v>
      </c>
      <c r="E23" s="10">
        <v>129770</v>
      </c>
      <c r="F23" s="10">
        <v>108995.6</v>
      </c>
      <c r="G23" s="10">
        <v>43606.6</v>
      </c>
      <c r="H23" s="10">
        <v>38265.1</v>
      </c>
      <c r="I23" s="10">
        <f>3023.7+51.1+114.8+526.2+2332.8</f>
        <v>6048.6</v>
      </c>
      <c r="J23" s="10">
        <f t="shared" si="2"/>
        <v>444619.79999999993</v>
      </c>
    </row>
    <row r="24" spans="1:10" ht="24" customHeight="1">
      <c r="A24" s="7" t="s">
        <v>11</v>
      </c>
      <c r="B24" s="10">
        <v>27071.1</v>
      </c>
      <c r="C24" s="10">
        <v>70341.90000000001</v>
      </c>
      <c r="D24" s="10">
        <v>25944.8</v>
      </c>
      <c r="E24" s="10">
        <v>131106.7</v>
      </c>
      <c r="F24" s="10">
        <v>108104.19999999998</v>
      </c>
      <c r="G24" s="10">
        <v>43397.7</v>
      </c>
      <c r="H24" s="10">
        <v>38213.7</v>
      </c>
      <c r="I24" s="10">
        <f>2577.5+70.6+181+415+3828.6</f>
        <v>7072.7</v>
      </c>
      <c r="J24" s="10">
        <f t="shared" si="2"/>
        <v>451252.8</v>
      </c>
    </row>
    <row r="25" spans="1:10" ht="24" customHeight="1">
      <c r="A25" s="7" t="s">
        <v>12</v>
      </c>
      <c r="B25" s="10">
        <v>25175.499999999996</v>
      </c>
      <c r="C25" s="10">
        <v>75015.70000000001</v>
      </c>
      <c r="D25" s="10">
        <v>26138.200000000004</v>
      </c>
      <c r="E25" s="10">
        <v>138501</v>
      </c>
      <c r="F25" s="10">
        <v>110740.79999999999</v>
      </c>
      <c r="G25" s="10">
        <v>40998.09999999999</v>
      </c>
      <c r="H25" s="10">
        <v>37223.299999999996</v>
      </c>
      <c r="I25" s="10">
        <f>2424.3+24.2+198.1+406.9+2684.7</f>
        <v>5738.2</v>
      </c>
      <c r="J25" s="10">
        <f t="shared" si="2"/>
        <v>459530.8</v>
      </c>
    </row>
    <row r="26" spans="1:10" ht="24" customHeight="1">
      <c r="A26" s="7" t="s">
        <v>13</v>
      </c>
      <c r="B26" s="10">
        <v>24614.100000000002</v>
      </c>
      <c r="C26" s="10">
        <v>77079</v>
      </c>
      <c r="D26" s="10">
        <v>27261.000000000004</v>
      </c>
      <c r="E26" s="10">
        <v>140951</v>
      </c>
      <c r="F26" s="10">
        <v>110485.90000000001</v>
      </c>
      <c r="G26" s="10">
        <v>43445.8</v>
      </c>
      <c r="H26" s="10">
        <v>37449.50000000002</v>
      </c>
      <c r="I26" s="10">
        <f>2534.7+139.8+302+3310.8</f>
        <v>6287.3</v>
      </c>
      <c r="J26" s="10">
        <f t="shared" si="2"/>
        <v>467573.6</v>
      </c>
    </row>
    <row r="27" spans="1:10" ht="24" customHeight="1">
      <c r="A27" s="7" t="s">
        <v>14</v>
      </c>
      <c r="B27" s="10">
        <v>25871.300000000003</v>
      </c>
      <c r="C27" s="10">
        <v>71253.5</v>
      </c>
      <c r="D27" s="10">
        <v>25425.699999999993</v>
      </c>
      <c r="E27" s="10">
        <v>143189.00000000003</v>
      </c>
      <c r="F27" s="10">
        <v>118005.8</v>
      </c>
      <c r="G27" s="10">
        <v>44452.8</v>
      </c>
      <c r="H27" s="10">
        <v>38054.59999999999</v>
      </c>
      <c r="I27" s="10">
        <f>2082+36.1+642.8+2915.7</f>
        <v>5676.599999999999</v>
      </c>
      <c r="J27" s="10">
        <f t="shared" si="2"/>
        <v>471929.29999999993</v>
      </c>
    </row>
    <row r="28" spans="1:10" ht="24" customHeight="1">
      <c r="A28" s="7" t="s">
        <v>15</v>
      </c>
      <c r="B28" s="10">
        <v>25937.8</v>
      </c>
      <c r="C28" s="10">
        <v>66476.2</v>
      </c>
      <c r="D28" s="10">
        <v>25815.999999999996</v>
      </c>
      <c r="E28" s="10">
        <v>134097.3</v>
      </c>
      <c r="F28" s="10">
        <v>122276.29999999999</v>
      </c>
      <c r="G28" s="10">
        <v>43250.70000000001</v>
      </c>
      <c r="H28" s="10">
        <v>38163.29999999999</v>
      </c>
      <c r="I28" s="10">
        <f>1882.7+15.7+819.2+3020</f>
        <v>5737.6</v>
      </c>
      <c r="J28" s="10">
        <f>SUM(B28:I28)</f>
        <v>461755.19999999995</v>
      </c>
    </row>
    <row r="29" spans="1:10" ht="24" customHeight="1">
      <c r="A29" s="7" t="s">
        <v>18</v>
      </c>
      <c r="B29" s="10">
        <v>24490.9</v>
      </c>
      <c r="C29" s="10">
        <v>67946.2</v>
      </c>
      <c r="D29" s="10">
        <v>23383.3</v>
      </c>
      <c r="E29" s="10">
        <v>133647.00000000003</v>
      </c>
      <c r="F29" s="10">
        <v>117363.4</v>
      </c>
      <c r="G29" s="10">
        <v>45452.9</v>
      </c>
      <c r="H29" s="10">
        <v>40199.6</v>
      </c>
      <c r="I29" s="10">
        <f>2290.2+37.8+765+2730.8</f>
        <v>5823.8</v>
      </c>
      <c r="J29" s="10">
        <f>SUM(B29:I29)</f>
        <v>458307.10000000003</v>
      </c>
    </row>
    <row r="30" spans="1:10" ht="24" customHeight="1">
      <c r="A30" s="7" t="s">
        <v>19</v>
      </c>
      <c r="B30" s="10">
        <v>22221.5</v>
      </c>
      <c r="C30" s="10">
        <v>67510</v>
      </c>
      <c r="D30" s="10">
        <v>21795.5</v>
      </c>
      <c r="E30" s="10">
        <v>135919.1</v>
      </c>
      <c r="F30" s="10">
        <v>115750.7</v>
      </c>
      <c r="G30" s="10">
        <v>49540.7</v>
      </c>
      <c r="H30" s="10">
        <v>39644.9</v>
      </c>
      <c r="I30" s="10">
        <f>2327+42.1+894+2580.7</f>
        <v>5843.799999999999</v>
      </c>
      <c r="J30" s="10">
        <f>SUM(B30:I30)</f>
        <v>458226.2</v>
      </c>
    </row>
    <row r="31" spans="1:10" ht="27" customHeight="1">
      <c r="A31" s="7" t="s">
        <v>24</v>
      </c>
      <c r="B31" s="10">
        <v>18414.9</v>
      </c>
      <c r="C31" s="10">
        <v>68284.8</v>
      </c>
      <c r="D31" s="10">
        <v>22896.5</v>
      </c>
      <c r="E31" s="10">
        <v>131682.8</v>
      </c>
      <c r="F31" s="10">
        <v>116152</v>
      </c>
      <c r="G31" s="10">
        <v>48852.2</v>
      </c>
      <c r="H31" s="10">
        <v>39692</v>
      </c>
      <c r="I31" s="10">
        <f>3262.7+70.9+1181.6+2261.1</f>
        <v>6776.299999999999</v>
      </c>
      <c r="J31" s="10">
        <f>SUM(B31:I31)</f>
        <v>452751.5</v>
      </c>
    </row>
    <row r="33" spans="1:10" ht="18" customHeight="1">
      <c r="A33" s="11" t="s">
        <v>25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" customHeight="1">
      <c r="A34" s="11" t="s">
        <v>26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" customHeight="1">
      <c r="A35" s="11" t="s">
        <v>23</v>
      </c>
      <c r="B35" s="11"/>
      <c r="C35" s="11"/>
      <c r="E35" s="11"/>
      <c r="F35" s="11"/>
      <c r="G35" s="11"/>
      <c r="H35" s="11"/>
      <c r="I35" s="11"/>
      <c r="J35" s="11"/>
    </row>
    <row r="58" spans="1:13" s="11" customFormat="1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M58" s="12"/>
    </row>
    <row r="59" spans="1:10" s="11" customFormat="1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sheetProtection/>
  <mergeCells count="20">
    <mergeCell ref="A4:A5"/>
    <mergeCell ref="B4:B5"/>
    <mergeCell ref="C4:C5"/>
    <mergeCell ref="D4:D5"/>
    <mergeCell ref="E4:E5"/>
    <mergeCell ref="F4:F5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G4:G5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2016-09-02T06:41:34Z</cp:lastPrinted>
  <dcterms:created xsi:type="dcterms:W3CDTF">2013-11-14T05:25:00Z</dcterms:created>
  <dcterms:modified xsi:type="dcterms:W3CDTF">2017-10-02T09:50:16Z</dcterms:modified>
  <cp:category/>
  <cp:version/>
  <cp:contentType/>
  <cp:contentStatus/>
</cp:coreProperties>
</file>