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年次報告班\28年度\H28HTML化\最終版\28hakusyo_h\all\other\"/>
    </mc:Choice>
  </mc:AlternateContent>
  <bookViews>
    <workbookView xWindow="0" yWindow="0" windowWidth="20490" windowHeight="9075"/>
  </bookViews>
  <sheets>
    <sheet name="資料Ⅳ-12" sheetId="6" r:id="rId1"/>
    <sheet name="供給グラフ（H22）" sheetId="1" state="hidden" r:id="rId2"/>
  </sheets>
  <definedNames>
    <definedName name="_xlnm.Print_Area" localSheetId="1">'供給グラフ（H22）'!$F$18:$L$37</definedName>
  </definedNames>
  <calcPr calcId="152511"/>
</workbook>
</file>

<file path=xl/calcChain.xml><?xml version="1.0" encoding="utf-8"?>
<calcChain xmlns="http://schemas.openxmlformats.org/spreadsheetml/2006/main">
  <c r="M24" i="6" l="1"/>
  <c r="H50" i="6"/>
  <c r="I24" i="6"/>
  <c r="H24" i="6"/>
  <c r="D76" i="6"/>
  <c r="D75" i="6"/>
  <c r="D74" i="6"/>
  <c r="D73" i="6"/>
  <c r="I37" i="6"/>
  <c r="M29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I33" i="6"/>
  <c r="D52" i="6"/>
  <c r="D51" i="6"/>
  <c r="D50" i="6"/>
  <c r="D49" i="6"/>
  <c r="I32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I28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I29" i="6"/>
  <c r="D8" i="6"/>
  <c r="C78" i="6"/>
  <c r="H60" i="6"/>
  <c r="H59" i="6"/>
  <c r="H58" i="6"/>
  <c r="L57" i="6"/>
  <c r="H57" i="6"/>
  <c r="H61" i="6"/>
  <c r="L55" i="6"/>
  <c r="H54" i="6"/>
  <c r="L58" i="6"/>
  <c r="H53" i="6"/>
  <c r="H52" i="6"/>
  <c r="L56" i="6"/>
  <c r="H51" i="6"/>
  <c r="H55" i="6"/>
  <c r="H63" i="6"/>
  <c r="H39" i="6"/>
  <c r="L39" i="6"/>
  <c r="P29" i="6"/>
  <c r="H37" i="6"/>
  <c r="H36" i="6"/>
  <c r="H35" i="6"/>
  <c r="H34" i="6"/>
  <c r="H33" i="6"/>
  <c r="H32" i="6"/>
  <c r="H31" i="6"/>
  <c r="L30" i="6"/>
  <c r="H30" i="6"/>
  <c r="L27" i="6"/>
  <c r="L29" i="6"/>
  <c r="H29" i="6"/>
  <c r="L28" i="6"/>
  <c r="H28" i="6"/>
  <c r="H27" i="6"/>
  <c r="L26" i="6"/>
  <c r="H26" i="6"/>
  <c r="L25" i="6"/>
  <c r="H25" i="6"/>
  <c r="L24" i="6"/>
  <c r="AA3" i="6"/>
  <c r="Y3" i="6"/>
  <c r="I34" i="6"/>
  <c r="I35" i="6"/>
  <c r="I25" i="6"/>
  <c r="I26" i="6"/>
  <c r="M25" i="6"/>
  <c r="I27" i="6"/>
  <c r="I31" i="6"/>
  <c r="I36" i="6"/>
  <c r="M28" i="6"/>
  <c r="I30" i="6"/>
  <c r="M27" i="6"/>
  <c r="M26" i="6"/>
  <c r="L54" i="6"/>
  <c r="X1" i="1"/>
  <c r="Z1" i="1"/>
</calcChain>
</file>

<file path=xl/sharedStrings.xml><?xml version="1.0" encoding="utf-8"?>
<sst xmlns="http://schemas.openxmlformats.org/spreadsheetml/2006/main" count="322" uniqueCount="77">
  <si>
    <t xml:space="preserve">平成 </t>
    <rPh sb="0" eb="2">
      <t>ヘイセイ</t>
    </rPh>
    <phoneticPr fontId="2"/>
  </si>
  <si>
    <t>年　用材供給国・地域・製品別数値及び比率</t>
    <rPh sb="0" eb="1">
      <t>ネン</t>
    </rPh>
    <rPh sb="2" eb="4">
      <t>ヨウザイ</t>
    </rPh>
    <rPh sb="4" eb="6">
      <t>キョウキュウ</t>
    </rPh>
    <rPh sb="6" eb="7">
      <t>クニ</t>
    </rPh>
    <rPh sb="8" eb="10">
      <t>チイキ</t>
    </rPh>
    <rPh sb="11" eb="13">
      <t>セイヒン</t>
    </rPh>
    <rPh sb="13" eb="14">
      <t>ベツ</t>
    </rPh>
    <rPh sb="14" eb="16">
      <t>スウチ</t>
    </rPh>
    <rPh sb="16" eb="17">
      <t>オヨ</t>
    </rPh>
    <rPh sb="18" eb="20">
      <t>ヒリツ</t>
    </rPh>
    <phoneticPr fontId="2"/>
  </si>
  <si>
    <t>わが国の木材（用材）需給状況</t>
    <rPh sb="2" eb="3">
      <t>クニ</t>
    </rPh>
    <rPh sb="4" eb="6">
      <t>モクザイ</t>
    </rPh>
    <rPh sb="7" eb="9">
      <t>ヨウザイ</t>
    </rPh>
    <rPh sb="10" eb="12">
      <t>ジュキュウ</t>
    </rPh>
    <rPh sb="12" eb="14">
      <t>ジョウキョウ</t>
    </rPh>
    <phoneticPr fontId="2"/>
  </si>
  <si>
    <t>（平成</t>
    <rPh sb="1" eb="3">
      <t>ヘイセイ</t>
    </rPh>
    <phoneticPr fontId="2"/>
  </si>
  <si>
    <t>年＝</t>
    <rPh sb="0" eb="1">
      <t>ネン</t>
    </rPh>
    <phoneticPr fontId="2"/>
  </si>
  <si>
    <t>年）</t>
    <rPh sb="0" eb="1">
      <t>ネン</t>
    </rPh>
    <phoneticPr fontId="2"/>
  </si>
  <si>
    <t>　</t>
    <phoneticPr fontId="2"/>
  </si>
  <si>
    <r>
      <t>単位：千m</t>
    </r>
    <r>
      <rPr>
        <vertAlign val="superscript"/>
        <sz val="10"/>
        <rFont val="ＭＳ Ｐゴシック"/>
        <family val="3"/>
        <charset val="128"/>
      </rPr>
      <t xml:space="preserve">3   </t>
    </r>
    <rPh sb="0" eb="2">
      <t>タンイ</t>
    </rPh>
    <rPh sb="3" eb="4">
      <t>セン</t>
    </rPh>
    <phoneticPr fontId="2"/>
  </si>
  <si>
    <t>各国・州輸入形態別</t>
    <rPh sb="0" eb="2">
      <t>カッコク</t>
    </rPh>
    <rPh sb="3" eb="4">
      <t>シュウ</t>
    </rPh>
    <rPh sb="4" eb="6">
      <t>ユニュウ</t>
    </rPh>
    <rPh sb="6" eb="8">
      <t>ケイタイ</t>
    </rPh>
    <rPh sb="8" eb="9">
      <t>ベツ</t>
    </rPh>
    <phoneticPr fontId="2"/>
  </si>
  <si>
    <t>国別</t>
    <rPh sb="0" eb="1">
      <t>クニ</t>
    </rPh>
    <rPh sb="1" eb="2">
      <t>ベツ</t>
    </rPh>
    <phoneticPr fontId="2"/>
  </si>
  <si>
    <t>①外円</t>
    <rPh sb="1" eb="3">
      <t>ガイエン</t>
    </rPh>
    <phoneticPr fontId="2"/>
  </si>
  <si>
    <t>入力表抽出</t>
    <rPh sb="0" eb="2">
      <t>ニュウリョク</t>
    </rPh>
    <rPh sb="2" eb="3">
      <t>ヒョウ</t>
    </rPh>
    <rPh sb="3" eb="5">
      <t>チュウシュツ</t>
    </rPh>
    <phoneticPr fontId="2"/>
  </si>
  <si>
    <t>抽出÷計</t>
    <rPh sb="0" eb="2">
      <t>チュウシュツ</t>
    </rPh>
    <rPh sb="3" eb="4">
      <t>ケイ</t>
    </rPh>
    <phoneticPr fontId="2"/>
  </si>
  <si>
    <t>丸太</t>
    <rPh sb="0" eb="2">
      <t>マルタ</t>
    </rPh>
    <phoneticPr fontId="2"/>
  </si>
  <si>
    <t>アメリカ</t>
    <phoneticPr fontId="2"/>
  </si>
  <si>
    <t>製材</t>
    <rPh sb="0" eb="2">
      <t>セイザイ</t>
    </rPh>
    <phoneticPr fontId="2"/>
  </si>
  <si>
    <t>ﾊﾟﾙﾌﾟ･ﾁｯﾌﾟ</t>
    <phoneticPr fontId="2"/>
  </si>
  <si>
    <t>合板等</t>
    <rPh sb="0" eb="2">
      <t>ゴウハン</t>
    </rPh>
    <rPh sb="2" eb="3">
      <t>トウ</t>
    </rPh>
    <phoneticPr fontId="2"/>
  </si>
  <si>
    <t>その他</t>
    <rPh sb="2" eb="3">
      <t>タ</t>
    </rPh>
    <phoneticPr fontId="2"/>
  </si>
  <si>
    <t>カナダ</t>
    <phoneticPr fontId="2"/>
  </si>
  <si>
    <t>ロシア</t>
    <phoneticPr fontId="2"/>
  </si>
  <si>
    <t>国・州別</t>
    <rPh sb="0" eb="4">
      <t>クニベツ</t>
    </rPh>
    <phoneticPr fontId="2"/>
  </si>
  <si>
    <t>地域別</t>
    <rPh sb="0" eb="2">
      <t>チイキ</t>
    </rPh>
    <rPh sb="2" eb="3">
      <t>ベツ</t>
    </rPh>
    <phoneticPr fontId="2"/>
  </si>
  <si>
    <t>マレーシア</t>
    <phoneticPr fontId="2"/>
  </si>
  <si>
    <t>②中円</t>
    <rPh sb="1" eb="2">
      <t>チュウ</t>
    </rPh>
    <rPh sb="2" eb="3">
      <t>エン</t>
    </rPh>
    <phoneticPr fontId="2"/>
  </si>
  <si>
    <t>集計①</t>
    <rPh sb="0" eb="2">
      <t>シュウケイ</t>
    </rPh>
    <phoneticPr fontId="2"/>
  </si>
  <si>
    <t>①÷計</t>
    <rPh sb="2" eb="3">
      <t>ケイ</t>
    </rPh>
    <phoneticPr fontId="2"/>
  </si>
  <si>
    <t>③内円</t>
    <rPh sb="1" eb="2">
      <t>ナイ</t>
    </rPh>
    <rPh sb="2" eb="3">
      <t>エン</t>
    </rPh>
    <phoneticPr fontId="2"/>
  </si>
  <si>
    <t>集計②</t>
    <rPh sb="0" eb="2">
      <t>シュウケイ</t>
    </rPh>
    <phoneticPr fontId="2"/>
  </si>
  <si>
    <t>②÷計</t>
    <rPh sb="2" eb="3">
      <t>ケイ</t>
    </rPh>
    <phoneticPr fontId="2"/>
  </si>
  <si>
    <t>ｱﾒﾘｶ</t>
    <phoneticPr fontId="2"/>
  </si>
  <si>
    <t>米　材</t>
    <rPh sb="0" eb="1">
      <t>ベイ</t>
    </rPh>
    <rPh sb="2" eb="3">
      <t>ザイ</t>
    </rPh>
    <phoneticPr fontId="2"/>
  </si>
  <si>
    <t>ｶﾅﾀﾞ</t>
    <phoneticPr fontId="2"/>
  </si>
  <si>
    <t>北洋材</t>
    <rPh sb="0" eb="2">
      <t>ホクヨウ</t>
    </rPh>
    <rPh sb="2" eb="3">
      <t>ザイ</t>
    </rPh>
    <phoneticPr fontId="2"/>
  </si>
  <si>
    <t>ﾛｼｱ</t>
    <phoneticPr fontId="2"/>
  </si>
  <si>
    <t>南洋材</t>
    <rPh sb="0" eb="2">
      <t>ナンヨウ</t>
    </rPh>
    <rPh sb="2" eb="3">
      <t>ザイ</t>
    </rPh>
    <phoneticPr fontId="2"/>
  </si>
  <si>
    <t>ﾏﾚｰｼｱ</t>
    <phoneticPr fontId="2"/>
  </si>
  <si>
    <t>欧州材</t>
    <rPh sb="0" eb="2">
      <t>オウシュウ</t>
    </rPh>
    <rPh sb="2" eb="3">
      <t>ザイ</t>
    </rPh>
    <phoneticPr fontId="2"/>
  </si>
  <si>
    <t>木材（用材）供給量</t>
    <rPh sb="0" eb="2">
      <t>モクザイ</t>
    </rPh>
    <rPh sb="3" eb="5">
      <t>ヨウザイ</t>
    </rPh>
    <rPh sb="6" eb="8">
      <t>キョウキュウ</t>
    </rPh>
    <rPh sb="8" eb="9">
      <t>リョウ</t>
    </rPh>
    <phoneticPr fontId="2"/>
  </si>
  <si>
    <t>インドネシア</t>
    <phoneticPr fontId="2"/>
  </si>
  <si>
    <t>ｲﾝﾄﾞﾈｼｱ</t>
    <phoneticPr fontId="2"/>
  </si>
  <si>
    <t>計</t>
    <rPh sb="0" eb="1">
      <t>ケイ</t>
    </rPh>
    <phoneticPr fontId="2"/>
  </si>
  <si>
    <t>国産材</t>
    <rPh sb="0" eb="3">
      <t>コクサンザイ</t>
    </rPh>
    <phoneticPr fontId="2"/>
  </si>
  <si>
    <t>総供給量</t>
    <rPh sb="0" eb="1">
      <t>ソウ</t>
    </rPh>
    <rPh sb="1" eb="3">
      <t>キョウキュウ</t>
    </rPh>
    <rPh sb="3" eb="4">
      <t>リョウ</t>
    </rPh>
    <phoneticPr fontId="2"/>
  </si>
  <si>
    <t>ﾖｰﾛｯﾊﾟ州</t>
    <rPh sb="6" eb="7">
      <t>オウシュウ</t>
    </rPh>
    <phoneticPr fontId="2"/>
  </si>
  <si>
    <t>ｵｰｽﾄﾗﾘｱ</t>
    <phoneticPr fontId="2"/>
  </si>
  <si>
    <t xml:space="preserve"> </t>
    <phoneticPr fontId="2"/>
  </si>
  <si>
    <t>ﾆｭｰｼﾞｰﾗﾝﾄﾞ</t>
    <phoneticPr fontId="2"/>
  </si>
  <si>
    <t>その他南洋材</t>
    <rPh sb="2" eb="3">
      <t>タ</t>
    </rPh>
    <rPh sb="3" eb="5">
      <t>ナンヨウ</t>
    </rPh>
    <rPh sb="5" eb="6">
      <t>ザイ</t>
    </rPh>
    <phoneticPr fontId="2"/>
  </si>
  <si>
    <t>ﾁﾘ</t>
    <phoneticPr fontId="2"/>
  </si>
  <si>
    <t>中国</t>
    <rPh sb="0" eb="2">
      <t>チュウゴク</t>
    </rPh>
    <phoneticPr fontId="2"/>
  </si>
  <si>
    <t>日本</t>
    <rPh sb="0" eb="2">
      <t>ニホン</t>
    </rPh>
    <phoneticPr fontId="2"/>
  </si>
  <si>
    <t>ヨーロッパ</t>
    <phoneticPr fontId="2"/>
  </si>
  <si>
    <t>注：南洋材のその他の主な国は、フィリピン・シンガポール・パプアニューギニア・ソロモン等である。</t>
    <rPh sb="0" eb="1">
      <t>チュウ</t>
    </rPh>
    <rPh sb="2" eb="4">
      <t>ナンヨウ</t>
    </rPh>
    <rPh sb="4" eb="5">
      <t>ザイ</t>
    </rPh>
    <rPh sb="8" eb="9">
      <t>タ</t>
    </rPh>
    <rPh sb="10" eb="11">
      <t>オモ</t>
    </rPh>
    <rPh sb="12" eb="13">
      <t>クニ</t>
    </rPh>
    <rPh sb="42" eb="43">
      <t>トウ</t>
    </rPh>
    <phoneticPr fontId="2"/>
  </si>
  <si>
    <t>その他地域のその他の国はアフリカ州等である。</t>
    <rPh sb="2" eb="3">
      <t>タ</t>
    </rPh>
    <rPh sb="3" eb="5">
      <t>チイキ</t>
    </rPh>
    <rPh sb="8" eb="9">
      <t>タ</t>
    </rPh>
    <rPh sb="10" eb="11">
      <t>クニ</t>
    </rPh>
    <rPh sb="16" eb="17">
      <t>シュウ</t>
    </rPh>
    <rPh sb="17" eb="18">
      <t>トウ</t>
    </rPh>
    <phoneticPr fontId="2"/>
  </si>
  <si>
    <t>オーストラリア</t>
    <phoneticPr fontId="2"/>
  </si>
  <si>
    <t>（参考）</t>
    <rPh sb="1" eb="3">
      <t>サンコウ</t>
    </rPh>
    <phoneticPr fontId="2"/>
  </si>
  <si>
    <t>ニュージーランド</t>
    <phoneticPr fontId="2"/>
  </si>
  <si>
    <t>製品名</t>
    <rPh sb="0" eb="2">
      <t>セイヒン</t>
    </rPh>
    <rPh sb="2" eb="3">
      <t>メイ</t>
    </rPh>
    <phoneticPr fontId="2"/>
  </si>
  <si>
    <t>数量</t>
    <rPh sb="0" eb="2">
      <t>スウリョウ</t>
    </rPh>
    <phoneticPr fontId="2"/>
  </si>
  <si>
    <t>チリ</t>
    <phoneticPr fontId="2"/>
  </si>
  <si>
    <t>輸入計</t>
    <rPh sb="0" eb="2">
      <t>ユニュウ</t>
    </rPh>
    <rPh sb="2" eb="3">
      <t>ケイ</t>
    </rPh>
    <phoneticPr fontId="2"/>
  </si>
  <si>
    <t>丸太（製材用材）</t>
    <rPh sb="0" eb="2">
      <t>マルタ</t>
    </rPh>
    <rPh sb="3" eb="5">
      <t>セイザイ</t>
    </rPh>
    <rPh sb="5" eb="6">
      <t>ヨウ</t>
    </rPh>
    <rPh sb="6" eb="7">
      <t>ザイ</t>
    </rPh>
    <phoneticPr fontId="2"/>
  </si>
  <si>
    <t>丸太（ﾊﾟﾙﾌﾟ･ﾁｯﾌﾟ用材）</t>
    <rPh sb="0" eb="2">
      <t>マルタ</t>
    </rPh>
    <rPh sb="13" eb="14">
      <t>ヨウ</t>
    </rPh>
    <rPh sb="14" eb="15">
      <t>ザイ</t>
    </rPh>
    <phoneticPr fontId="2"/>
  </si>
  <si>
    <t>丸太（合板用材）</t>
    <rPh sb="0" eb="2">
      <t>マルタ</t>
    </rPh>
    <rPh sb="3" eb="5">
      <t>ゴウハン</t>
    </rPh>
    <rPh sb="5" eb="6">
      <t>ヨウ</t>
    </rPh>
    <rPh sb="6" eb="7">
      <t>ザイ</t>
    </rPh>
    <phoneticPr fontId="2"/>
  </si>
  <si>
    <t>丸太（その他用材）</t>
    <rPh sb="0" eb="2">
      <t>マルタ</t>
    </rPh>
    <rPh sb="5" eb="6">
      <t>タ</t>
    </rPh>
    <rPh sb="6" eb="7">
      <t>ヨウ</t>
    </rPh>
    <rPh sb="7" eb="8">
      <t>ザイ</t>
    </rPh>
    <phoneticPr fontId="2"/>
  </si>
  <si>
    <t>国産計</t>
    <rPh sb="0" eb="2">
      <t>コクサン</t>
    </rPh>
    <rPh sb="2" eb="3">
      <t>ケイ</t>
    </rPh>
    <phoneticPr fontId="2"/>
  </si>
  <si>
    <t>合計</t>
    <rPh sb="0" eb="2">
      <t>ゴウケイ</t>
    </rPh>
    <phoneticPr fontId="2"/>
  </si>
  <si>
    <r>
      <t>単位：千m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、％</t>
    </r>
    <r>
      <rPr>
        <vertAlign val="superscript"/>
        <sz val="10"/>
        <rFont val="ＭＳ Ｐゴシック"/>
        <family val="3"/>
        <charset val="128"/>
      </rPr>
      <t xml:space="preserve">   </t>
    </r>
    <rPh sb="0" eb="2">
      <t>タンイ</t>
    </rPh>
    <rPh sb="3" eb="4">
      <t>セン</t>
    </rPh>
    <phoneticPr fontId="2"/>
  </si>
  <si>
    <r>
      <t>単位：千m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、％ </t>
    </r>
    <rPh sb="0" eb="2">
      <t>タンイ</t>
    </rPh>
    <rPh sb="3" eb="4">
      <t>セン</t>
    </rPh>
    <phoneticPr fontId="2"/>
  </si>
  <si>
    <r>
      <t>単位：千m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、％  </t>
    </r>
    <r>
      <rPr>
        <vertAlign val="superscript"/>
        <sz val="10"/>
        <rFont val="ＭＳ Ｐゴシック"/>
        <family val="3"/>
        <charset val="128"/>
      </rPr>
      <t xml:space="preserve">  </t>
    </r>
    <rPh sb="0" eb="2">
      <t>タンイ</t>
    </rPh>
    <rPh sb="3" eb="4">
      <t>セン</t>
    </rPh>
    <phoneticPr fontId="2"/>
  </si>
  <si>
    <t>資料：林野庁「木材需給表」、財務省「貿易統計」を基に試算。</t>
    <rPh sb="24" eb="25">
      <t>モト</t>
    </rPh>
    <rPh sb="26" eb="28">
      <t>シサン</t>
    </rPh>
    <phoneticPr fontId="2"/>
  </si>
  <si>
    <t>注１：木材のうち、しいたけ原木及び燃料材を除いた用材の状況である。</t>
  </si>
  <si>
    <t>　２：いずれも丸太換算値。</t>
  </si>
  <si>
    <t>　３：内訳と計の不一致は、四捨五入及び少量の製品の省略による。</t>
  </si>
  <si>
    <t>ベトナム</t>
    <phoneticPr fontId="2"/>
  </si>
  <si>
    <t>○わが国の木材（用材）需給状況（平成27(2015)年）</t>
    <rPh sb="16" eb="18">
      <t>ヘイセイ</t>
    </rPh>
    <rPh sb="26" eb="2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</si>
</sst>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);[Red]\(#,##0.0\)"/>
    <numFmt numFmtId="177" formatCode="#,##0.0_ "/>
    <numFmt numFmtId="178" formatCode="#,##0_);[Red]\(#,##0\)"/>
    <numFmt numFmtId="179" formatCode="0.0%"/>
  </numFmts>
  <fonts count="1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7" fontId="1" fillId="0" borderId="0" xfId="0" applyNumberFormat="1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2" borderId="0" xfId="0" applyFont="1" applyFill="1">
      <alignment vertical="center"/>
    </xf>
    <xf numFmtId="177" fontId="1" fillId="0" borderId="0" xfId="0" applyNumberFormat="1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>
      <alignment vertical="center"/>
    </xf>
    <xf numFmtId="178" fontId="1" fillId="0" borderId="1" xfId="0" applyNumberFormat="1" applyFont="1" applyBorder="1">
      <alignment vertical="center"/>
    </xf>
    <xf numFmtId="179" fontId="1" fillId="0" borderId="1" xfId="0" applyNumberFormat="1" applyFont="1" applyBorder="1">
      <alignment vertical="center"/>
    </xf>
    <xf numFmtId="0" fontId="0" fillId="0" borderId="0" xfId="0" applyBorder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1" fillId="5" borderId="1" xfId="0" applyFont="1" applyFill="1" applyBorder="1">
      <alignment vertical="center"/>
    </xf>
    <xf numFmtId="0" fontId="1" fillId="6" borderId="1" xfId="0" applyFont="1" applyFill="1" applyBorder="1">
      <alignment vertical="center"/>
    </xf>
    <xf numFmtId="0" fontId="0" fillId="0" borderId="2" xfId="0" applyBorder="1">
      <alignment vertical="center"/>
    </xf>
    <xf numFmtId="0" fontId="1" fillId="7" borderId="1" xfId="0" applyFont="1" applyFill="1" applyBorder="1">
      <alignment vertical="center"/>
    </xf>
    <xf numFmtId="0" fontId="0" fillId="0" borderId="3" xfId="0" applyBorder="1">
      <alignment vertical="center"/>
    </xf>
    <xf numFmtId="0" fontId="1" fillId="4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9" fontId="1" fillId="0" borderId="1" xfId="0" applyNumberFormat="1" applyFont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1" fillId="9" borderId="1" xfId="0" applyFont="1" applyFill="1" applyBorder="1">
      <alignment vertical="center"/>
    </xf>
    <xf numFmtId="0" fontId="1" fillId="9" borderId="1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179" fontId="1" fillId="0" borderId="0" xfId="0" applyNumberFormat="1" applyFont="1" applyFill="1" applyBorder="1" applyAlignment="1">
      <alignment vertical="center"/>
    </xf>
    <xf numFmtId="176" fontId="9" fillId="3" borderId="2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177" fontId="1" fillId="8" borderId="5" xfId="0" applyNumberFormat="1" applyFont="1" applyFill="1" applyBorder="1" applyAlignment="1">
      <alignment horizontal="center" vertical="center"/>
    </xf>
    <xf numFmtId="177" fontId="8" fillId="0" borderId="6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0" fillId="0" borderId="7" xfId="0" applyBorder="1">
      <alignment vertical="center"/>
    </xf>
    <xf numFmtId="177" fontId="1" fillId="0" borderId="0" xfId="0" applyNumberFormat="1" applyFont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" fillId="10" borderId="1" xfId="0" applyFont="1" applyFill="1" applyBorder="1">
      <alignment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179" fontId="8" fillId="0" borderId="1" xfId="0" applyNumberFormat="1" applyFont="1" applyBorder="1">
      <alignment vertical="center"/>
    </xf>
    <xf numFmtId="177" fontId="8" fillId="0" borderId="1" xfId="0" applyNumberFormat="1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1" fillId="11" borderId="1" xfId="0" applyFont="1" applyFill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1" fillId="12" borderId="1" xfId="0" applyFont="1" applyFill="1" applyBorder="1">
      <alignment vertical="center"/>
    </xf>
    <xf numFmtId="0" fontId="1" fillId="9" borderId="1" xfId="0" applyFont="1" applyFill="1" applyBorder="1" applyAlignment="1">
      <alignment vertical="center" shrinkToFit="1"/>
    </xf>
    <xf numFmtId="176" fontId="0" fillId="0" borderId="0" xfId="0" applyNumberFormat="1">
      <alignment vertical="center"/>
    </xf>
    <xf numFmtId="0" fontId="1" fillId="14" borderId="1" xfId="0" applyFont="1" applyFill="1" applyBorder="1" applyAlignment="1">
      <alignment vertical="center" shrinkToFit="1"/>
    </xf>
    <xf numFmtId="0" fontId="1" fillId="13" borderId="1" xfId="0" applyFont="1" applyFill="1" applyBorder="1">
      <alignment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shrinkToFit="1"/>
    </xf>
    <xf numFmtId="0" fontId="1" fillId="15" borderId="1" xfId="0" applyFont="1" applyFill="1" applyBorder="1">
      <alignment vertical="center"/>
    </xf>
    <xf numFmtId="0" fontId="1" fillId="14" borderId="1" xfId="0" applyFont="1" applyFill="1" applyBorder="1">
      <alignment vertical="center"/>
    </xf>
    <xf numFmtId="178" fontId="0" fillId="0" borderId="0" xfId="0" applyNumberFormat="1">
      <alignment vertical="center"/>
    </xf>
    <xf numFmtId="178" fontId="8" fillId="0" borderId="1" xfId="0" applyNumberFormat="1" applyFont="1" applyBorder="1">
      <alignment vertical="center"/>
    </xf>
    <xf numFmtId="178" fontId="13" fillId="0" borderId="1" xfId="0" applyNumberFormat="1" applyFont="1" applyBorder="1">
      <alignment vertical="center"/>
    </xf>
    <xf numFmtId="176" fontId="14" fillId="0" borderId="1" xfId="0" applyNumberFormat="1" applyFont="1" applyBorder="1" applyAlignment="1">
      <alignment vertical="center"/>
    </xf>
    <xf numFmtId="177" fontId="14" fillId="0" borderId="1" xfId="0" applyNumberFormat="1" applyFont="1" applyBorder="1" applyAlignment="1">
      <alignment horizontal="right" vertical="center"/>
    </xf>
    <xf numFmtId="178" fontId="15" fillId="0" borderId="1" xfId="0" applyNumberFormat="1" applyFont="1" applyBorder="1">
      <alignment vertical="center"/>
    </xf>
    <xf numFmtId="178" fontId="15" fillId="0" borderId="0" xfId="0" applyNumberFormat="1" applyFont="1">
      <alignment vertical="center"/>
    </xf>
    <xf numFmtId="178" fontId="15" fillId="0" borderId="3" xfId="0" applyNumberFormat="1" applyFont="1" applyBorder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7" fontId="14" fillId="0" borderId="1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vertical="center"/>
    </xf>
    <xf numFmtId="177" fontId="8" fillId="0" borderId="1" xfId="0" applyNumberFormat="1" applyFont="1" applyFill="1" applyBorder="1">
      <alignment vertical="center"/>
    </xf>
    <xf numFmtId="176" fontId="14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right" vertical="center"/>
    </xf>
    <xf numFmtId="178" fontId="15" fillId="0" borderId="1" xfId="0" applyNumberFormat="1" applyFont="1" applyFill="1" applyBorder="1">
      <alignment vertical="center"/>
    </xf>
    <xf numFmtId="178" fontId="15" fillId="0" borderId="0" xfId="0" applyNumberFormat="1" applyFont="1" applyFill="1">
      <alignment vertical="center"/>
    </xf>
    <xf numFmtId="178" fontId="13" fillId="0" borderId="1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12" fillId="0" borderId="0" xfId="0" applyFont="1" applyFill="1">
      <alignment vertical="center"/>
    </xf>
    <xf numFmtId="0" fontId="1" fillId="16" borderId="1" xfId="0" applyFont="1" applyFill="1" applyBorder="1">
      <alignment vertical="center"/>
    </xf>
    <xf numFmtId="0" fontId="1" fillId="1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79" fontId="14" fillId="0" borderId="1" xfId="0" applyNumberFormat="1" applyFont="1" applyBorder="1">
      <alignment vertical="center"/>
    </xf>
    <xf numFmtId="179" fontId="14" fillId="0" borderId="1" xfId="0" applyNumberFormat="1" applyFont="1" applyBorder="1" applyAlignment="1">
      <alignment vertical="center"/>
    </xf>
    <xf numFmtId="179" fontId="14" fillId="0" borderId="1" xfId="0" applyNumberFormat="1" applyFont="1" applyBorder="1" applyAlignment="1">
      <alignment horizontal="right" vertical="center"/>
    </xf>
    <xf numFmtId="0" fontId="8" fillId="13" borderId="1" xfId="0" applyFont="1" applyFill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17" borderId="1" xfId="0" applyFont="1" applyFill="1" applyBorder="1" applyAlignment="1">
      <alignment horizontal="center" vertical="center" textRotation="255" wrapText="1"/>
    </xf>
    <xf numFmtId="0" fontId="8" fillId="7" borderId="1" xfId="0" applyFont="1" applyFill="1" applyBorder="1" applyAlignment="1">
      <alignment horizontal="center" vertical="center" textRotation="255" wrapText="1"/>
    </xf>
    <xf numFmtId="0" fontId="11" fillId="14" borderId="1" xfId="0" applyFont="1" applyFill="1" applyBorder="1" applyAlignment="1">
      <alignment horizontal="center" vertical="center" textRotation="255" wrapText="1"/>
    </xf>
    <xf numFmtId="0" fontId="8" fillId="9" borderId="1" xfId="0" applyFont="1" applyFill="1" applyBorder="1" applyAlignment="1">
      <alignment horizontal="center" vertical="center" textRotation="255" wrapText="1"/>
    </xf>
    <xf numFmtId="0" fontId="8" fillId="0" borderId="0" xfId="0" applyFont="1" applyFill="1" applyAlignment="1">
      <alignment horizontal="left" vertical="center"/>
    </xf>
    <xf numFmtId="0" fontId="8" fillId="11" borderId="1" xfId="0" applyFont="1" applyFill="1" applyBorder="1" applyAlignment="1">
      <alignment horizontal="center" vertical="center" textRotation="255" wrapText="1"/>
    </xf>
    <xf numFmtId="0" fontId="8" fillId="12" borderId="1" xfId="0" applyFont="1" applyFill="1" applyBorder="1" applyAlignment="1">
      <alignment horizontal="center" vertical="center" textRotation="255" wrapText="1"/>
    </xf>
    <xf numFmtId="0" fontId="1" fillId="3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textRotation="255" wrapText="1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0" borderId="0" xfId="0" applyFont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8" fillId="4" borderId="1" xfId="0" applyFont="1" applyFill="1" applyBorder="1" applyAlignment="1">
      <alignment horizontal="center" vertical="center" textRotation="255" wrapText="1"/>
    </xf>
    <xf numFmtId="0" fontId="8" fillId="5" borderId="1" xfId="0" applyFont="1" applyFill="1" applyBorder="1" applyAlignment="1">
      <alignment horizontal="center" vertical="center" textRotation="255" wrapText="1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  <color rgb="FFFFCC99"/>
      <color rgb="FFFF68FF"/>
      <color rgb="FFFF6899"/>
      <color rgb="FFFF6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国産材（用材）及び外材（用材）の供給状況　（平成１６年＝200４年）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 rot="-2700000" vert="horz"/>
                  <a:lstStyle/>
                  <a:p>
                    <a:pPr algn="ctr"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ｱﾒﾘｶ</a:t>
                    </a:r>
                  </a:p>
                  <a:p>
                    <a:pPr algn="ctr"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10.0%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ｶﾅﾀﾞ
12.6%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ﾛｼｱ
7.8%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ﾏﾚｰｼｱ
6.5%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ｲﾝﾄﾞﾈｼｱ
6.6%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ﾖｰﾛｯﾊﾟ州
6.0%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ｵｰｽﾄﾗﾘｱ
10.0%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ﾆｭｰｼﾞｰﾗﾝﾄﾞ
4.5%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ﾁﾘ
4.1%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中国
2.9%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その他
9.9%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日本
18.2%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日本
18.2%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62000000000000433" t="0.98399999999999999" header="0.51200000000000001" footer="0.51200000000000001"/>
    <c:pageSetup paperSize="9" orientation="portrait" horizontalDpi="-4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国産材（用材）及び外材（用材）の供給状況（平成１６年＝２００４年）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4"/>
          <c:order val="0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米材　</a:t>
                    </a:r>
                  </a:p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20.1%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北洋材 　
 9.5%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その他　
  32.1%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　　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6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14133283510806E-2"/>
          <c:y val="0.11947042551133699"/>
          <c:w val="0.81586477501694021"/>
          <c:h val="0.78616959405993758"/>
        </c:manualLayout>
      </c:layout>
      <c:doughnutChart>
        <c:varyColors val="1"/>
        <c:ser>
          <c:idx val="2"/>
          <c:order val="0"/>
          <c:tx>
            <c:v>材種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baseline="0"/>
                      <a:t>米材</a:t>
                    </a:r>
                    <a:r>
                      <a:rPr lang="en-US" altLang="ja-JP" baseline="0"/>
                      <a:t>, </a:t>
                    </a:r>
                    <a:fld id="{EBEC6FB0-B1FD-4705-A249-CDCBA32F0B22}" type="PERCENTAGE">
                      <a:rPr lang="en-US" altLang="ja-JP" baseline="0"/>
                      <a:pPr>
                        <a:defRPr sz="9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baseline="0"/>
                      <a:t>北洋材</a:t>
                    </a:r>
                    <a:r>
                      <a:rPr lang="en-US" altLang="ja-JP" baseline="0"/>
                      <a:t>, </a:t>
                    </a:r>
                    <a:fld id="{8ED338E4-8C28-4CBF-918A-58A0E9EAB426}" type="PERCENTAGE">
                      <a:rPr lang="en-US" altLang="ja-JP" baseline="0"/>
                      <a:pPr>
                        <a:defRPr sz="9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baseline="0"/>
                      <a:t>南洋材</a:t>
                    </a:r>
                    <a:r>
                      <a:rPr lang="en-US" altLang="ja-JP" baseline="0"/>
                      <a:t>, </a:t>
                    </a:r>
                    <a:fld id="{7669C0AC-592B-480C-9FED-CA053E58D1E2}" type="PERCENTAGE">
                      <a:rPr lang="en-US" altLang="ja-JP" baseline="0"/>
                      <a:pPr>
                        <a:defRPr sz="9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baseline="0"/>
                      <a:t>欧州材</a:t>
                    </a:r>
                    <a:r>
                      <a:rPr lang="en-US" altLang="ja-JP" baseline="0"/>
                      <a:t>, </a:t>
                    </a:r>
                    <a:fld id="{4CAD919C-E783-4E38-8BE5-F2F2D182A1E2}" type="PERCENTAGE">
                      <a:rPr lang="en-US" altLang="ja-JP" baseline="0"/>
                      <a:pPr>
                        <a:defRPr sz="9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baseline="0"/>
                      <a:t>国産材</a:t>
                    </a:r>
                    <a:r>
                      <a:rPr lang="en-US" altLang="ja-JP" baseline="0"/>
                      <a:t>, </a:t>
                    </a:r>
                    <a:fld id="{88F15BCD-E076-45BD-9EC9-D3206B7F6487}" type="PERCENTAGE">
                      <a:rPr lang="en-US" altLang="ja-JP" baseline="0"/>
                      <a:pPr>
                        <a:defRPr sz="9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'資料Ⅳ-12'!$B$8:$B$76</c:f>
              <c:strCache>
                <c:ptCount val="69"/>
                <c:pt idx="0">
                  <c:v>丸太</c:v>
                </c:pt>
                <c:pt idx="1">
                  <c:v>製材</c:v>
                </c:pt>
                <c:pt idx="2">
                  <c:v>ﾊﾟﾙﾌﾟ･ﾁｯﾌﾟ</c:v>
                </c:pt>
                <c:pt idx="3">
                  <c:v>合板等</c:v>
                </c:pt>
                <c:pt idx="4">
                  <c:v>その他</c:v>
                </c:pt>
                <c:pt idx="5">
                  <c:v>丸太</c:v>
                </c:pt>
                <c:pt idx="6">
                  <c:v>製材</c:v>
                </c:pt>
                <c:pt idx="7">
                  <c:v>ﾊﾟﾙﾌﾟ･ﾁｯﾌﾟ</c:v>
                </c:pt>
                <c:pt idx="8">
                  <c:v>合板等</c:v>
                </c:pt>
                <c:pt idx="9">
                  <c:v>その他</c:v>
                </c:pt>
                <c:pt idx="10">
                  <c:v>丸太</c:v>
                </c:pt>
                <c:pt idx="11">
                  <c:v>製材</c:v>
                </c:pt>
                <c:pt idx="12">
                  <c:v>ﾊﾟﾙﾌﾟ･ﾁｯﾌﾟ</c:v>
                </c:pt>
                <c:pt idx="13">
                  <c:v>合板等</c:v>
                </c:pt>
                <c:pt idx="14">
                  <c:v>その他</c:v>
                </c:pt>
                <c:pt idx="15">
                  <c:v>丸太</c:v>
                </c:pt>
                <c:pt idx="16">
                  <c:v>製材</c:v>
                </c:pt>
                <c:pt idx="17">
                  <c:v>ﾊﾟﾙﾌﾟ･ﾁｯﾌﾟ</c:v>
                </c:pt>
                <c:pt idx="18">
                  <c:v>合板等</c:v>
                </c:pt>
                <c:pt idx="19">
                  <c:v>その他</c:v>
                </c:pt>
                <c:pt idx="20">
                  <c:v>丸太</c:v>
                </c:pt>
                <c:pt idx="21">
                  <c:v>製材</c:v>
                </c:pt>
                <c:pt idx="22">
                  <c:v>ﾊﾟﾙﾌﾟ･ﾁｯﾌﾟ</c:v>
                </c:pt>
                <c:pt idx="23">
                  <c:v>合板等</c:v>
                </c:pt>
                <c:pt idx="24">
                  <c:v>その他</c:v>
                </c:pt>
                <c:pt idx="25">
                  <c:v>丸太</c:v>
                </c:pt>
                <c:pt idx="26">
                  <c:v>製材</c:v>
                </c:pt>
                <c:pt idx="27">
                  <c:v>ﾊﾟﾙﾌﾟ･ﾁｯﾌﾟ</c:v>
                </c:pt>
                <c:pt idx="28">
                  <c:v>合板等</c:v>
                </c:pt>
                <c:pt idx="29">
                  <c:v>その他</c:v>
                </c:pt>
                <c:pt idx="30">
                  <c:v>丸太</c:v>
                </c:pt>
                <c:pt idx="31">
                  <c:v>製材</c:v>
                </c:pt>
                <c:pt idx="32">
                  <c:v>ﾊﾟﾙﾌﾟ･ﾁｯﾌﾟ</c:v>
                </c:pt>
                <c:pt idx="33">
                  <c:v>合板等</c:v>
                </c:pt>
                <c:pt idx="34">
                  <c:v>その他</c:v>
                </c:pt>
                <c:pt idx="35">
                  <c:v>丸太</c:v>
                </c:pt>
                <c:pt idx="36">
                  <c:v>製材</c:v>
                </c:pt>
                <c:pt idx="37">
                  <c:v>ﾊﾟﾙﾌﾟ･ﾁｯﾌﾟ</c:v>
                </c:pt>
                <c:pt idx="38">
                  <c:v>合板等</c:v>
                </c:pt>
                <c:pt idx="39">
                  <c:v>その他</c:v>
                </c:pt>
                <c:pt idx="40">
                  <c:v>丸太</c:v>
                </c:pt>
                <c:pt idx="41">
                  <c:v>製材</c:v>
                </c:pt>
                <c:pt idx="42">
                  <c:v>ﾊﾟﾙﾌﾟ･ﾁｯﾌﾟ</c:v>
                </c:pt>
                <c:pt idx="43">
                  <c:v>合板等</c:v>
                </c:pt>
                <c:pt idx="44">
                  <c:v>その他</c:v>
                </c:pt>
                <c:pt idx="45">
                  <c:v>丸太</c:v>
                </c:pt>
                <c:pt idx="46">
                  <c:v>製材</c:v>
                </c:pt>
                <c:pt idx="47">
                  <c:v>ﾊﾟﾙﾌﾟ･ﾁｯﾌﾟ</c:v>
                </c:pt>
                <c:pt idx="48">
                  <c:v>合板等</c:v>
                </c:pt>
                <c:pt idx="49">
                  <c:v>その他</c:v>
                </c:pt>
                <c:pt idx="50">
                  <c:v>丸太</c:v>
                </c:pt>
                <c:pt idx="51">
                  <c:v>製材</c:v>
                </c:pt>
                <c:pt idx="52">
                  <c:v>ﾊﾟﾙﾌﾟ･ﾁｯﾌﾟ</c:v>
                </c:pt>
                <c:pt idx="53">
                  <c:v>合板等</c:v>
                </c:pt>
                <c:pt idx="54">
                  <c:v>その他</c:v>
                </c:pt>
                <c:pt idx="55">
                  <c:v>丸太</c:v>
                </c:pt>
                <c:pt idx="56">
                  <c:v>製材</c:v>
                </c:pt>
                <c:pt idx="57">
                  <c:v>ﾊﾟﾙﾌﾟ･ﾁｯﾌﾟ</c:v>
                </c:pt>
                <c:pt idx="58">
                  <c:v>合板等</c:v>
                </c:pt>
                <c:pt idx="59">
                  <c:v>その他</c:v>
                </c:pt>
                <c:pt idx="60">
                  <c:v>丸太</c:v>
                </c:pt>
                <c:pt idx="61">
                  <c:v>製材</c:v>
                </c:pt>
                <c:pt idx="62">
                  <c:v>ﾊﾟﾙﾌﾟ･ﾁｯﾌﾟ</c:v>
                </c:pt>
                <c:pt idx="63">
                  <c:v>合板等</c:v>
                </c:pt>
                <c:pt idx="64">
                  <c:v>その他</c:v>
                </c:pt>
                <c:pt idx="65">
                  <c:v>丸太（製材用材）</c:v>
                </c:pt>
                <c:pt idx="66">
                  <c:v>丸太（ﾊﾟﾙﾌﾟ･ﾁｯﾌﾟ用材）</c:v>
                </c:pt>
                <c:pt idx="67">
                  <c:v>丸太（合板用材）</c:v>
                </c:pt>
                <c:pt idx="68">
                  <c:v>丸太（その他用材）</c:v>
                </c:pt>
              </c:strCache>
            </c:strRef>
          </c:cat>
          <c:val>
            <c:numRef>
              <c:f>'資料Ⅳ-12'!$M$24:$M$29</c:f>
              <c:numCache>
                <c:formatCode>0.0%</c:formatCode>
                <c:ptCount val="6"/>
                <c:pt idx="0">
                  <c:v>0.17515405722319283</c:v>
                </c:pt>
                <c:pt idx="1">
                  <c:v>2.9351829473516521E-2</c:v>
                </c:pt>
                <c:pt idx="2">
                  <c:v>8.2503719443915213E-2</c:v>
                </c:pt>
                <c:pt idx="3">
                  <c:v>7.581225766989691E-2</c:v>
                </c:pt>
                <c:pt idx="4">
                  <c:v>0.32967204358690344</c:v>
                </c:pt>
                <c:pt idx="5">
                  <c:v>0.30750609260257511</c:v>
                </c:pt>
              </c:numCache>
            </c:numRef>
          </c:val>
        </c:ser>
        <c:ser>
          <c:idx val="1"/>
          <c:order val="1"/>
          <c:tx>
            <c:v>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 baseline="0"/>
                      <a:t>米国</a:t>
                    </a:r>
                    <a:r>
                      <a:rPr lang="en-US" altLang="ja-JP" baseline="0"/>
                      <a:t>, </a:t>
                    </a:r>
                    <a:fld id="{F7580699-E8B2-466A-A9FB-18864EE72427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カナダ</a:t>
                    </a:r>
                    <a:r>
                      <a:rPr lang="ja-JP" altLang="en-US" baseline="0"/>
                      <a:t> </a:t>
                    </a:r>
                    <a:fld id="{95F20FB2-DDAE-4B93-A8A2-674186959BF5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ja-JP" altLang="en-US" baseline="0"/>
                      <a:t>ロシア</a:t>
                    </a:r>
                    <a:r>
                      <a:rPr lang="en-US" altLang="ja-JP" baseline="0"/>
                      <a:t>, </a:t>
                    </a:r>
                    <a:fld id="{0258790C-220A-4736-9BB8-98E5586D0C4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ja-JP" altLang="en-US"/>
                      <a:t>マレーシア</a:t>
                    </a:r>
                    <a:r>
                      <a:rPr lang="ja-JP" altLang="en-US" baseline="0"/>
                      <a:t> </a:t>
                    </a:r>
                    <a:fld id="{B5AD3E1C-98EF-4BCC-AA86-75D309814164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ja-JP" altLang="en-US" baseline="0"/>
                      <a:t>インドネシア</a:t>
                    </a:r>
                    <a:r>
                      <a:rPr lang="en-US" altLang="ja-JP" baseline="0"/>
                      <a:t>, </a:t>
                    </a:r>
                    <a:fld id="{D2DF0BFD-CD39-4CB7-BB16-498FFF19C18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baseline="0"/>
                      <a:t>その他</a:t>
                    </a:r>
                    <a:r>
                      <a:rPr lang="en-US" altLang="ja-JP" baseline="0"/>
                      <a:t>, </a:t>
                    </a:r>
                    <a:fld id="{FB5A60F1-41F1-4582-BF0E-8828356ADA72}" type="PERCENTAGE">
                      <a:rPr lang="en-US" altLang="ja-JP" baseline="0"/>
                      <a:pPr>
                        <a:defRPr sz="9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ja-JP" altLang="en-US" baseline="0"/>
                      <a:t>欧州</a:t>
                    </a:r>
                    <a:r>
                      <a:rPr lang="en-US" altLang="ja-JP" baseline="0"/>
                      <a:t>, </a:t>
                    </a:r>
                    <a:fld id="{09C20829-368F-4D90-8AF9-AE0545658F47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ja-JP" altLang="en-US" baseline="0"/>
                      <a:t>オーストラリア</a:t>
                    </a:r>
                    <a:r>
                      <a:rPr lang="en-US" altLang="ja-JP" baseline="0"/>
                      <a:t>, </a:t>
                    </a:r>
                    <a:fld id="{89509C92-9102-4543-9C4A-7DCE462076AF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ja-JP" altLang="en-US" baseline="0"/>
                      <a:t>ニュージーランド</a:t>
                    </a:r>
                    <a:r>
                      <a:rPr lang="en-US" altLang="ja-JP" baseline="0"/>
                      <a:t>, </a:t>
                    </a:r>
                    <a:fld id="{478FF3A7-C20E-4038-BF82-4E0CB82435EB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ja-JP" altLang="en-US" baseline="0"/>
                      <a:t>チリ</a:t>
                    </a:r>
                    <a:r>
                      <a:rPr lang="en-US" altLang="ja-JP" baseline="0"/>
                      <a:t>, </a:t>
                    </a:r>
                    <a:fld id="{8FB1A5A4-F574-48FD-ACD6-08F6E0C0EE2F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ja-JP" altLang="en-US" baseline="0"/>
                      <a:t>中国</a:t>
                    </a:r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7D117E8-97BA-44CE-9A05-E6FF8176A6B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ja-JP" altLang="en-US" baseline="0"/>
                      <a:t>ベトナム</a:t>
                    </a:r>
                    <a:r>
                      <a:rPr lang="en-US" altLang="ja-JP" baseline="0"/>
                      <a:t>, </a:t>
                    </a:r>
                    <a:fld id="{F891C9F5-4BCF-4FCB-825B-A59166DF9D5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ja-JP" altLang="en-US" baseline="0"/>
                      <a:t>その他</a:t>
                    </a:r>
                    <a:r>
                      <a:rPr lang="en-US" altLang="ja-JP" baseline="0"/>
                      <a:t>, </a:t>
                    </a:r>
                    <a:fld id="{B6D12E03-AFCA-466B-81D2-1A9FAA5FFB7A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ja-JP" altLang="en-US" baseline="0"/>
                      <a:t>日本</a:t>
                    </a:r>
                    <a:r>
                      <a:rPr lang="en-US" altLang="ja-JP" baseline="0"/>
                      <a:t>, </a:t>
                    </a:r>
                    <a:fld id="{FAE7B0EA-B799-42B6-842A-7465857E737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'資料Ⅳ-12'!$B$8:$B$76</c:f>
              <c:strCache>
                <c:ptCount val="69"/>
                <c:pt idx="0">
                  <c:v>丸太</c:v>
                </c:pt>
                <c:pt idx="1">
                  <c:v>製材</c:v>
                </c:pt>
                <c:pt idx="2">
                  <c:v>ﾊﾟﾙﾌﾟ･ﾁｯﾌﾟ</c:v>
                </c:pt>
                <c:pt idx="3">
                  <c:v>合板等</c:v>
                </c:pt>
                <c:pt idx="4">
                  <c:v>その他</c:v>
                </c:pt>
                <c:pt idx="5">
                  <c:v>丸太</c:v>
                </c:pt>
                <c:pt idx="6">
                  <c:v>製材</c:v>
                </c:pt>
                <c:pt idx="7">
                  <c:v>ﾊﾟﾙﾌﾟ･ﾁｯﾌﾟ</c:v>
                </c:pt>
                <c:pt idx="8">
                  <c:v>合板等</c:v>
                </c:pt>
                <c:pt idx="9">
                  <c:v>その他</c:v>
                </c:pt>
                <c:pt idx="10">
                  <c:v>丸太</c:v>
                </c:pt>
                <c:pt idx="11">
                  <c:v>製材</c:v>
                </c:pt>
                <c:pt idx="12">
                  <c:v>ﾊﾟﾙﾌﾟ･ﾁｯﾌﾟ</c:v>
                </c:pt>
                <c:pt idx="13">
                  <c:v>合板等</c:v>
                </c:pt>
                <c:pt idx="14">
                  <c:v>その他</c:v>
                </c:pt>
                <c:pt idx="15">
                  <c:v>丸太</c:v>
                </c:pt>
                <c:pt idx="16">
                  <c:v>製材</c:v>
                </c:pt>
                <c:pt idx="17">
                  <c:v>ﾊﾟﾙﾌﾟ･ﾁｯﾌﾟ</c:v>
                </c:pt>
                <c:pt idx="18">
                  <c:v>合板等</c:v>
                </c:pt>
                <c:pt idx="19">
                  <c:v>その他</c:v>
                </c:pt>
                <c:pt idx="20">
                  <c:v>丸太</c:v>
                </c:pt>
                <c:pt idx="21">
                  <c:v>製材</c:v>
                </c:pt>
                <c:pt idx="22">
                  <c:v>ﾊﾟﾙﾌﾟ･ﾁｯﾌﾟ</c:v>
                </c:pt>
                <c:pt idx="23">
                  <c:v>合板等</c:v>
                </c:pt>
                <c:pt idx="24">
                  <c:v>その他</c:v>
                </c:pt>
                <c:pt idx="25">
                  <c:v>丸太</c:v>
                </c:pt>
                <c:pt idx="26">
                  <c:v>製材</c:v>
                </c:pt>
                <c:pt idx="27">
                  <c:v>ﾊﾟﾙﾌﾟ･ﾁｯﾌﾟ</c:v>
                </c:pt>
                <c:pt idx="28">
                  <c:v>合板等</c:v>
                </c:pt>
                <c:pt idx="29">
                  <c:v>その他</c:v>
                </c:pt>
                <c:pt idx="30">
                  <c:v>丸太</c:v>
                </c:pt>
                <c:pt idx="31">
                  <c:v>製材</c:v>
                </c:pt>
                <c:pt idx="32">
                  <c:v>ﾊﾟﾙﾌﾟ･ﾁｯﾌﾟ</c:v>
                </c:pt>
                <c:pt idx="33">
                  <c:v>合板等</c:v>
                </c:pt>
                <c:pt idx="34">
                  <c:v>その他</c:v>
                </c:pt>
                <c:pt idx="35">
                  <c:v>丸太</c:v>
                </c:pt>
                <c:pt idx="36">
                  <c:v>製材</c:v>
                </c:pt>
                <c:pt idx="37">
                  <c:v>ﾊﾟﾙﾌﾟ･ﾁｯﾌﾟ</c:v>
                </c:pt>
                <c:pt idx="38">
                  <c:v>合板等</c:v>
                </c:pt>
                <c:pt idx="39">
                  <c:v>その他</c:v>
                </c:pt>
                <c:pt idx="40">
                  <c:v>丸太</c:v>
                </c:pt>
                <c:pt idx="41">
                  <c:v>製材</c:v>
                </c:pt>
                <c:pt idx="42">
                  <c:v>ﾊﾟﾙﾌﾟ･ﾁｯﾌﾟ</c:v>
                </c:pt>
                <c:pt idx="43">
                  <c:v>合板等</c:v>
                </c:pt>
                <c:pt idx="44">
                  <c:v>その他</c:v>
                </c:pt>
                <c:pt idx="45">
                  <c:v>丸太</c:v>
                </c:pt>
                <c:pt idx="46">
                  <c:v>製材</c:v>
                </c:pt>
                <c:pt idx="47">
                  <c:v>ﾊﾟﾙﾌﾟ･ﾁｯﾌﾟ</c:v>
                </c:pt>
                <c:pt idx="48">
                  <c:v>合板等</c:v>
                </c:pt>
                <c:pt idx="49">
                  <c:v>その他</c:v>
                </c:pt>
                <c:pt idx="50">
                  <c:v>丸太</c:v>
                </c:pt>
                <c:pt idx="51">
                  <c:v>製材</c:v>
                </c:pt>
                <c:pt idx="52">
                  <c:v>ﾊﾟﾙﾌﾟ･ﾁｯﾌﾟ</c:v>
                </c:pt>
                <c:pt idx="53">
                  <c:v>合板等</c:v>
                </c:pt>
                <c:pt idx="54">
                  <c:v>その他</c:v>
                </c:pt>
                <c:pt idx="55">
                  <c:v>丸太</c:v>
                </c:pt>
                <c:pt idx="56">
                  <c:v>製材</c:v>
                </c:pt>
                <c:pt idx="57">
                  <c:v>ﾊﾟﾙﾌﾟ･ﾁｯﾌﾟ</c:v>
                </c:pt>
                <c:pt idx="58">
                  <c:v>合板等</c:v>
                </c:pt>
                <c:pt idx="59">
                  <c:v>その他</c:v>
                </c:pt>
                <c:pt idx="60">
                  <c:v>丸太</c:v>
                </c:pt>
                <c:pt idx="61">
                  <c:v>製材</c:v>
                </c:pt>
                <c:pt idx="62">
                  <c:v>ﾊﾟﾙﾌﾟ･ﾁｯﾌﾟ</c:v>
                </c:pt>
                <c:pt idx="63">
                  <c:v>合板等</c:v>
                </c:pt>
                <c:pt idx="64">
                  <c:v>その他</c:v>
                </c:pt>
                <c:pt idx="65">
                  <c:v>丸太（製材用材）</c:v>
                </c:pt>
                <c:pt idx="66">
                  <c:v>丸太（ﾊﾟﾙﾌﾟ･ﾁｯﾌﾟ用材）</c:v>
                </c:pt>
                <c:pt idx="67">
                  <c:v>丸太（合板用材）</c:v>
                </c:pt>
                <c:pt idx="68">
                  <c:v>丸太（その他用材）</c:v>
                </c:pt>
              </c:strCache>
            </c:strRef>
          </c:cat>
          <c:val>
            <c:numRef>
              <c:f>'資料Ⅳ-12'!$I$24:$I$37</c:f>
              <c:numCache>
                <c:formatCode>0.0%</c:formatCode>
                <c:ptCount val="14"/>
                <c:pt idx="0">
                  <c:v>8.5445316050052622E-2</c:v>
                </c:pt>
                <c:pt idx="1">
                  <c:v>8.9708741173140205E-2</c:v>
                </c:pt>
                <c:pt idx="2">
                  <c:v>2.9351829473516521E-2</c:v>
                </c:pt>
                <c:pt idx="3">
                  <c:v>4.1153051428733975E-2</c:v>
                </c:pt>
                <c:pt idx="4">
                  <c:v>3.9553421610241425E-2</c:v>
                </c:pt>
                <c:pt idx="5">
                  <c:v>1.7972464049398058E-3</c:v>
                </c:pt>
                <c:pt idx="6">
                  <c:v>7.581225766989691E-2</c:v>
                </c:pt>
                <c:pt idx="7">
                  <c:v>6.5774092847669025E-2</c:v>
                </c:pt>
                <c:pt idx="8">
                  <c:v>2.3105490360114004E-2</c:v>
                </c:pt>
                <c:pt idx="9">
                  <c:v>5.6252537603205789E-2</c:v>
                </c:pt>
                <c:pt idx="10">
                  <c:v>2.7747184207731514E-2</c:v>
                </c:pt>
                <c:pt idx="11">
                  <c:v>7.6439216508806362E-2</c:v>
                </c:pt>
                <c:pt idx="12">
                  <c:v>8.0353522059376778E-2</c:v>
                </c:pt>
                <c:pt idx="13">
                  <c:v>0.30750609260257511</c:v>
                </c:pt>
              </c:numCache>
            </c:numRef>
          </c:val>
        </c:ser>
        <c:ser>
          <c:idx val="0"/>
          <c:order val="2"/>
          <c:tx>
            <c:v>製品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5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6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8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9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5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6"/>
            <c:bubble3D val="0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9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3"/>
            <c:bubble3D val="0"/>
            <c:spPr>
              <a:pattFill prst="pct50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6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7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8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"/>
                  <c:y val="-1.3345465574764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144790683034309E-2"/>
                  <c:y val="-7.27934485896271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442870632672333E-2"/>
                  <c:y val="-4.61025174400970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687440982058546E-2"/>
                  <c:y val="-2.54777070063694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12590494176896444"/>
                  <c:y val="-3.7609948437973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11331444759206781"/>
                  <c:y val="-2.911737943585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.11583254642744728"/>
                  <c:y val="-1.6985138004246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.12464589235127478"/>
                  <c:y val="-1.21322414316044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.12086874409820586"/>
                  <c:y val="9.70579314528350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5.0361976707585772E-3"/>
                  <c:y val="6.06612071580224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0.10576015108592994"/>
                  <c:y val="-1.81983621474068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0.10198300283286138"/>
                  <c:y val="4.852896572641795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0.10827824992130941"/>
                  <c:y val="1.09190172884440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0.10953729933899906"/>
                  <c:y val="3.2757051865332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9.5687755744412878E-2"/>
                  <c:y val="5.82347588717015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9.8205854579792251E-2"/>
                  <c:y val="8.3712465878070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8.5615360402895815E-2"/>
                  <c:y val="9.7057931452835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layout>
                <c:manualLayout>
                  <c:x val="3.2735284859930755E-2"/>
                  <c:y val="0.114043069457082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-1.7626691847655019E-2"/>
                  <c:y val="8.4925690021231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1"/>
              <c:layout>
                <c:manualLayout>
                  <c:x val="-1.6367642429965377E-2"/>
                  <c:y val="9.5844707309675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fld id="{506F9E11-A635-4E84-B369-008DDD5C627B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219C386-802A-4D1F-AD07-24573242A855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4"/>
              <c:layout>
                <c:manualLayout>
                  <c:x val="-3.6512433112999641E-2"/>
                  <c:y val="7.27934485896267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layout>
                <c:manualLayout>
                  <c:x val="-8.435631098520617E-2"/>
                  <c:y val="9.5844707309675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>
                <c:manualLayout>
                  <c:x val="-9.442870632672333E-2"/>
                  <c:y val="6.9153776160145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4"/>
              <c:layout>
                <c:manualLayout>
                  <c:x val="-8.687440982058546E-2"/>
                  <c:y val="3.76099484379738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5"/>
              <c:layout>
                <c:manualLayout>
                  <c:x val="-8.8133459238275095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8"/>
              <c:layout>
                <c:manualLayout>
                  <c:x val="-1.0072395341517201E-2"/>
                  <c:y val="-7.76463451622687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'資料Ⅳ-12'!$B$8:$B$76</c:f>
              <c:strCache>
                <c:ptCount val="69"/>
                <c:pt idx="0">
                  <c:v>丸太</c:v>
                </c:pt>
                <c:pt idx="1">
                  <c:v>製材</c:v>
                </c:pt>
                <c:pt idx="2">
                  <c:v>ﾊﾟﾙﾌﾟ･ﾁｯﾌﾟ</c:v>
                </c:pt>
                <c:pt idx="3">
                  <c:v>合板等</c:v>
                </c:pt>
                <c:pt idx="4">
                  <c:v>その他</c:v>
                </c:pt>
                <c:pt idx="5">
                  <c:v>丸太</c:v>
                </c:pt>
                <c:pt idx="6">
                  <c:v>製材</c:v>
                </c:pt>
                <c:pt idx="7">
                  <c:v>ﾊﾟﾙﾌﾟ･ﾁｯﾌﾟ</c:v>
                </c:pt>
                <c:pt idx="8">
                  <c:v>合板等</c:v>
                </c:pt>
                <c:pt idx="9">
                  <c:v>その他</c:v>
                </c:pt>
                <c:pt idx="10">
                  <c:v>丸太</c:v>
                </c:pt>
                <c:pt idx="11">
                  <c:v>製材</c:v>
                </c:pt>
                <c:pt idx="12">
                  <c:v>ﾊﾟﾙﾌﾟ･ﾁｯﾌﾟ</c:v>
                </c:pt>
                <c:pt idx="13">
                  <c:v>合板等</c:v>
                </c:pt>
                <c:pt idx="14">
                  <c:v>その他</c:v>
                </c:pt>
                <c:pt idx="15">
                  <c:v>丸太</c:v>
                </c:pt>
                <c:pt idx="16">
                  <c:v>製材</c:v>
                </c:pt>
                <c:pt idx="17">
                  <c:v>ﾊﾟﾙﾌﾟ･ﾁｯﾌﾟ</c:v>
                </c:pt>
                <c:pt idx="18">
                  <c:v>合板等</c:v>
                </c:pt>
                <c:pt idx="19">
                  <c:v>その他</c:v>
                </c:pt>
                <c:pt idx="20">
                  <c:v>丸太</c:v>
                </c:pt>
                <c:pt idx="21">
                  <c:v>製材</c:v>
                </c:pt>
                <c:pt idx="22">
                  <c:v>ﾊﾟﾙﾌﾟ･ﾁｯﾌﾟ</c:v>
                </c:pt>
                <c:pt idx="23">
                  <c:v>合板等</c:v>
                </c:pt>
                <c:pt idx="24">
                  <c:v>その他</c:v>
                </c:pt>
                <c:pt idx="25">
                  <c:v>丸太</c:v>
                </c:pt>
                <c:pt idx="26">
                  <c:v>製材</c:v>
                </c:pt>
                <c:pt idx="27">
                  <c:v>ﾊﾟﾙﾌﾟ･ﾁｯﾌﾟ</c:v>
                </c:pt>
                <c:pt idx="28">
                  <c:v>合板等</c:v>
                </c:pt>
                <c:pt idx="29">
                  <c:v>その他</c:v>
                </c:pt>
                <c:pt idx="30">
                  <c:v>丸太</c:v>
                </c:pt>
                <c:pt idx="31">
                  <c:v>製材</c:v>
                </c:pt>
                <c:pt idx="32">
                  <c:v>ﾊﾟﾙﾌﾟ･ﾁｯﾌﾟ</c:v>
                </c:pt>
                <c:pt idx="33">
                  <c:v>合板等</c:v>
                </c:pt>
                <c:pt idx="34">
                  <c:v>その他</c:v>
                </c:pt>
                <c:pt idx="35">
                  <c:v>丸太</c:v>
                </c:pt>
                <c:pt idx="36">
                  <c:v>製材</c:v>
                </c:pt>
                <c:pt idx="37">
                  <c:v>ﾊﾟﾙﾌﾟ･ﾁｯﾌﾟ</c:v>
                </c:pt>
                <c:pt idx="38">
                  <c:v>合板等</c:v>
                </c:pt>
                <c:pt idx="39">
                  <c:v>その他</c:v>
                </c:pt>
                <c:pt idx="40">
                  <c:v>丸太</c:v>
                </c:pt>
                <c:pt idx="41">
                  <c:v>製材</c:v>
                </c:pt>
                <c:pt idx="42">
                  <c:v>ﾊﾟﾙﾌﾟ･ﾁｯﾌﾟ</c:v>
                </c:pt>
                <c:pt idx="43">
                  <c:v>合板等</c:v>
                </c:pt>
                <c:pt idx="44">
                  <c:v>その他</c:v>
                </c:pt>
                <c:pt idx="45">
                  <c:v>丸太</c:v>
                </c:pt>
                <c:pt idx="46">
                  <c:v>製材</c:v>
                </c:pt>
                <c:pt idx="47">
                  <c:v>ﾊﾟﾙﾌﾟ･ﾁｯﾌﾟ</c:v>
                </c:pt>
                <c:pt idx="48">
                  <c:v>合板等</c:v>
                </c:pt>
                <c:pt idx="49">
                  <c:v>その他</c:v>
                </c:pt>
                <c:pt idx="50">
                  <c:v>丸太</c:v>
                </c:pt>
                <c:pt idx="51">
                  <c:v>製材</c:v>
                </c:pt>
                <c:pt idx="52">
                  <c:v>ﾊﾟﾙﾌﾟ･ﾁｯﾌﾟ</c:v>
                </c:pt>
                <c:pt idx="53">
                  <c:v>合板等</c:v>
                </c:pt>
                <c:pt idx="54">
                  <c:v>その他</c:v>
                </c:pt>
                <c:pt idx="55">
                  <c:v>丸太</c:v>
                </c:pt>
                <c:pt idx="56">
                  <c:v>製材</c:v>
                </c:pt>
                <c:pt idx="57">
                  <c:v>ﾊﾟﾙﾌﾟ･ﾁｯﾌﾟ</c:v>
                </c:pt>
                <c:pt idx="58">
                  <c:v>合板等</c:v>
                </c:pt>
                <c:pt idx="59">
                  <c:v>その他</c:v>
                </c:pt>
                <c:pt idx="60">
                  <c:v>丸太</c:v>
                </c:pt>
                <c:pt idx="61">
                  <c:v>製材</c:v>
                </c:pt>
                <c:pt idx="62">
                  <c:v>ﾊﾟﾙﾌﾟ･ﾁｯﾌﾟ</c:v>
                </c:pt>
                <c:pt idx="63">
                  <c:v>合板等</c:v>
                </c:pt>
                <c:pt idx="64">
                  <c:v>その他</c:v>
                </c:pt>
                <c:pt idx="65">
                  <c:v>丸太（製材用材）</c:v>
                </c:pt>
                <c:pt idx="66">
                  <c:v>丸太（ﾊﾟﾙﾌﾟ･ﾁｯﾌﾟ用材）</c:v>
                </c:pt>
                <c:pt idx="67">
                  <c:v>丸太（合板用材）</c:v>
                </c:pt>
                <c:pt idx="68">
                  <c:v>丸太（その他用材）</c:v>
                </c:pt>
              </c:strCache>
            </c:strRef>
          </c:cat>
          <c:val>
            <c:numRef>
              <c:f>'資料Ⅳ-12'!$D$8:$D$76</c:f>
              <c:numCache>
                <c:formatCode>0.0%</c:formatCode>
                <c:ptCount val="69"/>
                <c:pt idx="0">
                  <c:v>3.5335846728946574E-2</c:v>
                </c:pt>
                <c:pt idx="1">
                  <c:v>7.211287283167959E-3</c:v>
                </c:pt>
                <c:pt idx="2">
                  <c:v>4.2582374451141117E-2</c:v>
                </c:pt>
                <c:pt idx="3">
                  <c:v>5.0863221038025974E-5</c:v>
                </c:pt>
                <c:pt idx="4">
                  <c:v>2.6494436575895359E-4</c:v>
                </c:pt>
                <c:pt idx="5">
                  <c:v>1.6388533002490546E-2</c:v>
                </c:pt>
                <c:pt idx="6">
                  <c:v>4.4077448991296994E-2</c:v>
                </c:pt>
                <c:pt idx="7">
                  <c:v>2.6004119937849339E-2</c:v>
                </c:pt>
                <c:pt idx="8">
                  <c:v>4.6845216358532743E-5</c:v>
                </c:pt>
                <c:pt idx="9">
                  <c:v>3.1917940251448016E-3</c:v>
                </c:pt>
                <c:pt idx="10">
                  <c:v>2.9089292498646301E-3</c:v>
                </c:pt>
                <c:pt idx="11">
                  <c:v>1.718458257264888E-2</c:v>
                </c:pt>
                <c:pt idx="12">
                  <c:v>4.3479956912971848E-3</c:v>
                </c:pt>
                <c:pt idx="13">
                  <c:v>3.155380071829716E-3</c:v>
                </c:pt>
                <c:pt idx="14">
                  <c:v>1.7549418878761089E-3</c:v>
                </c:pt>
                <c:pt idx="15">
                  <c:v>3.6038806732184019E-3</c:v>
                </c:pt>
                <c:pt idx="16">
                  <c:v>1.9292850496091232E-3</c:v>
                </c:pt>
                <c:pt idx="17">
                  <c:v>6.6625506902776455E-3</c:v>
                </c:pt>
                <c:pt idx="18">
                  <c:v>2.7938884371577054E-2</c:v>
                </c:pt>
                <c:pt idx="19">
                  <c:v>1.0184506440517496E-3</c:v>
                </c:pt>
                <c:pt idx="20">
                  <c:v>5.7204142026225177E-7</c:v>
                </c:pt>
                <c:pt idx="21">
                  <c:v>5.1172896052327813E-4</c:v>
                </c:pt>
                <c:pt idx="22">
                  <c:v>1.3974829442210669E-2</c:v>
                </c:pt>
                <c:pt idx="23">
                  <c:v>2.0716083638438267E-2</c:v>
                </c:pt>
                <c:pt idx="24">
                  <c:v>4.350207527648948E-3</c:v>
                </c:pt>
                <c:pt idx="25">
                  <c:v>1.0007568763994858E-3</c:v>
                </c:pt>
                <c:pt idx="26">
                  <c:v>1.9106345448557306E-4</c:v>
                </c:pt>
                <c:pt idx="27">
                  <c:v>5.9211221800669282E-5</c:v>
                </c:pt>
                <c:pt idx="28">
                  <c:v>2.4159296089056571E-4</c:v>
                </c:pt>
                <c:pt idx="29">
                  <c:v>3.0462189136351196E-4</c:v>
                </c:pt>
                <c:pt idx="30">
                  <c:v>3.4764337898972151E-4</c:v>
                </c:pt>
                <c:pt idx="31">
                  <c:v>5.2852685361729698E-2</c:v>
                </c:pt>
                <c:pt idx="32">
                  <c:v>2.8752933371071153E-3</c:v>
                </c:pt>
                <c:pt idx="33">
                  <c:v>2.5828358345319921E-4</c:v>
                </c:pt>
                <c:pt idx="34">
                  <c:v>1.9478352008617174E-2</c:v>
                </c:pt>
                <c:pt idx="35">
                  <c:v>5.3259028783037229E-6</c:v>
                </c:pt>
                <c:pt idx="36">
                  <c:v>3.7916766866107143E-5</c:v>
                </c:pt>
                <c:pt idx="37">
                  <c:v>6.5665154955206487E-2</c:v>
                </c:pt>
                <c:pt idx="38">
                  <c:v>0</c:v>
                </c:pt>
                <c:pt idx="39">
                  <c:v>6.5695222718125979E-5</c:v>
                </c:pt>
                <c:pt idx="40">
                  <c:v>8.3196323373306777E-3</c:v>
                </c:pt>
                <c:pt idx="41">
                  <c:v>1.6441881798038948E-3</c:v>
                </c:pt>
                <c:pt idx="42">
                  <c:v>1.1734666072231292E-2</c:v>
                </c:pt>
                <c:pt idx="43">
                  <c:v>6.8797265240437718E-4</c:v>
                </c:pt>
                <c:pt idx="44">
                  <c:v>7.190311183437652E-4</c:v>
                </c:pt>
                <c:pt idx="45">
                  <c:v>0</c:v>
                </c:pt>
                <c:pt idx="46">
                  <c:v>6.3382683905256866E-3</c:v>
                </c:pt>
                <c:pt idx="47">
                  <c:v>4.9803560588163209E-2</c:v>
                </c:pt>
                <c:pt idx="48">
                  <c:v>3.9652445900502759E-5</c:v>
                </c:pt>
                <c:pt idx="49">
                  <c:v>7.105617861638395E-5</c:v>
                </c:pt>
                <c:pt idx="50">
                  <c:v>1.7950265256505145E-5</c:v>
                </c:pt>
                <c:pt idx="51">
                  <c:v>1.1135463427251293E-3</c:v>
                </c:pt>
                <c:pt idx="52">
                  <c:v>3.1901228647083416E-5</c:v>
                </c:pt>
                <c:pt idx="53">
                  <c:v>2.0841541453366409E-2</c:v>
                </c:pt>
                <c:pt idx="54">
                  <c:v>5.7422449177363857E-3</c:v>
                </c:pt>
                <c:pt idx="55">
                  <c:v>9.0737604593322693E-7</c:v>
                </c:pt>
                <c:pt idx="56">
                  <c:v>6.3560619838003631E-5</c:v>
                </c:pt>
                <c:pt idx="57">
                  <c:v>7.2454388941214642E-2</c:v>
                </c:pt>
                <c:pt idx="58">
                  <c:v>2.7327625395284247E-3</c:v>
                </c:pt>
                <c:pt idx="59">
                  <c:v>1.1875970321793511E-3</c:v>
                </c:pt>
                <c:pt idx="60">
                  <c:v>1.2886712408873415E-4</c:v>
                </c:pt>
                <c:pt idx="61">
                  <c:v>4.6949425377614256E-4</c:v>
                </c:pt>
                <c:pt idx="62">
                  <c:v>7.8759725399014949E-2</c:v>
                </c:pt>
                <c:pt idx="63">
                  <c:v>3.6085621472147514E-4</c:v>
                </c:pt>
                <c:pt idx="64">
                  <c:v>6.3457906777548642E-4</c:v>
                </c:pt>
                <c:pt idx="65">
                  <c:v>0.16934977527023287</c:v>
                </c:pt>
                <c:pt idx="66">
                  <c:v>7.338258423880456E-2</c:v>
                </c:pt>
                <c:pt idx="67">
                  <c:v>4.9800458739080476E-2</c:v>
                </c:pt>
                <c:pt idx="68">
                  <c:v>1.4973274354457222E-2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国産材（用材）及び外材（用材）の供給状況　（平成１６年＝200４年）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 rot="-2700000" vert="horz"/>
                  <a:lstStyle/>
                  <a:p>
                    <a:pPr algn="ctr"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ｱﾒﾘｶ</a:t>
                    </a:r>
                  </a:p>
                  <a:p>
                    <a:pPr algn="ctr"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10.0%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ｶﾅﾀﾞ
12.6%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ﾛｼｱ
7.8%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ﾏﾚｰｼｱ
6.5%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ｲﾝﾄﾞﾈｼｱ
6.6%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ﾖｰﾛｯﾊﾟ州
6.0%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ｵｰｽﾄﾗﾘｱ
10.0%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ﾆｭｰｼﾞｰﾗﾝﾄﾞ
4.5%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ﾁﾘ
4.1%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中国
2.9%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その他
9.9%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日本
18.2%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 rot="-2700000" vert="horz"/>
                  <a:lstStyle/>
                  <a:p>
                    <a:pPr algn="ctr"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日本
18.2%</a:t>
                    </a:r>
                  </a:p>
                </c:rich>
              </c:tx>
              <c:numFmt formatCode="0.0_ 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6200000000000041" t="0.98399999999999999" header="0.51200000000000001" footer="0.51200000000000001"/>
    <c:pageSetup paperSize="9" orientation="portrait" horizontalDpi="-4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国産材（用材）及び外材（用材）の供給状況（平成１６年＝２００４年）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4"/>
          <c:order val="0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米材　</a:t>
                    </a:r>
                  </a:p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20.1%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北洋材 　
 9.5%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その他　
  32.1%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　　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6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14134316779804E-2"/>
          <c:y val="0.11616630723707309"/>
          <c:w val="0.81586477501694044"/>
          <c:h val="0.78616959405993758"/>
        </c:manualLayout>
      </c:layout>
      <c:doughnutChart>
        <c:varyColors val="1"/>
        <c:ser>
          <c:idx val="2"/>
          <c:order val="0"/>
          <c:tx>
            <c:v>材種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米材</a:t>
                    </a:r>
                    <a:r>
                      <a:rPr lang="en-US" altLang="ja-JP"/>
                      <a:t>, 19.2%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北洋材</a:t>
                    </a:r>
                    <a:r>
                      <a:rPr lang="en-US" altLang="ja-JP"/>
                      <a:t>, 3.3%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南洋材</a:t>
                    </a:r>
                    <a:r>
                      <a:rPr lang="en-US" altLang="ja-JP"/>
                      <a:t>, 8.9%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欧州材</a:t>
                    </a:r>
                    <a:r>
                      <a:rPr lang="en-US" altLang="ja-JP"/>
                      <a:t>, 7.1%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その他</a:t>
                    </a:r>
                    <a:r>
                      <a:rPr lang="en-US" altLang="ja-JP"/>
                      <a:t>, 35.5%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国産材</a:t>
                    </a:r>
                    <a:r>
                      <a:rPr lang="en-US" altLang="ja-JP"/>
                      <a:t>, 26.0%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'供給グラフ（H22）'!$A$6:$A$69</c:f>
              <c:strCache>
                <c:ptCount val="64"/>
                <c:pt idx="0">
                  <c:v>丸太</c:v>
                </c:pt>
                <c:pt idx="1">
                  <c:v>製材</c:v>
                </c:pt>
                <c:pt idx="2">
                  <c:v>ﾊﾟﾙﾌﾟ･ﾁｯﾌﾟ</c:v>
                </c:pt>
                <c:pt idx="3">
                  <c:v>合板等</c:v>
                </c:pt>
                <c:pt idx="4">
                  <c:v>その他</c:v>
                </c:pt>
                <c:pt idx="5">
                  <c:v>丸太</c:v>
                </c:pt>
                <c:pt idx="6">
                  <c:v>製材</c:v>
                </c:pt>
                <c:pt idx="7">
                  <c:v>ﾊﾟﾙﾌﾟ･ﾁｯﾌﾟ</c:v>
                </c:pt>
                <c:pt idx="8">
                  <c:v>合板等</c:v>
                </c:pt>
                <c:pt idx="9">
                  <c:v>その他</c:v>
                </c:pt>
                <c:pt idx="10">
                  <c:v>丸太</c:v>
                </c:pt>
                <c:pt idx="11">
                  <c:v>製材</c:v>
                </c:pt>
                <c:pt idx="12">
                  <c:v>ﾊﾟﾙﾌﾟ･ﾁｯﾌﾟ</c:v>
                </c:pt>
                <c:pt idx="13">
                  <c:v>合板等</c:v>
                </c:pt>
                <c:pt idx="14">
                  <c:v>その他</c:v>
                </c:pt>
                <c:pt idx="15">
                  <c:v>丸太</c:v>
                </c:pt>
                <c:pt idx="16">
                  <c:v>製材</c:v>
                </c:pt>
                <c:pt idx="17">
                  <c:v>ﾊﾟﾙﾌﾟ･ﾁｯﾌﾟ</c:v>
                </c:pt>
                <c:pt idx="18">
                  <c:v>合板等</c:v>
                </c:pt>
                <c:pt idx="19">
                  <c:v>その他</c:v>
                </c:pt>
                <c:pt idx="20">
                  <c:v>丸太</c:v>
                </c:pt>
                <c:pt idx="21">
                  <c:v>製材</c:v>
                </c:pt>
                <c:pt idx="22">
                  <c:v>ﾊﾟﾙﾌﾟ･ﾁｯﾌﾟ</c:v>
                </c:pt>
                <c:pt idx="23">
                  <c:v>合板等</c:v>
                </c:pt>
                <c:pt idx="24">
                  <c:v>その他</c:v>
                </c:pt>
                <c:pt idx="25">
                  <c:v>丸太</c:v>
                </c:pt>
                <c:pt idx="26">
                  <c:v>製材</c:v>
                </c:pt>
                <c:pt idx="27">
                  <c:v>ﾊﾟﾙﾌﾟ･ﾁｯﾌﾟ</c:v>
                </c:pt>
                <c:pt idx="28">
                  <c:v>合板等</c:v>
                </c:pt>
                <c:pt idx="29">
                  <c:v>その他</c:v>
                </c:pt>
                <c:pt idx="30">
                  <c:v>丸太</c:v>
                </c:pt>
                <c:pt idx="31">
                  <c:v>製材</c:v>
                </c:pt>
                <c:pt idx="32">
                  <c:v>ﾊﾟﾙﾌﾟ･ﾁｯﾌﾟ</c:v>
                </c:pt>
                <c:pt idx="33">
                  <c:v>合板等</c:v>
                </c:pt>
                <c:pt idx="34">
                  <c:v>その他</c:v>
                </c:pt>
                <c:pt idx="35">
                  <c:v>丸太</c:v>
                </c:pt>
                <c:pt idx="36">
                  <c:v>製材</c:v>
                </c:pt>
                <c:pt idx="37">
                  <c:v>ﾊﾟﾙﾌﾟ･ﾁｯﾌﾟ</c:v>
                </c:pt>
                <c:pt idx="38">
                  <c:v>合板等</c:v>
                </c:pt>
                <c:pt idx="39">
                  <c:v>その他</c:v>
                </c:pt>
                <c:pt idx="40">
                  <c:v>丸太</c:v>
                </c:pt>
                <c:pt idx="41">
                  <c:v>製材</c:v>
                </c:pt>
                <c:pt idx="42">
                  <c:v>ﾊﾟﾙﾌﾟ･ﾁｯﾌﾟ</c:v>
                </c:pt>
                <c:pt idx="43">
                  <c:v>合板等</c:v>
                </c:pt>
                <c:pt idx="44">
                  <c:v>その他</c:v>
                </c:pt>
                <c:pt idx="45">
                  <c:v>丸太</c:v>
                </c:pt>
                <c:pt idx="46">
                  <c:v>製材</c:v>
                </c:pt>
                <c:pt idx="47">
                  <c:v>ﾊﾟﾙﾌﾟ･ﾁｯﾌﾟ</c:v>
                </c:pt>
                <c:pt idx="48">
                  <c:v>合板等</c:v>
                </c:pt>
                <c:pt idx="49">
                  <c:v>その他</c:v>
                </c:pt>
                <c:pt idx="50">
                  <c:v>丸太</c:v>
                </c:pt>
                <c:pt idx="51">
                  <c:v>製材</c:v>
                </c:pt>
                <c:pt idx="52">
                  <c:v>ﾊﾟﾙﾌﾟ･ﾁｯﾌﾟ</c:v>
                </c:pt>
                <c:pt idx="53">
                  <c:v>合板等</c:v>
                </c:pt>
                <c:pt idx="54">
                  <c:v>その他</c:v>
                </c:pt>
                <c:pt idx="55">
                  <c:v>丸太</c:v>
                </c:pt>
                <c:pt idx="56">
                  <c:v>製材</c:v>
                </c:pt>
                <c:pt idx="57">
                  <c:v>ﾊﾟﾙﾌﾟ･ﾁｯﾌﾟ</c:v>
                </c:pt>
                <c:pt idx="58">
                  <c:v>合板等</c:v>
                </c:pt>
                <c:pt idx="59">
                  <c:v>その他</c:v>
                </c:pt>
                <c:pt idx="60">
                  <c:v>丸太（製材用材）</c:v>
                </c:pt>
                <c:pt idx="61">
                  <c:v>丸太（ﾊﾟﾙﾌﾟ･ﾁｯﾌﾟ用材）</c:v>
                </c:pt>
                <c:pt idx="62">
                  <c:v>丸太（合板用材）</c:v>
                </c:pt>
                <c:pt idx="63">
                  <c:v>丸太（その他用材）</c:v>
                </c:pt>
              </c:strCache>
            </c:strRef>
          </c:cat>
          <c:val>
            <c:numRef>
              <c:f>'供給グラフ（H22）'!$L$22:$L$27</c:f>
              <c:numCache>
                <c:formatCode>0.0%</c:formatCode>
                <c:ptCount val="6"/>
                <c:pt idx="0">
                  <c:v>0.19224374779692477</c:v>
                </c:pt>
                <c:pt idx="1">
                  <c:v>3.3347001503965842E-2</c:v>
                </c:pt>
                <c:pt idx="2">
                  <c:v>8.9488888854503415E-2</c:v>
                </c:pt>
                <c:pt idx="3">
                  <c:v>7.070635992121152E-2</c:v>
                </c:pt>
                <c:pt idx="4">
                  <c:v>0.35464459926797753</c:v>
                </c:pt>
                <c:pt idx="5">
                  <c:v>0.25956940265541695</c:v>
                </c:pt>
              </c:numCache>
            </c:numRef>
          </c:val>
        </c:ser>
        <c:ser>
          <c:idx val="1"/>
          <c:order val="1"/>
          <c:tx>
            <c:v>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アメリカ</a:t>
                    </a:r>
                    <a:r>
                      <a:rPr lang="en-US" altLang="ja-JP"/>
                      <a:t>, 8.3%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カナダ</a:t>
                    </a:r>
                    <a:r>
                      <a:rPr lang="en-US" altLang="ja-JP"/>
                      <a:t>, 10.9%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ロシア</a:t>
                    </a:r>
                    <a:r>
                      <a:rPr lang="en-US" altLang="ja-JP"/>
                      <a:t>, 3.3%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マレーシア</a:t>
                    </a:r>
                    <a:r>
                      <a:rPr lang="en-US" altLang="ja-JP"/>
                      <a:t>, 5.4%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インドネシア</a:t>
                    </a:r>
                    <a:r>
                      <a:rPr lang="en-US" altLang="ja-JP"/>
                      <a:t>, 3.3%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その他</a:t>
                    </a:r>
                    <a:r>
                      <a:rPr lang="en-US" altLang="ja-JP"/>
                      <a:t>, 0.3%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欧州</a:t>
                    </a:r>
                    <a:r>
                      <a:rPr lang="en-US" altLang="ja-JP"/>
                      <a:t>, 7.1%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オーストラリア</a:t>
                    </a:r>
                    <a:r>
                      <a:rPr lang="en-US" altLang="ja-JP"/>
                      <a:t>, 11.0%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ニュージーランド</a:t>
                    </a:r>
                    <a:r>
                      <a:rPr lang="en-US" altLang="ja-JP"/>
                      <a:t>, 3.9%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チリ</a:t>
                    </a:r>
                    <a:r>
                      <a:rPr lang="en-US" altLang="ja-JP"/>
                      <a:t>, 6.7%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中国</a:t>
                    </a:r>
                    <a:r>
                      <a:rPr lang="en-US" altLang="ja-JP"/>
                      <a:t>, 3.0%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その他</a:t>
                    </a:r>
                    <a:r>
                      <a:rPr lang="en-US" altLang="ja-JP"/>
                      <a:t>, 10.9%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日本</a:t>
                    </a:r>
                    <a:r>
                      <a:rPr lang="en-US" altLang="ja-JP"/>
                      <a:t>, 26.0%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'供給グラフ（H22）'!$A$6:$A$69</c:f>
              <c:strCache>
                <c:ptCount val="64"/>
                <c:pt idx="0">
                  <c:v>丸太</c:v>
                </c:pt>
                <c:pt idx="1">
                  <c:v>製材</c:v>
                </c:pt>
                <c:pt idx="2">
                  <c:v>ﾊﾟﾙﾌﾟ･ﾁｯﾌﾟ</c:v>
                </c:pt>
                <c:pt idx="3">
                  <c:v>合板等</c:v>
                </c:pt>
                <c:pt idx="4">
                  <c:v>その他</c:v>
                </c:pt>
                <c:pt idx="5">
                  <c:v>丸太</c:v>
                </c:pt>
                <c:pt idx="6">
                  <c:v>製材</c:v>
                </c:pt>
                <c:pt idx="7">
                  <c:v>ﾊﾟﾙﾌﾟ･ﾁｯﾌﾟ</c:v>
                </c:pt>
                <c:pt idx="8">
                  <c:v>合板等</c:v>
                </c:pt>
                <c:pt idx="9">
                  <c:v>その他</c:v>
                </c:pt>
                <c:pt idx="10">
                  <c:v>丸太</c:v>
                </c:pt>
                <c:pt idx="11">
                  <c:v>製材</c:v>
                </c:pt>
                <c:pt idx="12">
                  <c:v>ﾊﾟﾙﾌﾟ･ﾁｯﾌﾟ</c:v>
                </c:pt>
                <c:pt idx="13">
                  <c:v>合板等</c:v>
                </c:pt>
                <c:pt idx="14">
                  <c:v>その他</c:v>
                </c:pt>
                <c:pt idx="15">
                  <c:v>丸太</c:v>
                </c:pt>
                <c:pt idx="16">
                  <c:v>製材</c:v>
                </c:pt>
                <c:pt idx="17">
                  <c:v>ﾊﾟﾙﾌﾟ･ﾁｯﾌﾟ</c:v>
                </c:pt>
                <c:pt idx="18">
                  <c:v>合板等</c:v>
                </c:pt>
                <c:pt idx="19">
                  <c:v>その他</c:v>
                </c:pt>
                <c:pt idx="20">
                  <c:v>丸太</c:v>
                </c:pt>
                <c:pt idx="21">
                  <c:v>製材</c:v>
                </c:pt>
                <c:pt idx="22">
                  <c:v>ﾊﾟﾙﾌﾟ･ﾁｯﾌﾟ</c:v>
                </c:pt>
                <c:pt idx="23">
                  <c:v>合板等</c:v>
                </c:pt>
                <c:pt idx="24">
                  <c:v>その他</c:v>
                </c:pt>
                <c:pt idx="25">
                  <c:v>丸太</c:v>
                </c:pt>
                <c:pt idx="26">
                  <c:v>製材</c:v>
                </c:pt>
                <c:pt idx="27">
                  <c:v>ﾊﾟﾙﾌﾟ･ﾁｯﾌﾟ</c:v>
                </c:pt>
                <c:pt idx="28">
                  <c:v>合板等</c:v>
                </c:pt>
                <c:pt idx="29">
                  <c:v>その他</c:v>
                </c:pt>
                <c:pt idx="30">
                  <c:v>丸太</c:v>
                </c:pt>
                <c:pt idx="31">
                  <c:v>製材</c:v>
                </c:pt>
                <c:pt idx="32">
                  <c:v>ﾊﾟﾙﾌﾟ･ﾁｯﾌﾟ</c:v>
                </c:pt>
                <c:pt idx="33">
                  <c:v>合板等</c:v>
                </c:pt>
                <c:pt idx="34">
                  <c:v>その他</c:v>
                </c:pt>
                <c:pt idx="35">
                  <c:v>丸太</c:v>
                </c:pt>
                <c:pt idx="36">
                  <c:v>製材</c:v>
                </c:pt>
                <c:pt idx="37">
                  <c:v>ﾊﾟﾙﾌﾟ･ﾁｯﾌﾟ</c:v>
                </c:pt>
                <c:pt idx="38">
                  <c:v>合板等</c:v>
                </c:pt>
                <c:pt idx="39">
                  <c:v>その他</c:v>
                </c:pt>
                <c:pt idx="40">
                  <c:v>丸太</c:v>
                </c:pt>
                <c:pt idx="41">
                  <c:v>製材</c:v>
                </c:pt>
                <c:pt idx="42">
                  <c:v>ﾊﾟﾙﾌﾟ･ﾁｯﾌﾟ</c:v>
                </c:pt>
                <c:pt idx="43">
                  <c:v>合板等</c:v>
                </c:pt>
                <c:pt idx="44">
                  <c:v>その他</c:v>
                </c:pt>
                <c:pt idx="45">
                  <c:v>丸太</c:v>
                </c:pt>
                <c:pt idx="46">
                  <c:v>製材</c:v>
                </c:pt>
                <c:pt idx="47">
                  <c:v>ﾊﾟﾙﾌﾟ･ﾁｯﾌﾟ</c:v>
                </c:pt>
                <c:pt idx="48">
                  <c:v>合板等</c:v>
                </c:pt>
                <c:pt idx="49">
                  <c:v>その他</c:v>
                </c:pt>
                <c:pt idx="50">
                  <c:v>丸太</c:v>
                </c:pt>
                <c:pt idx="51">
                  <c:v>製材</c:v>
                </c:pt>
                <c:pt idx="52">
                  <c:v>ﾊﾟﾙﾌﾟ･ﾁｯﾌﾟ</c:v>
                </c:pt>
                <c:pt idx="53">
                  <c:v>合板等</c:v>
                </c:pt>
                <c:pt idx="54">
                  <c:v>その他</c:v>
                </c:pt>
                <c:pt idx="55">
                  <c:v>丸太</c:v>
                </c:pt>
                <c:pt idx="56">
                  <c:v>製材</c:v>
                </c:pt>
                <c:pt idx="57">
                  <c:v>ﾊﾟﾙﾌﾟ･ﾁｯﾌﾟ</c:v>
                </c:pt>
                <c:pt idx="58">
                  <c:v>合板等</c:v>
                </c:pt>
                <c:pt idx="59">
                  <c:v>その他</c:v>
                </c:pt>
                <c:pt idx="60">
                  <c:v>丸太（製材用材）</c:v>
                </c:pt>
                <c:pt idx="61">
                  <c:v>丸太（ﾊﾟﾙﾌﾟ･ﾁｯﾌﾟ用材）</c:v>
                </c:pt>
                <c:pt idx="62">
                  <c:v>丸太（合板用材）</c:v>
                </c:pt>
                <c:pt idx="63">
                  <c:v>丸太（その他用材）</c:v>
                </c:pt>
              </c:strCache>
            </c:strRef>
          </c:cat>
          <c:val>
            <c:numRef>
              <c:f>'供給グラフ（H22）'!$H$22:$H$34</c:f>
              <c:numCache>
                <c:formatCode>0.0%</c:formatCode>
                <c:ptCount val="13"/>
                <c:pt idx="0">
                  <c:v>8.3101384720554686E-2</c:v>
                </c:pt>
                <c:pt idx="1">
                  <c:v>0.10914236307637007</c:v>
                </c:pt>
                <c:pt idx="2">
                  <c:v>3.3347001503965842E-2</c:v>
                </c:pt>
                <c:pt idx="3">
                  <c:v>5.3710725017518654E-2</c:v>
                </c:pt>
                <c:pt idx="4">
                  <c:v>3.2801141434561677E-2</c:v>
                </c:pt>
                <c:pt idx="5">
                  <c:v>2.9770224024230842E-3</c:v>
                </c:pt>
                <c:pt idx="6">
                  <c:v>7.070635992121152E-2</c:v>
                </c:pt>
                <c:pt idx="7">
                  <c:v>0.10991233717519963</c:v>
                </c:pt>
                <c:pt idx="8">
                  <c:v>3.8717463114037523E-2</c:v>
                </c:pt>
                <c:pt idx="9">
                  <c:v>6.7277564102017656E-2</c:v>
                </c:pt>
                <c:pt idx="10">
                  <c:v>2.9657445674538117E-2</c:v>
                </c:pt>
                <c:pt idx="11">
                  <c:v>0.10907978920218461</c:v>
                </c:pt>
                <c:pt idx="12">
                  <c:v>0.25956940265541695</c:v>
                </c:pt>
              </c:numCache>
            </c:numRef>
          </c:val>
        </c:ser>
        <c:ser>
          <c:idx val="0"/>
          <c:order val="2"/>
          <c:tx>
            <c:v>製品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5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6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8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9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5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6"/>
            <c:bubble3D val="0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8"/>
            <c:bubble3D val="0"/>
          </c:dPt>
          <c:dPt>
            <c:idx val="59"/>
            <c:bubble3D val="0"/>
            <c:spPr>
              <a:pattFill prst="pct5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3"/>
            <c:bubble3D val="0"/>
            <c:spPr>
              <a:pattFill prst="pct50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製材</a:t>
                    </a:r>
                    <a:r>
                      <a:rPr lang="en-US" altLang="ja-JP" sz="900"/>
                      <a:t>,0.9%</a:t>
                    </a:r>
                    <a:endParaRPr lang="ja-JP" altLang="en-US" sz="900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ﾊﾟﾙﾌﾟ･ﾁｯﾌﾟ</a:t>
                    </a:r>
                    <a:r>
                      <a:rPr lang="en-US" altLang="ja-JP" sz="900"/>
                      <a:t>,4.3%</a:t>
                    </a:r>
                    <a:endParaRPr lang="ja-JP" altLang="en-US" sz="900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丸太</a:t>
                    </a:r>
                    <a:r>
                      <a:rPr lang="en-US" altLang="ja-JP"/>
                      <a:t>,2.3%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製材</a:t>
                    </a:r>
                    <a:r>
                      <a:rPr lang="en-US" altLang="ja-JP"/>
                      <a:t>,5.2%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ﾊﾟﾙﾌﾟ･ﾁｯﾌﾟ</a:t>
                    </a:r>
                    <a:r>
                      <a:rPr lang="en-US" altLang="ja-JP"/>
                      <a:t>,3.1%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その他</a:t>
                    </a:r>
                    <a:r>
                      <a:rPr lang="en-US" altLang="ja-JP"/>
                      <a:t>,0.3%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丸太</a:t>
                    </a:r>
                    <a:r>
                      <a:rPr lang="en-US" altLang="ja-JP"/>
                      <a:t>,,0.8%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製材</a:t>
                    </a:r>
                    <a:r>
                      <a:rPr lang="en-US" altLang="ja-JP"/>
                      <a:t>,1.7%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ﾊﾟﾙﾌﾟ･ﾁｯﾌﾟ</a:t>
                    </a:r>
                    <a:r>
                      <a:rPr lang="en-US" altLang="ja-JP"/>
                      <a:t>,0.5%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合板等</a:t>
                    </a:r>
                    <a:r>
                      <a:rPr lang="en-US" altLang="ja-JP"/>
                      <a:t>,0.3%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その他</a:t>
                    </a:r>
                    <a:r>
                      <a:rPr lang="en-US" altLang="ja-JP"/>
                      <a:t>,0.1%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丸太</a:t>
                    </a:r>
                    <a:r>
                      <a:rPr lang="en-US" altLang="ja-JP"/>
                      <a:t>,0.8%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製材</a:t>
                    </a:r>
                    <a:r>
                      <a:rPr lang="en-US" altLang="ja-JP"/>
                      <a:t>,0.2%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ﾊﾟﾙﾌﾟ･ﾁｯﾌﾟ</a:t>
                    </a:r>
                    <a:r>
                      <a:rPr lang="en-US" altLang="ja-JP"/>
                      <a:t>,0.6%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合板等</a:t>
                    </a:r>
                    <a:r>
                      <a:rPr lang="en-US" altLang="ja-JP"/>
                      <a:t>,3.6%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その他</a:t>
                    </a:r>
                    <a:r>
                      <a:rPr lang="en-US" altLang="ja-JP"/>
                      <a:t>0.1%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ﾊﾟﾙﾌﾟ･ﾁｯﾌﾟ</a:t>
                    </a:r>
                    <a:r>
                      <a:rPr lang="en-US" altLang="ja-JP"/>
                      <a:t>,0.7%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合板等</a:t>
                    </a:r>
                    <a:r>
                      <a:rPr lang="en-US" altLang="ja-JP"/>
                      <a:t>,2.2%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その他</a:t>
                    </a:r>
                    <a:r>
                      <a:rPr lang="en-US" altLang="ja-JP"/>
                      <a:t>0.4%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丸太</a:t>
                    </a:r>
                    <a:r>
                      <a:rPr lang="en-US" altLang="ja-JP"/>
                      <a:t>,0.1%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合板等</a:t>
                    </a:r>
                    <a:r>
                      <a:rPr lang="en-US" altLang="ja-JP"/>
                      <a:t>,0.1%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丸太</a:t>
                    </a:r>
                    <a:r>
                      <a:rPr lang="en-US" altLang="ja-JP"/>
                      <a:t>,0.2%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製材</a:t>
                    </a:r>
                    <a:r>
                      <a:rPr lang="en-US" altLang="ja-JP"/>
                      <a:t>,5.1%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ﾊﾟﾙﾌﾟ･ﾁｯﾌﾟ</a:t>
                    </a:r>
                    <a:r>
                      <a:rPr lang="en-US" altLang="ja-JP"/>
                      <a:t>,0.4%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その他</a:t>
                    </a:r>
                    <a:r>
                      <a:rPr lang="en-US" altLang="ja-JP"/>
                      <a:t>,1.6%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ﾊﾟﾙﾌﾟ･ﾁｯﾌﾟ</a:t>
                    </a:r>
                    <a:r>
                      <a:rPr lang="en-US" altLang="ja-JP"/>
                      <a:t>,11.0%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丸太</a:t>
                    </a:r>
                    <a:r>
                      <a:rPr lang="en-US" altLang="ja-JP"/>
                      <a:t>,1.3%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製材</a:t>
                    </a:r>
                    <a:r>
                      <a:rPr lang="en-US" altLang="ja-JP"/>
                      <a:t>,0.3%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ﾊﾟﾙﾌﾟ･ﾁｯﾌﾟ</a:t>
                    </a:r>
                    <a:r>
                      <a:rPr lang="en-US" altLang="ja-JP"/>
                      <a:t>,2.1%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 rot="-2700000"/>
                  <a:lstStyle/>
                  <a:p>
                    <a:pPr>
                      <a:defRPr sz="900"/>
                    </a:pPr>
                    <a:r>
                      <a:rPr lang="ja-JP" altLang="en-US"/>
                      <a:t>合板等</a:t>
                    </a:r>
                    <a:r>
                      <a:rPr lang="en-US" altLang="ja-JP"/>
                      <a:t>,0.1%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 rot="-2700000"/>
                  <a:lstStyle/>
                  <a:p>
                    <a:pPr>
                      <a:defRPr sz="900"/>
                    </a:pPr>
                    <a:r>
                      <a:rPr lang="ja-JP" altLang="en-US"/>
                      <a:t>その他</a:t>
                    </a:r>
                    <a:r>
                      <a:rPr lang="en-US" altLang="ja-JP"/>
                      <a:t>0.1%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製材</a:t>
                    </a:r>
                    <a:r>
                      <a:rPr lang="en-US" altLang="ja-JP"/>
                      <a:t>,0.6%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ﾊﾟﾙﾌﾟ･ﾁｯﾌﾟ</a:t>
                    </a:r>
                    <a:r>
                      <a:rPr lang="en-US" altLang="ja-JP"/>
                      <a:t>,6.1%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製材</a:t>
                    </a:r>
                    <a:r>
                      <a:rPr lang="en-US" altLang="ja-JP"/>
                      <a:t>,0.2%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合板等</a:t>
                    </a:r>
                    <a:r>
                      <a:rPr lang="en-US" altLang="ja-JP"/>
                      <a:t>,1.8%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その他</a:t>
                    </a:r>
                    <a:r>
                      <a:rPr lang="en-US" altLang="ja-JP"/>
                      <a:t>,0.9%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製材</a:t>
                    </a:r>
                    <a:r>
                      <a:rPr lang="en-US" altLang="ja-JP"/>
                      <a:t>,0.1%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ﾊﾟﾙﾌﾟ･ﾁｯﾌﾟ</a:t>
                    </a:r>
                    <a:r>
                      <a:rPr lang="en-US" altLang="ja-JP"/>
                      <a:t>,10.5%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合板等</a:t>
                    </a:r>
                    <a:r>
                      <a:rPr lang="en-US" altLang="ja-JP"/>
                      <a:t>,0.1%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その他</a:t>
                    </a:r>
                    <a:r>
                      <a:rPr lang="en-US" altLang="ja-JP"/>
                      <a:t>,0.2%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丸太（製材用材）</a:t>
                    </a:r>
                    <a:r>
                      <a:rPr lang="en-US" altLang="ja-JP"/>
                      <a:t>,15.1%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丸太（ﾊﾟﾙﾌﾟ･ﾁｯﾌﾟ用材）</a:t>
                    </a:r>
                    <a:r>
                      <a:rPr lang="en-US" altLang="ja-JP"/>
                      <a:t>,6.8%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丸太（合板用材）</a:t>
                    </a:r>
                    <a:r>
                      <a:rPr lang="en-US" altLang="ja-JP"/>
                      <a:t>,3.5%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ja-JP" altLang="en-US"/>
                      <a:t>丸太（その他用材）</a:t>
                    </a:r>
                    <a:r>
                      <a:rPr lang="en-US" altLang="ja-JP"/>
                      <a:t>,0.5%</a:t>
                    </a:r>
                    <a:endParaRPr lang="ja-JP" alt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'供給グラフ（H22）'!$A$6:$A$69</c:f>
              <c:strCache>
                <c:ptCount val="64"/>
                <c:pt idx="0">
                  <c:v>丸太</c:v>
                </c:pt>
                <c:pt idx="1">
                  <c:v>製材</c:v>
                </c:pt>
                <c:pt idx="2">
                  <c:v>ﾊﾟﾙﾌﾟ･ﾁｯﾌﾟ</c:v>
                </c:pt>
                <c:pt idx="3">
                  <c:v>合板等</c:v>
                </c:pt>
                <c:pt idx="4">
                  <c:v>その他</c:v>
                </c:pt>
                <c:pt idx="5">
                  <c:v>丸太</c:v>
                </c:pt>
                <c:pt idx="6">
                  <c:v>製材</c:v>
                </c:pt>
                <c:pt idx="7">
                  <c:v>ﾊﾟﾙﾌﾟ･ﾁｯﾌﾟ</c:v>
                </c:pt>
                <c:pt idx="8">
                  <c:v>合板等</c:v>
                </c:pt>
                <c:pt idx="9">
                  <c:v>その他</c:v>
                </c:pt>
                <c:pt idx="10">
                  <c:v>丸太</c:v>
                </c:pt>
                <c:pt idx="11">
                  <c:v>製材</c:v>
                </c:pt>
                <c:pt idx="12">
                  <c:v>ﾊﾟﾙﾌﾟ･ﾁｯﾌﾟ</c:v>
                </c:pt>
                <c:pt idx="13">
                  <c:v>合板等</c:v>
                </c:pt>
                <c:pt idx="14">
                  <c:v>その他</c:v>
                </c:pt>
                <c:pt idx="15">
                  <c:v>丸太</c:v>
                </c:pt>
                <c:pt idx="16">
                  <c:v>製材</c:v>
                </c:pt>
                <c:pt idx="17">
                  <c:v>ﾊﾟﾙﾌﾟ･ﾁｯﾌﾟ</c:v>
                </c:pt>
                <c:pt idx="18">
                  <c:v>合板等</c:v>
                </c:pt>
                <c:pt idx="19">
                  <c:v>その他</c:v>
                </c:pt>
                <c:pt idx="20">
                  <c:v>丸太</c:v>
                </c:pt>
                <c:pt idx="21">
                  <c:v>製材</c:v>
                </c:pt>
                <c:pt idx="22">
                  <c:v>ﾊﾟﾙﾌﾟ･ﾁｯﾌﾟ</c:v>
                </c:pt>
                <c:pt idx="23">
                  <c:v>合板等</c:v>
                </c:pt>
                <c:pt idx="24">
                  <c:v>その他</c:v>
                </c:pt>
                <c:pt idx="25">
                  <c:v>丸太</c:v>
                </c:pt>
                <c:pt idx="26">
                  <c:v>製材</c:v>
                </c:pt>
                <c:pt idx="27">
                  <c:v>ﾊﾟﾙﾌﾟ･ﾁｯﾌﾟ</c:v>
                </c:pt>
                <c:pt idx="28">
                  <c:v>合板等</c:v>
                </c:pt>
                <c:pt idx="29">
                  <c:v>その他</c:v>
                </c:pt>
                <c:pt idx="30">
                  <c:v>丸太</c:v>
                </c:pt>
                <c:pt idx="31">
                  <c:v>製材</c:v>
                </c:pt>
                <c:pt idx="32">
                  <c:v>ﾊﾟﾙﾌﾟ･ﾁｯﾌﾟ</c:v>
                </c:pt>
                <c:pt idx="33">
                  <c:v>合板等</c:v>
                </c:pt>
                <c:pt idx="34">
                  <c:v>その他</c:v>
                </c:pt>
                <c:pt idx="35">
                  <c:v>丸太</c:v>
                </c:pt>
                <c:pt idx="36">
                  <c:v>製材</c:v>
                </c:pt>
                <c:pt idx="37">
                  <c:v>ﾊﾟﾙﾌﾟ･ﾁｯﾌﾟ</c:v>
                </c:pt>
                <c:pt idx="38">
                  <c:v>合板等</c:v>
                </c:pt>
                <c:pt idx="39">
                  <c:v>その他</c:v>
                </c:pt>
                <c:pt idx="40">
                  <c:v>丸太</c:v>
                </c:pt>
                <c:pt idx="41">
                  <c:v>製材</c:v>
                </c:pt>
                <c:pt idx="42">
                  <c:v>ﾊﾟﾙﾌﾟ･ﾁｯﾌﾟ</c:v>
                </c:pt>
                <c:pt idx="43">
                  <c:v>合板等</c:v>
                </c:pt>
                <c:pt idx="44">
                  <c:v>その他</c:v>
                </c:pt>
                <c:pt idx="45">
                  <c:v>丸太</c:v>
                </c:pt>
                <c:pt idx="46">
                  <c:v>製材</c:v>
                </c:pt>
                <c:pt idx="47">
                  <c:v>ﾊﾟﾙﾌﾟ･ﾁｯﾌﾟ</c:v>
                </c:pt>
                <c:pt idx="48">
                  <c:v>合板等</c:v>
                </c:pt>
                <c:pt idx="49">
                  <c:v>その他</c:v>
                </c:pt>
                <c:pt idx="50">
                  <c:v>丸太</c:v>
                </c:pt>
                <c:pt idx="51">
                  <c:v>製材</c:v>
                </c:pt>
                <c:pt idx="52">
                  <c:v>ﾊﾟﾙﾌﾟ･ﾁｯﾌﾟ</c:v>
                </c:pt>
                <c:pt idx="53">
                  <c:v>合板等</c:v>
                </c:pt>
                <c:pt idx="54">
                  <c:v>その他</c:v>
                </c:pt>
                <c:pt idx="55">
                  <c:v>丸太</c:v>
                </c:pt>
                <c:pt idx="56">
                  <c:v>製材</c:v>
                </c:pt>
                <c:pt idx="57">
                  <c:v>ﾊﾟﾙﾌﾟ･ﾁｯﾌﾟ</c:v>
                </c:pt>
                <c:pt idx="58">
                  <c:v>合板等</c:v>
                </c:pt>
                <c:pt idx="59">
                  <c:v>その他</c:v>
                </c:pt>
                <c:pt idx="60">
                  <c:v>丸太（製材用材）</c:v>
                </c:pt>
                <c:pt idx="61">
                  <c:v>丸太（ﾊﾟﾙﾌﾟ･ﾁｯﾌﾟ用材）</c:v>
                </c:pt>
                <c:pt idx="62">
                  <c:v>丸太（合板用材）</c:v>
                </c:pt>
                <c:pt idx="63">
                  <c:v>丸太（その他用材）</c:v>
                </c:pt>
              </c:strCache>
            </c:strRef>
          </c:cat>
          <c:val>
            <c:numRef>
              <c:f>'供給グラフ（H22）'!$C$6:$C$69</c:f>
              <c:numCache>
                <c:formatCode>0.0%</c:formatCode>
                <c:ptCount val="64"/>
                <c:pt idx="0">
                  <c:v>3.0753432354330017E-2</c:v>
                </c:pt>
                <c:pt idx="1">
                  <c:v>8.8848033580914143E-3</c:v>
                </c:pt>
                <c:pt idx="2">
                  <c:v>4.3283040686174126E-2</c:v>
                </c:pt>
                <c:pt idx="3">
                  <c:v>3.1081012584726388E-5</c:v>
                </c:pt>
                <c:pt idx="4">
                  <c:v>1.4902730937439327E-4</c:v>
                </c:pt>
                <c:pt idx="5">
                  <c:v>2.3135423848293989E-2</c:v>
                </c:pt>
                <c:pt idx="6">
                  <c:v>5.1836120081327978E-2</c:v>
                </c:pt>
                <c:pt idx="7">
                  <c:v>3.0789769920787965E-2</c:v>
                </c:pt>
                <c:pt idx="8">
                  <c:v>1.339629343169177E-4</c:v>
                </c:pt>
                <c:pt idx="9">
                  <c:v>3.2470862916432327E-3</c:v>
                </c:pt>
                <c:pt idx="10">
                  <c:v>8.0883258231412951E-3</c:v>
                </c:pt>
                <c:pt idx="11">
                  <c:v>1.6714053069399416E-2</c:v>
                </c:pt>
                <c:pt idx="12">
                  <c:v>4.5008586774077175E-3</c:v>
                </c:pt>
                <c:pt idx="13">
                  <c:v>3.0790886051163162E-3</c:v>
                </c:pt>
                <c:pt idx="14">
                  <c:v>9.6467532890110374E-4</c:v>
                </c:pt>
                <c:pt idx="15">
                  <c:v>8.224965228249238E-3</c:v>
                </c:pt>
                <c:pt idx="16">
                  <c:v>2.4157187088284082E-3</c:v>
                </c:pt>
                <c:pt idx="17">
                  <c:v>6.0460302311284983E-3</c:v>
                </c:pt>
                <c:pt idx="18">
                  <c:v>3.5613482478057526E-2</c:v>
                </c:pt>
                <c:pt idx="19">
                  <c:v>1.410528371254983E-3</c:v>
                </c:pt>
                <c:pt idx="20">
                  <c:v>1.6275207066854097E-7</c:v>
                </c:pt>
                <c:pt idx="21">
                  <c:v>4.9068217921227533E-4</c:v>
                </c:pt>
                <c:pt idx="22">
                  <c:v>7.0412560113646376E-3</c:v>
                </c:pt>
                <c:pt idx="23">
                  <c:v>2.1731342142664804E-2</c:v>
                </c:pt>
                <c:pt idx="24">
                  <c:v>3.5376983492492976E-3</c:v>
                </c:pt>
                <c:pt idx="25">
                  <c:v>1.7868730674333191E-3</c:v>
                </c:pt>
                <c:pt idx="26">
                  <c:v>1.6061666948423696E-4</c:v>
                </c:pt>
                <c:pt idx="27">
                  <c:v>3.7123205706827565E-4</c:v>
                </c:pt>
                <c:pt idx="28">
                  <c:v>5.0816777634375828E-4</c:v>
                </c:pt>
                <c:pt idx="29">
                  <c:v>1.5013283209349397E-4</c:v>
                </c:pt>
                <c:pt idx="30">
                  <c:v>5.4391742017426386E-4</c:v>
                </c:pt>
                <c:pt idx="31">
                  <c:v>5.0645352317666564E-2</c:v>
                </c:pt>
                <c:pt idx="32">
                  <c:v>3.695014476056586E-3</c:v>
                </c:pt>
                <c:pt idx="33">
                  <c:v>2.6307552918048793E-4</c:v>
                </c:pt>
                <c:pt idx="34">
                  <c:v>1.5559000178133629E-2</c:v>
                </c:pt>
                <c:pt idx="35">
                  <c:v>9.9821270010038469E-6</c:v>
                </c:pt>
                <c:pt idx="36">
                  <c:v>1.4689548415593452E-4</c:v>
                </c:pt>
                <c:pt idx="37">
                  <c:v>0.10958334390097275</c:v>
                </c:pt>
                <c:pt idx="38">
                  <c:v>4.6546818192398548E-7</c:v>
                </c:pt>
                <c:pt idx="39">
                  <c:v>1.7165019488800745E-4</c:v>
                </c:pt>
                <c:pt idx="40">
                  <c:v>1.3322739836419503E-2</c:v>
                </c:pt>
                <c:pt idx="41">
                  <c:v>2.7796803722502307E-3</c:v>
                </c:pt>
                <c:pt idx="42">
                  <c:v>2.0864454138861722E-2</c:v>
                </c:pt>
                <c:pt idx="43">
                  <c:v>1.059646556533525E-3</c:v>
                </c:pt>
                <c:pt idx="44">
                  <c:v>6.9094220997253258E-4</c:v>
                </c:pt>
                <c:pt idx="45">
                  <c:v>0</c:v>
                </c:pt>
                <c:pt idx="46">
                  <c:v>6.4579489569640972E-3</c:v>
                </c:pt>
                <c:pt idx="47">
                  <c:v>6.0721185555326102E-2</c:v>
                </c:pt>
                <c:pt idx="48">
                  <c:v>7.0222153825941913E-5</c:v>
                </c:pt>
                <c:pt idx="49">
                  <c:v>2.820743590151766E-5</c:v>
                </c:pt>
                <c:pt idx="50">
                  <c:v>8.5318252157130705E-5</c:v>
                </c:pt>
                <c:pt idx="51">
                  <c:v>2.4517997236080209E-3</c:v>
                </c:pt>
                <c:pt idx="52">
                  <c:v>1.8327014016496869E-5</c:v>
                </c:pt>
                <c:pt idx="53">
                  <c:v>1.8293479185209377E-2</c:v>
                </c:pt>
                <c:pt idx="54">
                  <c:v>8.8085214995470926E-3</c:v>
                </c:pt>
                <c:pt idx="55">
                  <c:v>7.6620058158067576E-5</c:v>
                </c:pt>
                <c:pt idx="56">
                  <c:v>1.2943303667029042E-3</c:v>
                </c:pt>
                <c:pt idx="57">
                  <c:v>0.10502983581433532</c:v>
                </c:pt>
                <c:pt idx="58">
                  <c:v>9.8883428059325313E-4</c:v>
                </c:pt>
                <c:pt idx="59">
                  <c:v>1.6901686823950577E-3</c:v>
                </c:pt>
                <c:pt idx="60">
                  <c:v>0.15062628429429428</c:v>
                </c:pt>
                <c:pt idx="61">
                  <c:v>6.8106196838735422E-2</c:v>
                </c:pt>
                <c:pt idx="62">
                  <c:v>3.5443153269022185E-2</c:v>
                </c:pt>
                <c:pt idx="63">
                  <c:v>5.3937682533650409E-3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78740157480314954" r="0.78740157480314954" t="0.98425196850393681" header="0.51181102362204722" footer="0.51181102362204722"/>
    <c:pageSetup paperSize="9" orientation="portrait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628650</xdr:colOff>
      <xdr:row>2</xdr:row>
      <xdr:rowOff>0</xdr:rowOff>
    </xdr:from>
    <xdr:to>
      <xdr:col>40</xdr:col>
      <xdr:colOff>180975</xdr:colOff>
      <xdr:row>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22</xdr:col>
      <xdr:colOff>276225</xdr:colOff>
      <xdr:row>2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190500</xdr:colOff>
      <xdr:row>64</xdr:row>
      <xdr:rowOff>38100</xdr:rowOff>
    </xdr:from>
    <xdr:to>
      <xdr:col>21</xdr:col>
      <xdr:colOff>381000</xdr:colOff>
      <xdr:row>67</xdr:row>
      <xdr:rowOff>57150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11877675" y="11515725"/>
          <a:ext cx="224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資料：林野庁「木材需給表」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財務省「貿易統計」</a:t>
          </a:r>
        </a:p>
      </xdr:txBody>
    </xdr:sp>
    <xdr:clientData/>
  </xdr:twoCellAnchor>
  <xdr:twoCellAnchor>
    <xdr:from>
      <xdr:col>21</xdr:col>
      <xdr:colOff>590550</xdr:colOff>
      <xdr:row>64</xdr:row>
      <xdr:rowOff>9525</xdr:rowOff>
    </xdr:from>
    <xdr:to>
      <xdr:col>31</xdr:col>
      <xdr:colOff>104775</xdr:colOff>
      <xdr:row>68</xdr:row>
      <xdr:rowOff>57150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14335125" y="11487150"/>
          <a:ext cx="60293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注：１　木材のうち、しいたけ原木・燃料材を除いた用材の状況である。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２　丸太以外は、丸太換算したものである。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３　内訳と計の不一致は、四捨五入及び少量の製品について省略したためである。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142875</xdr:colOff>
      <xdr:row>49</xdr:row>
      <xdr:rowOff>47625</xdr:rowOff>
    </xdr:from>
    <xdr:to>
      <xdr:col>8</xdr:col>
      <xdr:colOff>447675</xdr:colOff>
      <xdr:row>61</xdr:row>
      <xdr:rowOff>0</xdr:rowOff>
    </xdr:to>
    <xdr:sp macro="" textlink="">
      <xdr:nvSpPr>
        <xdr:cNvPr id="6" name="AutoShape 16"/>
        <xdr:cNvSpPr>
          <a:spLocks/>
        </xdr:cNvSpPr>
      </xdr:nvSpPr>
      <xdr:spPr bwMode="auto">
        <a:xfrm>
          <a:off x="6629400" y="8953500"/>
          <a:ext cx="304800" cy="2009775"/>
        </a:xfrm>
        <a:prstGeom prst="rightBrace">
          <a:avLst>
            <a:gd name="adj1" fmla="val 54948"/>
            <a:gd name="adj2" fmla="val 502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48803</xdr:colOff>
      <xdr:row>3</xdr:row>
      <xdr:rowOff>44093</xdr:rowOff>
    </xdr:from>
    <xdr:to>
      <xdr:col>31</xdr:col>
      <xdr:colOff>877478</xdr:colOff>
      <xdr:row>63</xdr:row>
      <xdr:rowOff>158179</xdr:rowOff>
    </xdr:to>
    <xdr:graphicFrame macro="">
      <xdr:nvGraphicFramePr>
        <xdr:cNvPr id="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0.49604</cdr:x>
      <cdr:y>0.72602</cdr:y>
    </cdr:from>
    <cdr:to>
      <cdr:x>0.87537</cdr:x>
      <cdr:y>0.83652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0555" y="535653"/>
          <a:ext cx="3316777" cy="81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注１：丸太以外については、丸太換算したものである。</a:t>
          </a:r>
        </a:p>
        <a:p xmlns:a="http://schemas.openxmlformats.org/drawingml/2006/main">
          <a:pPr algn="l" rtl="0">
            <a:defRPr sz="1000"/>
          </a:pPr>
          <a:endParaRPr lang="ja-JP" altLang="en-US" sz="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注２：内訳の計と総計が一致しないものは四捨五入によるものである。　　　　　</a:t>
          </a:r>
        </a:p>
        <a:p xmlns:a="http://schemas.openxmlformats.org/drawingml/2006/main">
          <a:pPr algn="l" rtl="0">
            <a:defRPr sz="1000"/>
          </a:pPr>
          <a:endParaRPr lang="ja-JP" altLang="en-US" sz="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注３：用材の供給であり、薪炭材及びしいたけ原木は含んでいない。</a:t>
          </a:r>
        </a:p>
      </cdr:txBody>
    </cdr:sp>
  </cdr:relSizeAnchor>
  <cdr:relSizeAnchor xmlns:cdr="http://schemas.openxmlformats.org/drawingml/2006/chartDrawing">
    <cdr:from>
      <cdr:x>0.27349</cdr:x>
      <cdr:y>0.72602</cdr:y>
    </cdr:from>
    <cdr:to>
      <cdr:x>0.49407</cdr:x>
      <cdr:y>0.80629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4598" y="535653"/>
          <a:ext cx="1928660" cy="5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資料：林野庁「木材需給表」</a:t>
          </a:r>
        </a:p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  財務省「貿易統計」</a:t>
          </a:r>
        </a:p>
      </cdr:txBody>
    </cdr:sp>
  </cdr:relSizeAnchor>
  <cdr:relSizeAnchor xmlns:cdr="http://schemas.openxmlformats.org/drawingml/2006/chartDrawing">
    <cdr:from>
      <cdr:x>0.49679</cdr:x>
      <cdr:y>0.49848</cdr:y>
    </cdr:from>
    <cdr:to>
      <cdr:x>0.50198</cdr:x>
      <cdr:y>0.52567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7042" y="368771"/>
          <a:ext cx="45405" cy="19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木材（用材）供給量</a:t>
          </a:r>
        </a:p>
        <a:p xmlns:a="http://schemas.openxmlformats.org/drawingml/2006/main">
          <a:pPr algn="ctr" rtl="0">
            <a:defRPr sz="1000"/>
          </a:pPr>
          <a:endParaRPr lang="ja-JP" altLang="en-US" sz="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８，９８０万</a:t>
          </a:r>
          <a:r>
            <a:rPr lang="en-US" altLang="ja-JP" sz="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r>
            <a:rPr lang="en-US" altLang="ja-JP" sz="100" b="1" i="0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en-US" altLang="ja-JP" sz="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＝１００（％）</a:t>
          </a:r>
        </a:p>
      </cdr:txBody>
    </cdr:sp>
  </cdr:relSizeAnchor>
  <cdr:relSizeAnchor xmlns:cdr="http://schemas.openxmlformats.org/drawingml/2006/chartDrawing">
    <cdr:from>
      <cdr:x>0.50717</cdr:x>
      <cdr:y>0.24288</cdr:y>
    </cdr:from>
    <cdr:to>
      <cdr:x>0.50717</cdr:x>
      <cdr:y>0.24288</cdr:y>
    </cdr:to>
    <cdr:pic>
      <cdr:nvPicPr>
        <cdr:cNvPr id="512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437853" y="18130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</cdr:x>
      <cdr:y>0.06494</cdr:y>
    </cdr:from>
    <cdr:to>
      <cdr:x>0</cdr:x>
      <cdr:y>0.06494</cdr:y>
    </cdr:to>
    <cdr:pic>
      <cdr:nvPicPr>
        <cdr:cNvPr id="5125" name="Picture 5" descr="ha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-7960058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0.39789</cdr:x>
      <cdr:y>0.46937</cdr:y>
    </cdr:from>
    <cdr:to>
      <cdr:x>0.56406</cdr:x>
      <cdr:y>0.49687</cdr:y>
    </cdr:to>
    <cdr:sp macro="" textlink="">
      <cdr:nvSpPr>
        <cdr:cNvPr id="67585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3522" y="4913348"/>
          <a:ext cx="1676153" cy="2878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木材（用材）供給量</a:t>
          </a:r>
        </a:p>
      </cdr:txBody>
    </cdr:sp>
  </cdr:relSizeAnchor>
  <cdr:relSizeAnchor xmlns:cdr="http://schemas.openxmlformats.org/drawingml/2006/chartDrawing">
    <cdr:from>
      <cdr:x>0.3881</cdr:x>
      <cdr:y>0.51931</cdr:y>
    </cdr:from>
    <cdr:to>
      <cdr:x>0.57943</cdr:x>
      <cdr:y>0.54384</cdr:y>
    </cdr:to>
    <cdr:sp macro="" textlink="">
      <cdr:nvSpPr>
        <cdr:cNvPr id="67586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4775" y="5436123"/>
          <a:ext cx="1929908" cy="2567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7,088</a:t>
          </a: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万</a:t>
          </a:r>
          <a:r>
            <a:rPr lang="en-US" altLang="ja-JP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m</a:t>
          </a:r>
          <a:r>
            <a:rPr lang="en-US" altLang="ja-JP" sz="1400" b="1" i="0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3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628650</xdr:colOff>
      <xdr:row>0</xdr:row>
      <xdr:rowOff>0</xdr:rowOff>
    </xdr:from>
    <xdr:to>
      <xdr:col>39</xdr:col>
      <xdr:colOff>180975</xdr:colOff>
      <xdr:row>0</xdr:row>
      <xdr:rowOff>0</xdr:rowOff>
    </xdr:to>
    <xdr:graphicFrame macro="">
      <xdr:nvGraphicFramePr>
        <xdr:cNvPr id="24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21</xdr:col>
      <xdr:colOff>276225</xdr:colOff>
      <xdr:row>0</xdr:row>
      <xdr:rowOff>0</xdr:rowOff>
    </xdr:to>
    <xdr:graphicFrame macro="">
      <xdr:nvGraphicFramePr>
        <xdr:cNvPr id="24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190500</xdr:colOff>
      <xdr:row>62</xdr:row>
      <xdr:rowOff>38100</xdr:rowOff>
    </xdr:from>
    <xdr:to>
      <xdr:col>20</xdr:col>
      <xdr:colOff>381000</xdr:colOff>
      <xdr:row>65</xdr:row>
      <xdr:rowOff>57150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9563100" y="11125200"/>
          <a:ext cx="22479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資料：林野庁「木材需給表」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財務省「貿易統計」</a:t>
          </a:r>
        </a:p>
      </xdr:txBody>
    </xdr:sp>
    <xdr:clientData/>
  </xdr:twoCellAnchor>
  <xdr:twoCellAnchor>
    <xdr:from>
      <xdr:col>20</xdr:col>
      <xdr:colOff>590550</xdr:colOff>
      <xdr:row>62</xdr:row>
      <xdr:rowOff>9525</xdr:rowOff>
    </xdr:from>
    <xdr:to>
      <xdr:col>30</xdr:col>
      <xdr:colOff>104775</xdr:colOff>
      <xdr:row>66</xdr:row>
      <xdr:rowOff>57150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12020550" y="11096625"/>
          <a:ext cx="6029325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注：１　木材のうち、しいたけ原木・薪炭材を除いた用材の状況である。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２　丸太以外は、丸太換算したものである。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３　内訳と計の不一致は、四捨五入及び少量の製品について省略したためである。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180975</xdr:colOff>
      <xdr:row>1</xdr:row>
      <xdr:rowOff>28575</xdr:rowOff>
    </xdr:from>
    <xdr:to>
      <xdr:col>31</xdr:col>
      <xdr:colOff>57150</xdr:colOff>
      <xdr:row>61</xdr:row>
      <xdr:rowOff>142875</xdr:rowOff>
    </xdr:to>
    <xdr:graphicFrame macro="">
      <xdr:nvGraphicFramePr>
        <xdr:cNvPr id="241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142875</xdr:colOff>
      <xdr:row>46</xdr:row>
      <xdr:rowOff>47625</xdr:rowOff>
    </xdr:from>
    <xdr:to>
      <xdr:col>7</xdr:col>
      <xdr:colOff>447675</xdr:colOff>
      <xdr:row>58</xdr:row>
      <xdr:rowOff>0</xdr:rowOff>
    </xdr:to>
    <xdr:sp macro="" textlink="">
      <xdr:nvSpPr>
        <xdr:cNvPr id="2418" name="AutoShape 16"/>
        <xdr:cNvSpPr>
          <a:spLocks/>
        </xdr:cNvSpPr>
      </xdr:nvSpPr>
      <xdr:spPr bwMode="auto">
        <a:xfrm>
          <a:off x="4448175" y="8391525"/>
          <a:ext cx="304800" cy="2009775"/>
        </a:xfrm>
        <a:prstGeom prst="rightBrace">
          <a:avLst>
            <a:gd name="adj1" fmla="val 54948"/>
            <a:gd name="adj2" fmla="val 502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504826</xdr:colOff>
      <xdr:row>27</xdr:row>
      <xdr:rowOff>9525</xdr:rowOff>
    </xdr:from>
    <xdr:to>
      <xdr:col>30</xdr:col>
      <xdr:colOff>19051</xdr:colOff>
      <xdr:row>27</xdr:row>
      <xdr:rowOff>142875</xdr:rowOff>
    </xdr:to>
    <xdr:cxnSp macro="">
      <xdr:nvCxnSpPr>
        <xdr:cNvPr id="8" name="直線矢印コネクタ 7"/>
        <xdr:cNvCxnSpPr/>
      </xdr:nvCxnSpPr>
      <xdr:spPr>
        <a:xfrm rot="10800000" flipV="1">
          <a:off x="17764126" y="5086350"/>
          <a:ext cx="200025" cy="13335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514350</xdr:colOff>
      <xdr:row>28</xdr:row>
      <xdr:rowOff>0</xdr:rowOff>
    </xdr:from>
    <xdr:to>
      <xdr:col>30</xdr:col>
      <xdr:colOff>38100</xdr:colOff>
      <xdr:row>28</xdr:row>
      <xdr:rowOff>1588</xdr:rowOff>
    </xdr:to>
    <xdr:cxnSp macro="">
      <xdr:nvCxnSpPr>
        <xdr:cNvPr id="9" name="直線矢印コネクタ 8"/>
        <xdr:cNvCxnSpPr/>
      </xdr:nvCxnSpPr>
      <xdr:spPr>
        <a:xfrm rot="10800000">
          <a:off x="17773650" y="5257800"/>
          <a:ext cx="209550" cy="1588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238125</xdr:colOff>
      <xdr:row>39</xdr:row>
      <xdr:rowOff>123824</xdr:rowOff>
    </xdr:from>
    <xdr:to>
      <xdr:col>29</xdr:col>
      <xdr:colOff>523875</xdr:colOff>
      <xdr:row>40</xdr:row>
      <xdr:rowOff>57149</xdr:rowOff>
    </xdr:to>
    <xdr:cxnSp macro="">
      <xdr:nvCxnSpPr>
        <xdr:cNvPr id="10" name="直線矢印コネクタ 9"/>
        <xdr:cNvCxnSpPr/>
      </xdr:nvCxnSpPr>
      <xdr:spPr>
        <a:xfrm rot="10800000" flipV="1">
          <a:off x="17497425" y="7267574"/>
          <a:ext cx="285750" cy="104775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228601</xdr:colOff>
      <xdr:row>41</xdr:row>
      <xdr:rowOff>47625</xdr:rowOff>
    </xdr:from>
    <xdr:to>
      <xdr:col>29</xdr:col>
      <xdr:colOff>381001</xdr:colOff>
      <xdr:row>42</xdr:row>
      <xdr:rowOff>95250</xdr:rowOff>
    </xdr:to>
    <xdr:cxnSp macro="">
      <xdr:nvCxnSpPr>
        <xdr:cNvPr id="11" name="直線矢印コネクタ 10"/>
        <xdr:cNvCxnSpPr/>
      </xdr:nvCxnSpPr>
      <xdr:spPr>
        <a:xfrm rot="16200000" flipV="1">
          <a:off x="17454563" y="7567613"/>
          <a:ext cx="219075" cy="1524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33</xdr:row>
      <xdr:rowOff>76200</xdr:rowOff>
    </xdr:from>
    <xdr:to>
      <xdr:col>17</xdr:col>
      <xdr:colOff>314325</xdr:colOff>
      <xdr:row>34</xdr:row>
      <xdr:rowOff>95250</xdr:rowOff>
    </xdr:to>
    <xdr:cxnSp macro="">
      <xdr:nvCxnSpPr>
        <xdr:cNvPr id="12" name="直線矢印コネクタ 11"/>
        <xdr:cNvCxnSpPr/>
      </xdr:nvCxnSpPr>
      <xdr:spPr>
        <a:xfrm flipV="1">
          <a:off x="9448800" y="6191250"/>
          <a:ext cx="238125" cy="1905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33</xdr:row>
      <xdr:rowOff>47625</xdr:rowOff>
    </xdr:from>
    <xdr:to>
      <xdr:col>17</xdr:col>
      <xdr:colOff>314325</xdr:colOff>
      <xdr:row>33</xdr:row>
      <xdr:rowOff>104775</xdr:rowOff>
    </xdr:to>
    <xdr:cxnSp macro="">
      <xdr:nvCxnSpPr>
        <xdr:cNvPr id="13" name="直線矢印コネクタ 12"/>
        <xdr:cNvCxnSpPr/>
      </xdr:nvCxnSpPr>
      <xdr:spPr>
        <a:xfrm flipV="1">
          <a:off x="9496425" y="6162675"/>
          <a:ext cx="190500" cy="5715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132556</xdr:colOff>
      <xdr:row>7</xdr:row>
      <xdr:rowOff>57944</xdr:rowOff>
    </xdr:from>
    <xdr:to>
      <xdr:col>23</xdr:col>
      <xdr:colOff>134144</xdr:colOff>
      <xdr:row>9</xdr:row>
      <xdr:rowOff>794</xdr:rowOff>
    </xdr:to>
    <xdr:cxnSp macro="">
      <xdr:nvCxnSpPr>
        <xdr:cNvPr id="14" name="直線矢印コネクタ 13"/>
        <xdr:cNvCxnSpPr/>
      </xdr:nvCxnSpPr>
      <xdr:spPr>
        <a:xfrm rot="5400000">
          <a:off x="13535025" y="1800225"/>
          <a:ext cx="285750" cy="1588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0.49604</cdr:x>
      <cdr:y>0.72602</cdr:y>
    </cdr:from>
    <cdr:to>
      <cdr:x>0.87537</cdr:x>
      <cdr:y>0.83652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0555" y="535653"/>
          <a:ext cx="3316777" cy="81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注１：丸太以外については、丸太換算したものである。</a:t>
          </a:r>
        </a:p>
        <a:p xmlns:a="http://schemas.openxmlformats.org/drawingml/2006/main">
          <a:pPr algn="l" rtl="0">
            <a:defRPr sz="1000"/>
          </a:pPr>
          <a:endParaRPr lang="ja-JP" altLang="en-US" sz="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注２：内訳の計と総計が一致しないものは四捨五入によるものである。　　　　　</a:t>
          </a:r>
        </a:p>
        <a:p xmlns:a="http://schemas.openxmlformats.org/drawingml/2006/main">
          <a:pPr algn="l" rtl="0">
            <a:defRPr sz="1000"/>
          </a:pPr>
          <a:endParaRPr lang="ja-JP" altLang="en-US" sz="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注３：用材の供給であり、薪炭材及びしいたけ原木は含んでいない。</a:t>
          </a:r>
        </a:p>
      </cdr:txBody>
    </cdr:sp>
  </cdr:relSizeAnchor>
  <cdr:relSizeAnchor xmlns:cdr="http://schemas.openxmlformats.org/drawingml/2006/chartDrawing">
    <cdr:from>
      <cdr:x>0.27349</cdr:x>
      <cdr:y>0.72602</cdr:y>
    </cdr:from>
    <cdr:to>
      <cdr:x>0.49407</cdr:x>
      <cdr:y>0.80629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4598" y="535653"/>
          <a:ext cx="1928660" cy="5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資料：林野庁「木材需給表」</a:t>
          </a:r>
        </a:p>
        <a:p xmlns:a="http://schemas.openxmlformats.org/drawingml/2006/main">
          <a:pPr algn="l" rtl="0">
            <a:defRPr sz="1000"/>
          </a:pPr>
          <a:r>
            <a:rPr lang="ja-JP" altLang="en-US" sz="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  財務省「貿易統計」</a:t>
          </a:r>
        </a:p>
      </cdr:txBody>
    </cdr:sp>
  </cdr:relSizeAnchor>
  <cdr:relSizeAnchor xmlns:cdr="http://schemas.openxmlformats.org/drawingml/2006/chartDrawing">
    <cdr:from>
      <cdr:x>0.49679</cdr:x>
      <cdr:y>0.49848</cdr:y>
    </cdr:from>
    <cdr:to>
      <cdr:x>0.50198</cdr:x>
      <cdr:y>0.52567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7042" y="368771"/>
          <a:ext cx="45405" cy="19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木材（用材）供給量</a:t>
          </a:r>
        </a:p>
        <a:p xmlns:a="http://schemas.openxmlformats.org/drawingml/2006/main">
          <a:pPr algn="ctr" rtl="0">
            <a:defRPr sz="1000"/>
          </a:pPr>
          <a:endParaRPr lang="ja-JP" altLang="en-US" sz="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８，９８０万</a:t>
          </a:r>
          <a:r>
            <a:rPr lang="en-US" altLang="ja-JP" sz="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r>
            <a:rPr lang="en-US" altLang="ja-JP" sz="100" b="1" i="0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en-US" altLang="ja-JP" sz="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＝１００（％）</a:t>
          </a:r>
        </a:p>
      </cdr:txBody>
    </cdr:sp>
  </cdr:relSizeAnchor>
  <cdr:relSizeAnchor xmlns:cdr="http://schemas.openxmlformats.org/drawingml/2006/chartDrawing">
    <cdr:from>
      <cdr:x>0.50717</cdr:x>
      <cdr:y>0.24288</cdr:y>
    </cdr:from>
    <cdr:to>
      <cdr:x>0.50717</cdr:x>
      <cdr:y>0.24288</cdr:y>
    </cdr:to>
    <cdr:pic>
      <cdr:nvPicPr>
        <cdr:cNvPr id="512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437853" y="18130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</cdr:x>
      <cdr:y>0.06494</cdr:y>
    </cdr:from>
    <cdr:to>
      <cdr:x>0</cdr:x>
      <cdr:y>0.06494</cdr:y>
    </cdr:to>
    <cdr:pic>
      <cdr:nvPicPr>
        <cdr:cNvPr id="5125" name="Picture 5" descr="ha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-7960058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0.3881</cdr:x>
      <cdr:y>0.51931</cdr:y>
    </cdr:from>
    <cdr:to>
      <cdr:x>0.57943</cdr:x>
      <cdr:y>0.54384</cdr:y>
    </cdr:to>
    <cdr:sp macro="" textlink="">
      <cdr:nvSpPr>
        <cdr:cNvPr id="67586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4775" y="5436123"/>
          <a:ext cx="1929908" cy="2567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7,025</a:t>
          </a: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</a:t>
          </a: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r>
            <a:rPr lang="en-US" altLang="ja-JP" sz="1400" b="1" i="0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en-US" altLang="ja-JP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0.39789</cdr:x>
      <cdr:y>0.46937</cdr:y>
    </cdr:from>
    <cdr:to>
      <cdr:x>0.56406</cdr:x>
      <cdr:y>0.49687</cdr:y>
    </cdr:to>
    <cdr:sp macro="" textlink="">
      <cdr:nvSpPr>
        <cdr:cNvPr id="67585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3522" y="4913348"/>
          <a:ext cx="1676153" cy="2878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木材（用材）供給量</a:t>
          </a:r>
        </a:p>
      </cdr:txBody>
    </cdr:sp>
  </cdr:relSizeAnchor>
  <cdr:relSizeAnchor xmlns:cdr="http://schemas.openxmlformats.org/drawingml/2006/chartDrawing">
    <cdr:from>
      <cdr:x>0.87724</cdr:x>
      <cdr:y>0.41947</cdr:y>
    </cdr:from>
    <cdr:to>
      <cdr:x>0.88763</cdr:x>
      <cdr:y>0.43676</cdr:y>
    </cdr:to>
    <cdr:sp macro="" textlink="">
      <cdr:nvSpPr>
        <cdr:cNvPr id="16" name="直線矢印コネクタ 15"/>
        <cdr:cNvSpPr/>
      </cdr:nvSpPr>
      <cdr:spPr>
        <a:xfrm xmlns:a="http://schemas.openxmlformats.org/drawingml/2006/main" rot="5400000">
          <a:off x="8810625" y="4429125"/>
          <a:ext cx="180975" cy="10477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0.87819</cdr:x>
      <cdr:y>0.47316</cdr:y>
    </cdr:from>
    <cdr:to>
      <cdr:x>0.9084</cdr:x>
      <cdr:y>0.47331</cdr:y>
    </cdr:to>
    <cdr:sp macro="" textlink="">
      <cdr:nvSpPr>
        <cdr:cNvPr id="20" name="直線矢印コネクタ 19"/>
        <cdr:cNvSpPr/>
      </cdr:nvSpPr>
      <cdr:spPr>
        <a:xfrm xmlns:a="http://schemas.openxmlformats.org/drawingml/2006/main" rot="10800000">
          <a:off x="8858250" y="4953000"/>
          <a:ext cx="304800" cy="158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0.87724</cdr:x>
      <cdr:y>0.55687</cdr:y>
    </cdr:from>
    <cdr:to>
      <cdr:x>0.89991</cdr:x>
      <cdr:y>0.5778</cdr:y>
    </cdr:to>
    <cdr:sp macro="" textlink="">
      <cdr:nvSpPr>
        <cdr:cNvPr id="23" name="直線矢印コネクタ 22"/>
        <cdr:cNvSpPr/>
      </cdr:nvSpPr>
      <cdr:spPr>
        <a:xfrm xmlns:a="http://schemas.openxmlformats.org/drawingml/2006/main" rot="10800000" flipV="1">
          <a:off x="8848725" y="5829299"/>
          <a:ext cx="228600" cy="21907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0.85647</cdr:x>
      <cdr:y>0.65696</cdr:y>
    </cdr:from>
    <cdr:to>
      <cdr:x>0.89141</cdr:x>
      <cdr:y>0.65878</cdr:y>
    </cdr:to>
    <cdr:sp macro="" textlink="">
      <cdr:nvSpPr>
        <cdr:cNvPr id="25" name="直線矢印コネクタ 24"/>
        <cdr:cNvSpPr/>
      </cdr:nvSpPr>
      <cdr:spPr>
        <a:xfrm xmlns:a="http://schemas.openxmlformats.org/drawingml/2006/main" rot="10800000" flipV="1">
          <a:off x="8639176" y="6877050"/>
          <a:ext cx="352425" cy="1905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0.85647</cdr:x>
      <cdr:y>0.66424</cdr:y>
    </cdr:from>
    <cdr:to>
      <cdr:x>0.88952</cdr:x>
      <cdr:y>0.67607</cdr:y>
    </cdr:to>
    <cdr:sp macro="" textlink="">
      <cdr:nvSpPr>
        <cdr:cNvPr id="27" name="直線矢印コネクタ 26"/>
        <cdr:cNvSpPr/>
      </cdr:nvSpPr>
      <cdr:spPr>
        <a:xfrm xmlns:a="http://schemas.openxmlformats.org/drawingml/2006/main" rot="10800000">
          <a:off x="8639176" y="6953251"/>
          <a:ext cx="333375" cy="12382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0.77809</cdr:x>
      <cdr:y>0.7707</cdr:y>
    </cdr:from>
    <cdr:to>
      <cdr:x>0.79887</cdr:x>
      <cdr:y>0.77616</cdr:y>
    </cdr:to>
    <cdr:sp macro="" textlink="">
      <cdr:nvSpPr>
        <cdr:cNvPr id="29" name="直線矢印コネクタ 28"/>
        <cdr:cNvSpPr/>
      </cdr:nvSpPr>
      <cdr:spPr>
        <a:xfrm xmlns:a="http://schemas.openxmlformats.org/drawingml/2006/main" rot="10800000">
          <a:off x="7848599" y="8067675"/>
          <a:ext cx="209551" cy="57151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0.45696</cdr:x>
      <cdr:y>0.89271</cdr:y>
    </cdr:from>
    <cdr:to>
      <cdr:x>0.45711</cdr:x>
      <cdr:y>0.92455</cdr:y>
    </cdr:to>
    <cdr:sp macro="" textlink="">
      <cdr:nvSpPr>
        <cdr:cNvPr id="35" name="直線矢印コネクタ 34"/>
        <cdr:cNvSpPr/>
      </cdr:nvSpPr>
      <cdr:spPr>
        <a:xfrm xmlns:a="http://schemas.openxmlformats.org/drawingml/2006/main" rot="5400000" flipH="1" flipV="1">
          <a:off x="4609306" y="9344819"/>
          <a:ext cx="1589" cy="33337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0.40132</cdr:x>
      <cdr:y>0.89081</cdr:y>
    </cdr:from>
    <cdr:to>
      <cdr:x>0.40321</cdr:x>
      <cdr:y>0.91993</cdr:y>
    </cdr:to>
    <cdr:sp macro="" textlink="">
      <cdr:nvSpPr>
        <cdr:cNvPr id="37" name="直線矢印コネクタ 36"/>
        <cdr:cNvSpPr/>
      </cdr:nvSpPr>
      <cdr:spPr>
        <a:xfrm xmlns:a="http://schemas.openxmlformats.org/drawingml/2006/main" rot="16200000" flipV="1">
          <a:off x="4048125" y="9324974"/>
          <a:ext cx="19050" cy="304801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0.3881</cdr:x>
      <cdr:y>0.8899</cdr:y>
    </cdr:from>
    <cdr:to>
      <cdr:x>0.39754</cdr:x>
      <cdr:y>0.92175</cdr:y>
    </cdr:to>
    <cdr:sp macro="" textlink="">
      <cdr:nvSpPr>
        <cdr:cNvPr id="39" name="直線矢印コネクタ 38"/>
        <cdr:cNvSpPr/>
      </cdr:nvSpPr>
      <cdr:spPr>
        <a:xfrm xmlns:a="http://schemas.openxmlformats.org/drawingml/2006/main" rot="5400000" flipH="1" flipV="1">
          <a:off x="3914775" y="9315450"/>
          <a:ext cx="95251" cy="33337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0.22946</cdr:x>
      <cdr:y>0.81984</cdr:y>
    </cdr:from>
    <cdr:to>
      <cdr:x>0.23985</cdr:x>
      <cdr:y>0.8353</cdr:y>
    </cdr:to>
    <cdr:sp macro="" textlink="">
      <cdr:nvSpPr>
        <cdr:cNvPr id="41" name="直線矢印コネクタ 40"/>
        <cdr:cNvSpPr/>
      </cdr:nvSpPr>
      <cdr:spPr>
        <a:xfrm xmlns:a="http://schemas.openxmlformats.org/drawingml/2006/main" rot="5400000" flipH="1" flipV="1">
          <a:off x="2314575" y="8582026"/>
          <a:ext cx="104775" cy="16192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0.15958</cdr:x>
      <cdr:y>0.77252</cdr:y>
    </cdr:from>
    <cdr:to>
      <cdr:x>0.18508</cdr:x>
      <cdr:y>0.78344</cdr:y>
    </cdr:to>
    <cdr:sp macro="" textlink="">
      <cdr:nvSpPr>
        <cdr:cNvPr id="43" name="直線矢印コネクタ 42"/>
        <cdr:cNvSpPr/>
      </cdr:nvSpPr>
      <cdr:spPr>
        <a:xfrm xmlns:a="http://schemas.openxmlformats.org/drawingml/2006/main" flipV="1">
          <a:off x="1609725" y="8086725"/>
          <a:ext cx="257175" cy="1143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0.85269</cdr:x>
      <cdr:y>0.36306</cdr:y>
    </cdr:from>
    <cdr:to>
      <cdr:x>0.88102</cdr:x>
      <cdr:y>0.3667</cdr:y>
    </cdr:to>
    <cdr:sp macro="" textlink="">
      <cdr:nvSpPr>
        <cdr:cNvPr id="47" name="直線矢印コネクタ 46"/>
        <cdr:cNvSpPr/>
      </cdr:nvSpPr>
      <cdr:spPr>
        <a:xfrm xmlns:a="http://schemas.openxmlformats.org/drawingml/2006/main" rot="10800000" flipV="1">
          <a:off x="8601075" y="3800475"/>
          <a:ext cx="285750" cy="381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0.56933</cdr:x>
      <cdr:y>0.11018</cdr:y>
    </cdr:from>
    <cdr:to>
      <cdr:x>0.56948</cdr:x>
      <cdr:y>0.13929</cdr:y>
    </cdr:to>
    <cdr:sp macro="" textlink="">
      <cdr:nvSpPr>
        <cdr:cNvPr id="51" name="直線矢印コネクタ 50"/>
        <cdr:cNvSpPr/>
      </cdr:nvSpPr>
      <cdr:spPr>
        <a:xfrm xmlns:a="http://schemas.openxmlformats.org/drawingml/2006/main" rot="5400000">
          <a:off x="5742781" y="1153319"/>
          <a:ext cx="1588" cy="3048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ysClr val="windowText" lastClr="000000"/>
          </a:solidFill>
          <a:tailEnd type="triangle" w="sm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zoomScale="89" zoomScaleNormal="89" workbookViewId="0">
      <selection activeCell="H16" sqref="H16"/>
    </sheetView>
  </sheetViews>
  <sheetFormatPr defaultRowHeight="13.5" x14ac:dyDescent="0.15"/>
  <cols>
    <col min="1" max="1" width="9" style="10"/>
    <col min="3" max="3" width="7.875" customWidth="1"/>
    <col min="4" max="4" width="9.125" customWidth="1"/>
    <col min="5" max="5" width="5" customWidth="1"/>
    <col min="6" max="6" width="4.5" customWidth="1"/>
    <col min="7" max="7" width="12" customWidth="1"/>
    <col min="8" max="8" width="28.625" bestFit="1" customWidth="1"/>
    <col min="9" max="9" width="6.375" customWidth="1"/>
    <col min="10" max="10" width="1" customWidth="1"/>
    <col min="11" max="11" width="7.625" customWidth="1"/>
    <col min="12" max="12" width="10.75" bestFit="1" customWidth="1"/>
    <col min="13" max="13" width="6.25" customWidth="1"/>
    <col min="14" max="14" width="3.375" customWidth="1"/>
    <col min="15" max="15" width="9.125" customWidth="1"/>
    <col min="16" max="16" width="10.625" customWidth="1"/>
    <col min="17" max="17" width="4.125" customWidth="1"/>
    <col min="24" max="24" width="9.75" customWidth="1"/>
    <col min="25" max="25" width="5.25" customWidth="1"/>
    <col min="26" max="26" width="7.25" customWidth="1"/>
    <col min="27" max="27" width="9.25" bestFit="1" customWidth="1"/>
    <col min="28" max="31" width="9" style="10"/>
    <col min="32" max="32" width="12.5" style="10" customWidth="1"/>
    <col min="33" max="16384" width="9" style="10"/>
  </cols>
  <sheetData>
    <row r="1" spans="1:28" ht="17.25" x14ac:dyDescent="0.15">
      <c r="A1" s="101" t="s">
        <v>76</v>
      </c>
    </row>
    <row r="3" spans="1:28" ht="44.25" customHeight="1" x14ac:dyDescent="0.15">
      <c r="B3" s="1"/>
      <c r="C3" s="2"/>
      <c r="E3" s="106" t="s">
        <v>0</v>
      </c>
      <c r="F3" s="3">
        <v>27</v>
      </c>
      <c r="G3" s="4" t="s">
        <v>1</v>
      </c>
      <c r="H3" s="2"/>
      <c r="I3" s="1"/>
      <c r="J3" s="5"/>
      <c r="K3" s="5"/>
      <c r="L3" s="5"/>
      <c r="M3" s="5"/>
      <c r="N3" s="5"/>
      <c r="O3" s="1"/>
      <c r="P3" s="1"/>
      <c r="Q3" s="1"/>
      <c r="R3" s="125"/>
      <c r="S3" s="125"/>
      <c r="T3" s="125"/>
      <c r="U3" s="125"/>
      <c r="V3" s="125"/>
      <c r="W3" s="125"/>
      <c r="X3" s="88" t="s">
        <v>3</v>
      </c>
      <c r="Y3" s="89">
        <f>F3</f>
        <v>27</v>
      </c>
      <c r="Z3" s="89" t="s">
        <v>4</v>
      </c>
      <c r="AA3" s="89">
        <f>Y3+1988</f>
        <v>2015</v>
      </c>
      <c r="AB3" s="90" t="s">
        <v>5</v>
      </c>
    </row>
    <row r="4" spans="1:28" x14ac:dyDescent="0.15">
      <c r="B4" s="11" t="s">
        <v>6</v>
      </c>
      <c r="C4" s="12"/>
      <c r="D4" s="13"/>
      <c r="H4" s="13"/>
      <c r="I4" s="14"/>
      <c r="J4" s="15"/>
      <c r="K4" s="15"/>
      <c r="L4" s="15"/>
      <c r="M4" s="15"/>
      <c r="N4" s="15"/>
      <c r="O4" s="14"/>
      <c r="P4" s="14"/>
      <c r="Q4" s="14"/>
      <c r="R4" s="1"/>
      <c r="S4" s="1"/>
      <c r="T4" s="1"/>
      <c r="U4" s="1"/>
      <c r="V4" s="1"/>
      <c r="W4" s="10"/>
      <c r="X4" s="10"/>
      <c r="Y4" s="10"/>
      <c r="Z4" s="10"/>
      <c r="AA4" s="10"/>
    </row>
    <row r="5" spans="1:28" ht="14.25" customHeight="1" x14ac:dyDescent="0.15">
      <c r="B5" s="12"/>
      <c r="C5" s="13"/>
      <c r="D5" s="17" t="s">
        <v>68</v>
      </c>
      <c r="E5" s="14"/>
      <c r="F5" s="14"/>
      <c r="G5" s="13"/>
      <c r="H5" s="13"/>
      <c r="I5" s="14"/>
      <c r="J5" s="15"/>
      <c r="K5" s="17"/>
      <c r="L5" s="17"/>
      <c r="N5" s="17"/>
      <c r="O5" s="14"/>
      <c r="P5" s="14"/>
      <c r="Q5" s="14"/>
      <c r="R5" s="1"/>
      <c r="S5" s="1"/>
      <c r="T5" s="1"/>
      <c r="U5" s="1"/>
      <c r="V5" s="1"/>
      <c r="W5" s="10"/>
      <c r="X5" s="10"/>
      <c r="Y5" s="10"/>
      <c r="Z5" s="10"/>
      <c r="AA5" s="10"/>
    </row>
    <row r="6" spans="1:28" x14ac:dyDescent="0.15">
      <c r="B6" s="126" t="s">
        <v>8</v>
      </c>
      <c r="C6" s="127"/>
      <c r="D6" s="128"/>
      <c r="E6" s="129" t="s">
        <v>9</v>
      </c>
      <c r="R6" s="1"/>
      <c r="S6" s="1"/>
      <c r="T6" s="1"/>
      <c r="U6" s="1"/>
      <c r="V6" s="1"/>
      <c r="W6" s="10"/>
      <c r="X6" s="10"/>
      <c r="Y6" s="10"/>
      <c r="Z6" s="10"/>
      <c r="AA6" s="10"/>
    </row>
    <row r="7" spans="1:28" x14ac:dyDescent="0.15">
      <c r="B7" s="104" t="s">
        <v>10</v>
      </c>
      <c r="C7" s="19" t="s">
        <v>11</v>
      </c>
      <c r="D7" s="19" t="s">
        <v>12</v>
      </c>
      <c r="E7" s="129"/>
      <c r="R7" s="1"/>
      <c r="S7" s="1"/>
      <c r="T7" s="1"/>
      <c r="U7" s="1"/>
      <c r="V7" s="1"/>
      <c r="W7" s="10"/>
      <c r="X7" s="10"/>
      <c r="Y7" s="10"/>
      <c r="Z7" s="10"/>
      <c r="AA7" s="10"/>
    </row>
    <row r="8" spans="1:28" x14ac:dyDescent="0.15">
      <c r="B8" s="20" t="s">
        <v>13</v>
      </c>
      <c r="C8" s="21">
        <v>2504.7066254290603</v>
      </c>
      <c r="D8" s="107">
        <f>C8/$C$78</f>
        <v>3.5335846728946574E-2</v>
      </c>
      <c r="E8" s="130" t="s">
        <v>14</v>
      </c>
      <c r="F8" s="23"/>
      <c r="R8" s="1"/>
      <c r="S8" s="1"/>
      <c r="T8" s="1"/>
      <c r="U8" s="1"/>
      <c r="V8" s="1"/>
      <c r="W8" s="10"/>
      <c r="X8" s="10"/>
      <c r="Y8" s="10"/>
      <c r="Z8" s="10"/>
      <c r="AA8" s="10"/>
    </row>
    <row r="9" spans="1:28" x14ac:dyDescent="0.15">
      <c r="B9" s="20" t="s">
        <v>15</v>
      </c>
      <c r="C9" s="21">
        <v>511.15681971834215</v>
      </c>
      <c r="D9" s="107">
        <f t="shared" ref="D9:D72" si="0">C9/$C$78</f>
        <v>7.211287283167959E-3</v>
      </c>
      <c r="E9" s="130"/>
      <c r="F9" s="23"/>
      <c r="O9" s="24"/>
      <c r="P9" s="25"/>
      <c r="Q9" s="25"/>
      <c r="R9" s="1"/>
      <c r="S9" s="1"/>
      <c r="T9" s="1"/>
      <c r="U9" s="1"/>
      <c r="V9" s="1"/>
      <c r="W9" s="10"/>
      <c r="X9" s="10"/>
      <c r="Y9" s="10"/>
      <c r="Z9" s="10"/>
      <c r="AA9" s="10"/>
    </row>
    <row r="10" spans="1:28" x14ac:dyDescent="0.15">
      <c r="B10" s="20" t="s">
        <v>16</v>
      </c>
      <c r="C10" s="21">
        <v>3018.3613890000001</v>
      </c>
      <c r="D10" s="107">
        <f t="shared" si="0"/>
        <v>4.2582374451141117E-2</v>
      </c>
      <c r="E10" s="130"/>
      <c r="F10" s="23"/>
      <c r="O10" s="24"/>
      <c r="P10" s="25"/>
      <c r="Q10" s="25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8" x14ac:dyDescent="0.15">
      <c r="B11" s="20" t="s">
        <v>17</v>
      </c>
      <c r="C11" s="21">
        <v>3.6053316537691575</v>
      </c>
      <c r="D11" s="107">
        <f t="shared" si="0"/>
        <v>5.0863221038025974E-5</v>
      </c>
      <c r="E11" s="130"/>
      <c r="F11" s="23"/>
      <c r="O11" s="24"/>
      <c r="P11" s="25"/>
      <c r="Q11" s="25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8" x14ac:dyDescent="0.15">
      <c r="B12" s="20" t="s">
        <v>18</v>
      </c>
      <c r="C12" s="21">
        <v>18.78002</v>
      </c>
      <c r="D12" s="107">
        <f t="shared" si="0"/>
        <v>2.6494436575895359E-4</v>
      </c>
      <c r="E12" s="130"/>
      <c r="F12" s="23"/>
      <c r="O12" s="24"/>
      <c r="P12" s="25"/>
      <c r="Q12" s="25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8" x14ac:dyDescent="0.15">
      <c r="B13" s="26" t="s">
        <v>13</v>
      </c>
      <c r="C13" s="21">
        <v>1161.6664376907265</v>
      </c>
      <c r="D13" s="107">
        <f t="shared" si="0"/>
        <v>1.6388533002490546E-2</v>
      </c>
      <c r="E13" s="131" t="s">
        <v>19</v>
      </c>
      <c r="O13" s="24"/>
      <c r="P13" s="25"/>
      <c r="Q13" s="25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8" x14ac:dyDescent="0.15">
      <c r="B14" s="26" t="s">
        <v>15</v>
      </c>
      <c r="C14" s="21">
        <v>3124.3365799997709</v>
      </c>
      <c r="D14" s="107">
        <f t="shared" si="0"/>
        <v>4.4077448991296994E-2</v>
      </c>
      <c r="E14" s="131"/>
      <c r="O14" s="24"/>
      <c r="P14" s="25"/>
      <c r="Q14" s="25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8" x14ac:dyDescent="0.15">
      <c r="B15" s="26" t="s">
        <v>16</v>
      </c>
      <c r="C15" s="21">
        <v>1843.2469439999998</v>
      </c>
      <c r="D15" s="107">
        <f t="shared" si="0"/>
        <v>2.6004119937849339E-2</v>
      </c>
      <c r="E15" s="131"/>
      <c r="O15" s="24"/>
      <c r="P15" s="25"/>
      <c r="Q15" s="25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8" x14ac:dyDescent="0.15">
      <c r="B16" s="26" t="s">
        <v>17</v>
      </c>
      <c r="C16" s="21">
        <v>3.3205239054525602</v>
      </c>
      <c r="D16" s="107">
        <f t="shared" si="0"/>
        <v>4.6845216358532743E-5</v>
      </c>
      <c r="E16" s="131"/>
      <c r="O16" s="24"/>
      <c r="P16" s="25"/>
      <c r="Q16" s="25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2:27" x14ac:dyDescent="0.15">
      <c r="B17" s="26" t="s">
        <v>18</v>
      </c>
      <c r="C17" s="21">
        <v>226.24355666666668</v>
      </c>
      <c r="D17" s="107">
        <f t="shared" si="0"/>
        <v>3.1917940251448016E-3</v>
      </c>
      <c r="E17" s="131"/>
      <c r="O17" s="24"/>
      <c r="P17" s="25"/>
      <c r="Q17" s="25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2:27" x14ac:dyDescent="0.15">
      <c r="B18" s="27" t="s">
        <v>13</v>
      </c>
      <c r="C18" s="21">
        <v>206.19328640770155</v>
      </c>
      <c r="D18" s="107">
        <f t="shared" si="0"/>
        <v>2.9089292498646301E-3</v>
      </c>
      <c r="E18" s="124" t="s">
        <v>20</v>
      </c>
      <c r="F18" s="23"/>
      <c r="O18" s="24"/>
      <c r="P18" s="25"/>
      <c r="Q18" s="25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x14ac:dyDescent="0.15">
      <c r="B19" s="27" t="s">
        <v>15</v>
      </c>
      <c r="C19" s="21">
        <v>1218.0927247934546</v>
      </c>
      <c r="D19" s="107">
        <f t="shared" si="0"/>
        <v>1.718458257264888E-2</v>
      </c>
      <c r="E19" s="124"/>
      <c r="F19" s="23"/>
      <c r="O19" s="24"/>
      <c r="P19" s="25"/>
      <c r="Q19" s="25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2:27" x14ac:dyDescent="0.15">
      <c r="B20" s="27" t="s">
        <v>16</v>
      </c>
      <c r="C20" s="21">
        <v>308.19846200000001</v>
      </c>
      <c r="D20" s="107">
        <f t="shared" si="0"/>
        <v>4.3479956912971848E-3</v>
      </c>
      <c r="E20" s="124"/>
      <c r="F20" s="23"/>
      <c r="O20" s="24"/>
      <c r="P20" s="25"/>
      <c r="Q20" s="25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14.25" x14ac:dyDescent="0.15">
      <c r="B21" s="27" t="s">
        <v>17</v>
      </c>
      <c r="C21" s="21">
        <v>223.6624307401824</v>
      </c>
      <c r="D21" s="107">
        <f t="shared" si="0"/>
        <v>3.155380071829716E-3</v>
      </c>
      <c r="E21" s="124"/>
      <c r="F21" s="23"/>
      <c r="I21" s="17" t="s">
        <v>69</v>
      </c>
      <c r="M21" s="17" t="s">
        <v>70</v>
      </c>
      <c r="O21" s="24"/>
      <c r="P21" s="25"/>
      <c r="Q21" s="25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2:27" x14ac:dyDescent="0.15">
      <c r="B22" s="27" t="s">
        <v>18</v>
      </c>
      <c r="C22" s="21">
        <v>124.39533733333334</v>
      </c>
      <c r="D22" s="107">
        <f t="shared" si="0"/>
        <v>1.7549418878761089E-3</v>
      </c>
      <c r="E22" s="124"/>
      <c r="F22" s="23"/>
      <c r="G22" s="120" t="s">
        <v>21</v>
      </c>
      <c r="H22" s="120"/>
      <c r="I22" s="120"/>
      <c r="J22" s="28"/>
      <c r="K22" s="120" t="s">
        <v>22</v>
      </c>
      <c r="L22" s="120"/>
      <c r="M22" s="120"/>
      <c r="O22" s="24"/>
      <c r="P22" s="25"/>
      <c r="Q22" s="25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13.5" customHeight="1" x14ac:dyDescent="0.15">
      <c r="B23" s="29" t="s">
        <v>13</v>
      </c>
      <c r="C23" s="21">
        <v>255.45344558197246</v>
      </c>
      <c r="D23" s="107">
        <f t="shared" si="0"/>
        <v>3.6038806732184019E-3</v>
      </c>
      <c r="E23" s="114" t="s">
        <v>23</v>
      </c>
      <c r="F23" s="23"/>
      <c r="G23" s="104" t="s">
        <v>24</v>
      </c>
      <c r="H23" s="19" t="s">
        <v>25</v>
      </c>
      <c r="I23" s="19" t="s">
        <v>26</v>
      </c>
      <c r="J23" s="30"/>
      <c r="K23" s="104" t="s">
        <v>27</v>
      </c>
      <c r="L23" s="19" t="s">
        <v>28</v>
      </c>
      <c r="M23" s="19" t="s">
        <v>29</v>
      </c>
      <c r="O23" s="24"/>
      <c r="P23" s="25"/>
      <c r="Q23" s="25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2:27" x14ac:dyDescent="0.15">
      <c r="B24" s="29" t="s">
        <v>15</v>
      </c>
      <c r="C24" s="21">
        <v>136.75328295270947</v>
      </c>
      <c r="D24" s="107">
        <f t="shared" si="0"/>
        <v>1.9292850496091232E-3</v>
      </c>
      <c r="E24" s="114"/>
      <c r="G24" s="31" t="s">
        <v>30</v>
      </c>
      <c r="H24" s="83">
        <f>SUM(C8:C12)</f>
        <v>6056.6101858011716</v>
      </c>
      <c r="I24" s="108">
        <f>SUM(D8:D12)</f>
        <v>8.5445316050052622E-2</v>
      </c>
      <c r="J24" s="28"/>
      <c r="K24" s="34" t="s">
        <v>31</v>
      </c>
      <c r="L24" s="84">
        <f>H24+H25</f>
        <v>12415.424228063788</v>
      </c>
      <c r="M24" s="109">
        <f>I24+I25</f>
        <v>0.17515405722319283</v>
      </c>
      <c r="N24" s="37"/>
      <c r="O24" s="24"/>
      <c r="P24" s="25"/>
      <c r="Q24" s="25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2:27" x14ac:dyDescent="0.15">
      <c r="B25" s="29" t="s">
        <v>16</v>
      </c>
      <c r="C25" s="21">
        <v>472.26078899999999</v>
      </c>
      <c r="D25" s="107">
        <f t="shared" si="0"/>
        <v>6.6625506902776455E-3</v>
      </c>
      <c r="E25" s="114"/>
      <c r="G25" s="38" t="s">
        <v>32</v>
      </c>
      <c r="H25" s="83">
        <f>SUM(C13:C17)</f>
        <v>6358.8140422626157</v>
      </c>
      <c r="I25" s="108">
        <f>SUM(D13:D17)</f>
        <v>8.9708741173140205E-2</v>
      </c>
      <c r="J25" s="30"/>
      <c r="K25" s="34" t="s">
        <v>33</v>
      </c>
      <c r="L25" s="84">
        <f>H26</f>
        <v>2080.5422412746721</v>
      </c>
      <c r="M25" s="109">
        <f>I26</f>
        <v>2.9351829473516521E-2</v>
      </c>
      <c r="N25" s="39"/>
      <c r="O25" s="24"/>
      <c r="P25" s="25"/>
      <c r="Q25" s="25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2:27" ht="14.25" x14ac:dyDescent="0.15">
      <c r="B26" s="29" t="s">
        <v>17</v>
      </c>
      <c r="C26" s="21">
        <v>1980.3886214861807</v>
      </c>
      <c r="D26" s="107">
        <f t="shared" si="0"/>
        <v>2.7938884371577054E-2</v>
      </c>
      <c r="E26" s="114"/>
      <c r="G26" s="40" t="s">
        <v>34</v>
      </c>
      <c r="H26" s="83">
        <f>SUM(C18:C22)</f>
        <v>2080.5422412746721</v>
      </c>
      <c r="I26" s="108">
        <f>SUM(D18:D22)</f>
        <v>2.9351829473516521E-2</v>
      </c>
      <c r="K26" s="34" t="s">
        <v>35</v>
      </c>
      <c r="L26" s="84">
        <f>H27+H28+H29</f>
        <v>5848.1013430600015</v>
      </c>
      <c r="M26" s="109">
        <f>I27+I28+I29</f>
        <v>8.2503719443915213E-2</v>
      </c>
      <c r="N26" s="41"/>
      <c r="O26" s="24"/>
      <c r="P26" s="17" t="s">
        <v>7</v>
      </c>
      <c r="Q26" s="17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2:27" x14ac:dyDescent="0.15">
      <c r="B27" s="29" t="s">
        <v>18</v>
      </c>
      <c r="C27" s="21">
        <v>72.190715999999995</v>
      </c>
      <c r="D27" s="107">
        <f t="shared" si="0"/>
        <v>1.0184506440517496E-3</v>
      </c>
      <c r="E27" s="114"/>
      <c r="G27" s="42" t="s">
        <v>36</v>
      </c>
      <c r="H27" s="83">
        <f>SUM(C23:C27)</f>
        <v>2917.0468550208625</v>
      </c>
      <c r="I27" s="108">
        <f>SUM(D23:D27)</f>
        <v>4.1153051428733975E-2</v>
      </c>
      <c r="J27" s="28"/>
      <c r="K27" s="34" t="s">
        <v>37</v>
      </c>
      <c r="L27" s="84">
        <f>H30</f>
        <v>5373.7912531461434</v>
      </c>
      <c r="M27" s="109">
        <f>I30</f>
        <v>7.581225766989691E-2</v>
      </c>
      <c r="N27" s="43"/>
      <c r="O27" s="120" t="s">
        <v>38</v>
      </c>
      <c r="P27" s="120"/>
      <c r="Q27" s="39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2:27" ht="14.25" customHeight="1" thickBot="1" x14ac:dyDescent="0.2">
      <c r="B28" s="44" t="s">
        <v>13</v>
      </c>
      <c r="C28" s="21">
        <v>4.0547944028096188E-2</v>
      </c>
      <c r="D28" s="107">
        <f t="shared" si="0"/>
        <v>5.7204142026225177E-7</v>
      </c>
      <c r="E28" s="116" t="s">
        <v>39</v>
      </c>
      <c r="G28" s="45" t="s">
        <v>40</v>
      </c>
      <c r="H28" s="83">
        <f>SUM(C28:C32)</f>
        <v>2803.6604846489872</v>
      </c>
      <c r="I28" s="108">
        <f>SUM(D28:D32)</f>
        <v>3.9553421610241425E-2</v>
      </c>
      <c r="J28" s="46"/>
      <c r="K28" s="34" t="s">
        <v>18</v>
      </c>
      <c r="L28" s="84">
        <f>H31+H32+H33+H34+H35+H36</f>
        <v>23368.10429717051</v>
      </c>
      <c r="M28" s="109">
        <f>I31+I32+I33+I34+I35+I36</f>
        <v>0.32967204358690344</v>
      </c>
      <c r="N28" s="47"/>
      <c r="O28" s="104" t="s">
        <v>41</v>
      </c>
      <c r="P28" s="48" t="s">
        <v>11</v>
      </c>
      <c r="Q28" s="41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2:27" ht="15" thickTop="1" thickBot="1" x14ac:dyDescent="0.2">
      <c r="B29" s="44" t="s">
        <v>15</v>
      </c>
      <c r="C29" s="21">
        <v>36.272823110153659</v>
      </c>
      <c r="D29" s="107">
        <f t="shared" si="0"/>
        <v>5.1172896052327813E-4</v>
      </c>
      <c r="E29" s="116"/>
      <c r="G29" s="49" t="s">
        <v>18</v>
      </c>
      <c r="H29" s="83">
        <f>SUM(C33:C37)</f>
        <v>127.39400339015143</v>
      </c>
      <c r="I29" s="108">
        <f>SUM(D33:D37)</f>
        <v>1.7972464049398058E-3</v>
      </c>
      <c r="J29" s="46"/>
      <c r="K29" s="34" t="s">
        <v>42</v>
      </c>
      <c r="L29" s="91">
        <f>H37</f>
        <v>21796.917827089335</v>
      </c>
      <c r="M29" s="109">
        <f>I37</f>
        <v>0.30750609260257511</v>
      </c>
      <c r="N29" s="47"/>
      <c r="O29" s="50" t="s">
        <v>43</v>
      </c>
      <c r="P29" s="93">
        <f>+L39</f>
        <v>70882.881189804451</v>
      </c>
      <c r="Q29" s="52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2:27" ht="14.25" thickTop="1" x14ac:dyDescent="0.15">
      <c r="B30" s="44" t="s">
        <v>16</v>
      </c>
      <c r="C30" s="21">
        <v>990.57617500000003</v>
      </c>
      <c r="D30" s="107">
        <f t="shared" si="0"/>
        <v>1.3974829442210669E-2</v>
      </c>
      <c r="E30" s="116"/>
      <c r="G30" s="34" t="s">
        <v>44</v>
      </c>
      <c r="H30" s="83">
        <f>SUM(C38:C42)</f>
        <v>5373.7912531461434</v>
      </c>
      <c r="I30" s="108">
        <f>SUM(D38:D42)</f>
        <v>7.581225766989691E-2</v>
      </c>
      <c r="J30" s="53"/>
      <c r="K30" s="63" t="s">
        <v>41</v>
      </c>
      <c r="L30" s="92">
        <f>H39</f>
        <v>70882.881189804451</v>
      </c>
      <c r="M30" s="65">
        <v>1.0000000000000002</v>
      </c>
      <c r="N30" s="47"/>
      <c r="O30" s="23"/>
      <c r="P30" s="25"/>
      <c r="Q30" s="25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2:27" x14ac:dyDescent="0.15">
      <c r="B31" s="44" t="s">
        <v>17</v>
      </c>
      <c r="C31" s="21">
        <v>1468.4156952614717</v>
      </c>
      <c r="D31" s="107">
        <f t="shared" si="0"/>
        <v>2.0716083638438267E-2</v>
      </c>
      <c r="E31" s="116"/>
      <c r="G31" s="45" t="s">
        <v>45</v>
      </c>
      <c r="H31" s="83">
        <f>SUM(C43:C47)</f>
        <v>4662.2572086884902</v>
      </c>
      <c r="I31" s="108">
        <f>SUM(D43:D47)</f>
        <v>6.5774092847669025E-2</v>
      </c>
      <c r="J31" s="53"/>
      <c r="K31" s="23"/>
      <c r="L31" s="23"/>
      <c r="M31" s="23"/>
      <c r="N31" s="47"/>
      <c r="O31" s="54"/>
      <c r="P31" s="25" t="s">
        <v>46</v>
      </c>
      <c r="Q31" s="25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2:27" x14ac:dyDescent="0.15">
      <c r="B32" s="44" t="s">
        <v>18</v>
      </c>
      <c r="C32" s="21">
        <v>308.35524333333336</v>
      </c>
      <c r="D32" s="107">
        <f t="shared" si="0"/>
        <v>4.350207527648948E-3</v>
      </c>
      <c r="E32" s="116"/>
      <c r="G32" s="55" t="s">
        <v>47</v>
      </c>
      <c r="H32" s="83">
        <f>SUM(C48:C52)</f>
        <v>1637.7837280281333</v>
      </c>
      <c r="I32" s="108">
        <f>SUM(D48:D52)</f>
        <v>2.3105490360114004E-2</v>
      </c>
      <c r="J32" s="53"/>
      <c r="K32" s="39"/>
      <c r="L32" s="56"/>
      <c r="M32" s="57"/>
      <c r="N32" s="47"/>
      <c r="O32" s="54"/>
      <c r="P32" s="25"/>
      <c r="Q32" s="25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27" ht="13.5" customHeight="1" x14ac:dyDescent="0.15">
      <c r="B33" s="58" t="s">
        <v>13</v>
      </c>
      <c r="C33" s="21">
        <v>70.936530769704561</v>
      </c>
      <c r="D33" s="107">
        <f t="shared" si="0"/>
        <v>1.0007568763994858E-3</v>
      </c>
      <c r="E33" s="121" t="s">
        <v>48</v>
      </c>
      <c r="G33" s="59" t="s">
        <v>49</v>
      </c>
      <c r="H33" s="83">
        <f>SUM(C53:C57)</f>
        <v>3987.3419395530427</v>
      </c>
      <c r="I33" s="108">
        <f>SUM(D53:D57)</f>
        <v>5.6252537603205789E-2</v>
      </c>
      <c r="J33" s="53"/>
      <c r="K33" s="39"/>
      <c r="L33" s="56"/>
      <c r="M33" s="57"/>
      <c r="N33" s="37"/>
      <c r="O33" s="54"/>
      <c r="P33" s="25"/>
      <c r="Q33" s="25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2:27" x14ac:dyDescent="0.15">
      <c r="B34" s="58" t="s">
        <v>15</v>
      </c>
      <c r="C34" s="21">
        <v>13.543128144014485</v>
      </c>
      <c r="D34" s="107">
        <f t="shared" si="0"/>
        <v>1.9106345448557306E-4</v>
      </c>
      <c r="E34" s="121"/>
      <c r="G34" s="60" t="s">
        <v>50</v>
      </c>
      <c r="H34" s="83">
        <f>SUM(C58:C62)</f>
        <v>1966.8003615482512</v>
      </c>
      <c r="I34" s="108">
        <f>SUM(D58:D62)</f>
        <v>2.7747184207731514E-2</v>
      </c>
      <c r="J34" s="53"/>
      <c r="K34" s="39"/>
      <c r="L34" s="56"/>
      <c r="M34" s="57"/>
      <c r="N34" s="37"/>
      <c r="O34" s="54"/>
      <c r="P34" s="25"/>
      <c r="Q34" s="25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2:27" x14ac:dyDescent="0.15">
      <c r="B35" s="58" t="s">
        <v>16</v>
      </c>
      <c r="C35" s="21">
        <v>4.1970619999999998</v>
      </c>
      <c r="D35" s="107">
        <f t="shared" si="0"/>
        <v>5.9211221800669282E-5</v>
      </c>
      <c r="E35" s="121"/>
      <c r="G35" s="103" t="s">
        <v>75</v>
      </c>
      <c r="H35" s="83">
        <f>SUM(C63:C67)</f>
        <v>5418.2319020354598</v>
      </c>
      <c r="I35" s="108">
        <f>SUM(D63:D67)</f>
        <v>7.6439216508806362E-2</v>
      </c>
      <c r="J35" s="53"/>
      <c r="K35" s="39"/>
      <c r="L35" s="56"/>
      <c r="M35" s="57"/>
      <c r="N35" s="37"/>
      <c r="O35" s="54"/>
      <c r="P35" s="25"/>
      <c r="Q35" s="25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x14ac:dyDescent="0.15">
      <c r="B36" s="58" t="s">
        <v>17</v>
      </c>
      <c r="C36" s="21">
        <v>17.124805143099042</v>
      </c>
      <c r="D36" s="107">
        <f t="shared" si="0"/>
        <v>2.4159296089056571E-4</v>
      </c>
      <c r="E36" s="121"/>
      <c r="G36" s="42" t="s">
        <v>18</v>
      </c>
      <c r="H36" s="83">
        <f>SUM(C68:C72)</f>
        <v>5695.6891573171351</v>
      </c>
      <c r="I36" s="108">
        <f>SUM(D68:D72)</f>
        <v>8.0353522059376778E-2</v>
      </c>
      <c r="J36" s="53"/>
      <c r="K36" s="39"/>
      <c r="L36" s="56"/>
      <c r="M36" s="57"/>
      <c r="O36" s="54"/>
      <c r="P36" s="25"/>
      <c r="Q36" s="25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x14ac:dyDescent="0.15">
      <c r="B37" s="58" t="s">
        <v>18</v>
      </c>
      <c r="C37" s="21">
        <v>21.592477333333335</v>
      </c>
      <c r="D37" s="107">
        <f t="shared" si="0"/>
        <v>3.0462189136351196E-4</v>
      </c>
      <c r="E37" s="121"/>
      <c r="G37" s="61" t="s">
        <v>51</v>
      </c>
      <c r="H37" s="95">
        <f>SUM(C73:C76)</f>
        <v>21796.917827089335</v>
      </c>
      <c r="I37" s="108">
        <f>SUM(D73:D76)</f>
        <v>0.30750609260257511</v>
      </c>
      <c r="J37" s="53"/>
      <c r="K37" s="23"/>
      <c r="L37" s="23"/>
      <c r="M37" s="23"/>
      <c r="O37" s="54"/>
      <c r="P37" s="25"/>
      <c r="Q37" s="25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3.5" customHeight="1" x14ac:dyDescent="0.15">
      <c r="B38" s="62" t="s">
        <v>13</v>
      </c>
      <c r="C38" s="21">
        <v>24.641964329350593</v>
      </c>
      <c r="D38" s="107">
        <f t="shared" si="0"/>
        <v>3.4764337898972151E-4</v>
      </c>
      <c r="E38" s="122" t="s">
        <v>52</v>
      </c>
      <c r="F38" s="39" t="s">
        <v>6</v>
      </c>
      <c r="O38" s="54"/>
      <c r="P38" s="25"/>
      <c r="Q38" s="25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x14ac:dyDescent="0.15">
      <c r="B39" s="62" t="s">
        <v>15</v>
      </c>
      <c r="C39" s="21">
        <v>3746.3506170576029</v>
      </c>
      <c r="D39" s="107">
        <f t="shared" si="0"/>
        <v>5.2852685361729698E-2</v>
      </c>
      <c r="E39" s="122"/>
      <c r="G39" s="63" t="s">
        <v>41</v>
      </c>
      <c r="H39" s="96">
        <f>C78</f>
        <v>70882.881189804451</v>
      </c>
      <c r="I39" s="65">
        <v>1.0000000000000002</v>
      </c>
      <c r="K39" s="63" t="s">
        <v>41</v>
      </c>
      <c r="L39" s="94">
        <f>+H39</f>
        <v>70882.881189804451</v>
      </c>
      <c r="M39" s="65">
        <v>1</v>
      </c>
      <c r="O39" s="54"/>
      <c r="P39" s="25"/>
      <c r="Q39" s="25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3.5" customHeight="1" x14ac:dyDescent="0.15">
      <c r="B40" s="62" t="s">
        <v>16</v>
      </c>
      <c r="C40" s="21">
        <v>203.809076</v>
      </c>
      <c r="D40" s="107">
        <f t="shared" si="0"/>
        <v>2.8752933371071153E-3</v>
      </c>
      <c r="E40" s="122"/>
      <c r="H40" t="s">
        <v>46</v>
      </c>
      <c r="O40" s="54"/>
      <c r="P40" s="25"/>
      <c r="Q40" s="105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x14ac:dyDescent="0.15">
      <c r="B41" s="62" t="s">
        <v>17</v>
      </c>
      <c r="C41" s="21">
        <v>18.307884559190065</v>
      </c>
      <c r="D41" s="107">
        <f t="shared" si="0"/>
        <v>2.5828358345319921E-4</v>
      </c>
      <c r="E41" s="122"/>
      <c r="G41" s="123" t="s">
        <v>53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05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x14ac:dyDescent="0.15">
      <c r="B42" s="62" t="s">
        <v>18</v>
      </c>
      <c r="C42" s="21">
        <v>1380.6817112000001</v>
      </c>
      <c r="D42" s="107">
        <f t="shared" si="0"/>
        <v>1.9478352008617174E-2</v>
      </c>
      <c r="E42" s="122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25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3.5" customHeight="1" x14ac:dyDescent="0.15">
      <c r="B43" s="44" t="s">
        <v>13</v>
      </c>
      <c r="C43" s="21">
        <v>0.37751534095124034</v>
      </c>
      <c r="D43" s="107">
        <f t="shared" si="0"/>
        <v>5.3259028783037229E-6</v>
      </c>
      <c r="E43" s="116" t="s">
        <v>55</v>
      </c>
      <c r="G43" s="117" t="s">
        <v>54</v>
      </c>
      <c r="H43" s="117"/>
      <c r="I43" s="117"/>
      <c r="J43" s="117"/>
      <c r="K43" s="117"/>
      <c r="L43" s="117"/>
      <c r="M43" s="117"/>
      <c r="N43" s="117"/>
      <c r="O43" s="117"/>
      <c r="P43" s="25"/>
      <c r="Q43" s="25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27" x14ac:dyDescent="0.15">
      <c r="B44" s="44" t="s">
        <v>15</v>
      </c>
      <c r="C44" s="21">
        <v>2.6876496808717869</v>
      </c>
      <c r="D44" s="107">
        <f t="shared" si="0"/>
        <v>3.7916766866107143E-5</v>
      </c>
      <c r="E44" s="116"/>
      <c r="O44" s="54"/>
      <c r="P44" s="25"/>
      <c r="Q44" s="25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x14ac:dyDescent="0.15">
      <c r="B45" s="44" t="s">
        <v>16</v>
      </c>
      <c r="C45" s="21">
        <v>4654.5353770000002</v>
      </c>
      <c r="D45" s="107">
        <f t="shared" si="0"/>
        <v>6.5665154955206487E-2</v>
      </c>
      <c r="E45" s="116"/>
      <c r="O45" s="54"/>
      <c r="P45" s="25"/>
      <c r="Q45" s="25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2:27" x14ac:dyDescent="0.15">
      <c r="B46" s="44" t="s">
        <v>17</v>
      </c>
      <c r="C46" s="21">
        <v>0</v>
      </c>
      <c r="D46" s="107">
        <f t="shared" si="0"/>
        <v>0</v>
      </c>
      <c r="E46" s="116"/>
      <c r="O46" s="54"/>
      <c r="P46" s="25"/>
      <c r="Q46" s="25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7" x14ac:dyDescent="0.15">
      <c r="B47" s="44" t="s">
        <v>18</v>
      </c>
      <c r="C47" s="21">
        <v>4.6566666666666663</v>
      </c>
      <c r="D47" s="107">
        <f t="shared" si="0"/>
        <v>6.5695222718125979E-5</v>
      </c>
      <c r="E47" s="116"/>
      <c r="G47" t="s">
        <v>56</v>
      </c>
      <c r="O47" s="54"/>
      <c r="P47" s="25"/>
      <c r="Q47" s="25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ht="13.5" customHeight="1" x14ac:dyDescent="0.15">
      <c r="B48" s="68" t="s">
        <v>13</v>
      </c>
      <c r="C48" s="21">
        <v>589.71951050986559</v>
      </c>
      <c r="D48" s="107">
        <f t="shared" si="0"/>
        <v>8.3196323373306777E-3</v>
      </c>
      <c r="E48" s="118" t="s">
        <v>57</v>
      </c>
      <c r="O48" s="54"/>
      <c r="P48" s="25"/>
      <c r="Q48" s="25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2:27" x14ac:dyDescent="0.15">
      <c r="B49" s="68" t="s">
        <v>15</v>
      </c>
      <c r="C49" s="21">
        <v>116.54479540272031</v>
      </c>
      <c r="D49" s="107">
        <f t="shared" si="0"/>
        <v>1.6441881798038948E-3</v>
      </c>
      <c r="E49" s="118"/>
      <c r="G49" s="69" t="s">
        <v>58</v>
      </c>
      <c r="H49" s="69" t="s">
        <v>59</v>
      </c>
      <c r="O49" s="54"/>
      <c r="P49" s="25"/>
      <c r="Q49" s="25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2:27" x14ac:dyDescent="0.15">
      <c r="B50" s="68" t="s">
        <v>16</v>
      </c>
      <c r="C50" s="21">
        <v>831.78694099999996</v>
      </c>
      <c r="D50" s="107">
        <f t="shared" si="0"/>
        <v>1.1734666072231292E-2</v>
      </c>
      <c r="E50" s="118"/>
      <c r="G50" s="44" t="s">
        <v>13</v>
      </c>
      <c r="H50" s="85">
        <f>C8+C13+C18+C23+C28+C33+C38+C43+C48+C53+C58+C63+C68</f>
        <v>4824.2070209973745</v>
      </c>
      <c r="O50" s="54"/>
      <c r="P50" s="25"/>
      <c r="Q50" s="25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2:27" x14ac:dyDescent="0.15">
      <c r="B51" s="68" t="s">
        <v>17</v>
      </c>
      <c r="C51" s="21">
        <v>48.765483782214105</v>
      </c>
      <c r="D51" s="107">
        <f t="shared" si="0"/>
        <v>6.8797265240437718E-4</v>
      </c>
      <c r="E51" s="118"/>
      <c r="G51" s="44" t="s">
        <v>15</v>
      </c>
      <c r="H51" s="85">
        <f>C9+C14+C19+C24+C29+C34+C39+C44+C49+C54+C59+C64+C69</f>
        <v>9471.7289845191317</v>
      </c>
      <c r="O51" s="54"/>
      <c r="P51" s="25"/>
      <c r="Q51" s="25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2:27" x14ac:dyDescent="0.15">
      <c r="B52" s="68" t="s">
        <v>18</v>
      </c>
      <c r="C52" s="21">
        <v>50.966997333333332</v>
      </c>
      <c r="D52" s="107">
        <f t="shared" si="0"/>
        <v>7.190311183437652E-4</v>
      </c>
      <c r="E52" s="118"/>
      <c r="G52" s="44" t="s">
        <v>16</v>
      </c>
      <c r="H52" s="85">
        <f>C10+C15+C20+C25+C30+C35+C40+C45+C50+C55+C60+C65+C70</f>
        <v>26577.945435000001</v>
      </c>
      <c r="O52" s="54"/>
      <c r="P52" s="25"/>
      <c r="Q52" s="25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x14ac:dyDescent="0.15">
      <c r="B53" s="71" t="s">
        <v>13</v>
      </c>
      <c r="C53" s="21">
        <v>0</v>
      </c>
      <c r="D53" s="107">
        <f t="shared" si="0"/>
        <v>0</v>
      </c>
      <c r="E53" s="119" t="s">
        <v>60</v>
      </c>
      <c r="G53" s="44" t="s">
        <v>17</v>
      </c>
      <c r="H53" s="85">
        <f>C11+C16+C21+C26+C31+C36+C41+C46+C51+C56+C61+C66+C71</f>
        <v>5462.9945733986115</v>
      </c>
      <c r="K53" s="69" t="s">
        <v>58</v>
      </c>
      <c r="L53" s="69" t="s">
        <v>59</v>
      </c>
      <c r="M53" s="111"/>
      <c r="N53" s="112"/>
      <c r="O53" s="54"/>
      <c r="P53" s="25"/>
      <c r="Q53" s="25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x14ac:dyDescent="0.15">
      <c r="B54" s="71" t="s">
        <v>15</v>
      </c>
      <c r="C54" s="21">
        <v>449.27472527472531</v>
      </c>
      <c r="D54" s="107">
        <f t="shared" si="0"/>
        <v>6.3382683905256866E-3</v>
      </c>
      <c r="E54" s="119"/>
      <c r="G54" s="44" t="s">
        <v>18</v>
      </c>
      <c r="H54" s="85">
        <f>C12+C17+C22+C27+C32+C37+C42+C47+C52+C57+C62+C67+C72</f>
        <v>2749.0873488000002</v>
      </c>
      <c r="K54" s="72" t="s">
        <v>13</v>
      </c>
      <c r="L54" s="86">
        <f>H50</f>
        <v>4824.2070209973745</v>
      </c>
      <c r="M54" s="111"/>
      <c r="N54" s="112"/>
      <c r="O54" s="54"/>
      <c r="P54" s="25"/>
      <c r="Q54" s="25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x14ac:dyDescent="0.15">
      <c r="B55" s="71" t="s">
        <v>16</v>
      </c>
      <c r="C55" s="21">
        <v>3530.2198680000001</v>
      </c>
      <c r="D55" s="107">
        <f t="shared" si="0"/>
        <v>4.9803560588163209E-2</v>
      </c>
      <c r="E55" s="119"/>
      <c r="G55" s="45" t="s">
        <v>61</v>
      </c>
      <c r="H55" s="85">
        <f>SUM(H50:H54)</f>
        <v>49085.963362715112</v>
      </c>
      <c r="K55" s="72" t="s">
        <v>15</v>
      </c>
      <c r="L55" s="86">
        <f>H51+H57</f>
        <v>21475.728984519134</v>
      </c>
      <c r="M55" s="111"/>
      <c r="N55" s="112"/>
      <c r="O55" s="54"/>
      <c r="P55" s="25"/>
      <c r="Q55" s="25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x14ac:dyDescent="0.15">
      <c r="B56" s="71" t="s">
        <v>17</v>
      </c>
      <c r="C56" s="21">
        <v>2.8106796116504857</v>
      </c>
      <c r="D56" s="107">
        <f t="shared" si="0"/>
        <v>3.9652445900502759E-5</v>
      </c>
      <c r="E56" s="119"/>
      <c r="G56" s="69"/>
      <c r="H56" s="85"/>
      <c r="K56" s="72" t="s">
        <v>16</v>
      </c>
      <c r="L56" s="98">
        <f>H52+H58</f>
        <v>31779.514435000001</v>
      </c>
      <c r="M56" s="111"/>
      <c r="N56" s="112"/>
      <c r="O56" s="54"/>
      <c r="P56" s="25"/>
      <c r="Q56" s="25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27" x14ac:dyDescent="0.15">
      <c r="B57" s="71" t="s">
        <v>18</v>
      </c>
      <c r="C57" s="21">
        <v>5.0366666666666671</v>
      </c>
      <c r="D57" s="107">
        <f t="shared" si="0"/>
        <v>7.105617861638395E-5</v>
      </c>
      <c r="E57" s="119"/>
      <c r="G57" s="74" t="s">
        <v>62</v>
      </c>
      <c r="H57" s="85">
        <f>C73</f>
        <v>12004</v>
      </c>
      <c r="K57" s="72" t="s">
        <v>17</v>
      </c>
      <c r="L57" s="86">
        <f>H53+H59</f>
        <v>8992.9945733986115</v>
      </c>
      <c r="M57" s="111"/>
      <c r="N57" s="112"/>
      <c r="O57" s="54"/>
      <c r="P57" s="25"/>
      <c r="Q57" s="25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2:27" x14ac:dyDescent="0.15">
      <c r="B58" s="75" t="s">
        <v>13</v>
      </c>
      <c r="C58" s="21">
        <v>1.2723665195023288</v>
      </c>
      <c r="D58" s="107">
        <f t="shared" si="0"/>
        <v>1.7950265256505145E-5</v>
      </c>
      <c r="E58" s="110" t="s">
        <v>50</v>
      </c>
      <c r="G58" s="74" t="s">
        <v>63</v>
      </c>
      <c r="H58" s="97">
        <f>C74</f>
        <v>5201.5690000000004</v>
      </c>
      <c r="K58" s="72" t="s">
        <v>18</v>
      </c>
      <c r="L58" s="87">
        <f>H54+H60</f>
        <v>3810.4361758893374</v>
      </c>
      <c r="M58" s="111"/>
      <c r="N58" s="112"/>
      <c r="O58" s="54"/>
      <c r="P58" s="25"/>
      <c r="Q58" s="25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2:27" x14ac:dyDescent="0.15">
      <c r="B59" s="75" t="s">
        <v>15</v>
      </c>
      <c r="C59" s="21">
        <v>78.931373110726611</v>
      </c>
      <c r="D59" s="107">
        <f t="shared" si="0"/>
        <v>1.1135463427251293E-3</v>
      </c>
      <c r="E59" s="110"/>
      <c r="G59" s="74" t="s">
        <v>64</v>
      </c>
      <c r="H59" s="85">
        <f>C75</f>
        <v>3530</v>
      </c>
      <c r="O59" s="54"/>
      <c r="P59" s="25"/>
      <c r="Q59" s="25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2:27" x14ac:dyDescent="0.15">
      <c r="B60" s="75" t="s">
        <v>16</v>
      </c>
      <c r="C60" s="21">
        <v>2.2612510000000001</v>
      </c>
      <c r="D60" s="107">
        <f t="shared" si="0"/>
        <v>3.1901228647083416E-5</v>
      </c>
      <c r="E60" s="110"/>
      <c r="G60" s="74" t="s">
        <v>65</v>
      </c>
      <c r="H60" s="97">
        <f>C76</f>
        <v>1061.3488270893372</v>
      </c>
      <c r="O60" s="54"/>
      <c r="P60" s="25"/>
      <c r="Q60" s="25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2:27" x14ac:dyDescent="0.15">
      <c r="B61" s="75" t="s">
        <v>17</v>
      </c>
      <c r="C61" s="21">
        <v>1477.3085066513556</v>
      </c>
      <c r="D61" s="107">
        <f t="shared" si="0"/>
        <v>2.0841541453366409E-2</v>
      </c>
      <c r="E61" s="110"/>
      <c r="G61" s="76" t="s">
        <v>66</v>
      </c>
      <c r="H61" s="97">
        <f>SUM(H57:H60)</f>
        <v>21796.917827089335</v>
      </c>
      <c r="O61" s="54"/>
      <c r="P61" s="25"/>
      <c r="Q61" s="25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2:27" x14ac:dyDescent="0.15">
      <c r="B62" s="75" t="s">
        <v>18</v>
      </c>
      <c r="C62" s="21">
        <v>407.02686426666668</v>
      </c>
      <c r="D62" s="107">
        <f t="shared" si="0"/>
        <v>5.7422449177363857E-3</v>
      </c>
      <c r="E62" s="110"/>
      <c r="G62" s="69"/>
      <c r="H62" s="85"/>
      <c r="O62" s="54"/>
      <c r="P62" s="25"/>
      <c r="Q62" s="25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2:27" ht="13.5" customHeight="1" x14ac:dyDescent="0.15">
      <c r="B63" s="102" t="s">
        <v>13</v>
      </c>
      <c r="C63" s="21">
        <v>6.4317428458359471E-2</v>
      </c>
      <c r="D63" s="107">
        <f t="shared" si="0"/>
        <v>9.0737604593322693E-7</v>
      </c>
      <c r="E63" s="113" t="s">
        <v>75</v>
      </c>
      <c r="G63" s="77" t="s">
        <v>67</v>
      </c>
      <c r="H63" s="97">
        <f>H55+H61</f>
        <v>70882.881189804451</v>
      </c>
      <c r="O63" s="54"/>
      <c r="P63" s="25"/>
      <c r="Q63" s="25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2:27" x14ac:dyDescent="0.15">
      <c r="B64" s="102" t="s">
        <v>15</v>
      </c>
      <c r="C64" s="21">
        <v>4.5053598643275397</v>
      </c>
      <c r="D64" s="107">
        <f t="shared" si="0"/>
        <v>6.3560619838003631E-5</v>
      </c>
      <c r="E64" s="113"/>
      <c r="O64" s="54"/>
      <c r="P64" s="25"/>
      <c r="Q64" s="25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2:27" x14ac:dyDescent="0.15">
      <c r="B65" s="102" t="s">
        <v>16</v>
      </c>
      <c r="C65" s="21">
        <v>5135.7758429999994</v>
      </c>
      <c r="D65" s="107">
        <f t="shared" si="0"/>
        <v>7.2454388941214642E-2</v>
      </c>
      <c r="E65" s="113"/>
      <c r="O65" s="54"/>
      <c r="P65" s="25"/>
      <c r="Q65" s="25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2:27" x14ac:dyDescent="0.15">
      <c r="B66" s="102" t="s">
        <v>17</v>
      </c>
      <c r="C66" s="21">
        <v>193.7060824093416</v>
      </c>
      <c r="D66" s="107">
        <f t="shared" si="0"/>
        <v>2.7327625395284247E-3</v>
      </c>
      <c r="E66" s="113"/>
      <c r="O66" s="54"/>
      <c r="P66" s="25"/>
      <c r="Q66" s="25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x14ac:dyDescent="0.15">
      <c r="B67" s="102" t="s">
        <v>18</v>
      </c>
      <c r="C67" s="21">
        <v>84.180299333333323</v>
      </c>
      <c r="D67" s="107">
        <f t="shared" si="0"/>
        <v>1.1875970321793511E-3</v>
      </c>
      <c r="E67" s="113"/>
      <c r="G67" s="100" t="s">
        <v>72</v>
      </c>
      <c r="O67" s="54"/>
      <c r="P67" s="25"/>
      <c r="Q67" s="25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x14ac:dyDescent="0.15">
      <c r="B68" s="78" t="s">
        <v>13</v>
      </c>
      <c r="C68" s="21">
        <v>9.1344730460535306</v>
      </c>
      <c r="D68" s="107">
        <f t="shared" si="0"/>
        <v>1.2886712408873415E-4</v>
      </c>
      <c r="E68" s="114" t="s">
        <v>18</v>
      </c>
      <c r="G68" t="s">
        <v>73</v>
      </c>
      <c r="O68" s="54"/>
      <c r="P68" s="25"/>
      <c r="Q68" s="25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x14ac:dyDescent="0.15">
      <c r="B69" s="78" t="s">
        <v>15</v>
      </c>
      <c r="C69" s="21">
        <v>33.279105409710212</v>
      </c>
      <c r="D69" s="107">
        <f t="shared" si="0"/>
        <v>4.6949425377614256E-4</v>
      </c>
      <c r="E69" s="114"/>
      <c r="G69" t="s">
        <v>74</v>
      </c>
      <c r="O69" s="54"/>
      <c r="P69" s="25"/>
      <c r="Q69" s="25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27" x14ac:dyDescent="0.15">
      <c r="B70" s="78" t="s">
        <v>16</v>
      </c>
      <c r="C70" s="21">
        <v>5582.7162580000004</v>
      </c>
      <c r="D70" s="107">
        <f t="shared" si="0"/>
        <v>7.8759725399014949E-2</v>
      </c>
      <c r="E70" s="114"/>
      <c r="G70" t="s">
        <v>71</v>
      </c>
      <c r="O70" s="54"/>
      <c r="P70" s="25"/>
      <c r="Q70" s="25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27" x14ac:dyDescent="0.15">
      <c r="B71" s="78" t="s">
        <v>17</v>
      </c>
      <c r="C71" s="21">
        <v>25.578528194704887</v>
      </c>
      <c r="D71" s="107">
        <f t="shared" si="0"/>
        <v>3.6085621472147514E-4</v>
      </c>
      <c r="E71" s="114"/>
      <c r="O71" s="54"/>
      <c r="P71" s="25"/>
      <c r="Q71" s="25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2:27" x14ac:dyDescent="0.15">
      <c r="B72" s="78" t="s">
        <v>18</v>
      </c>
      <c r="C72" s="21">
        <v>44.980792666666673</v>
      </c>
      <c r="D72" s="107">
        <f t="shared" si="0"/>
        <v>6.3457906777548642E-4</v>
      </c>
      <c r="E72" s="114"/>
      <c r="O72" s="54"/>
      <c r="P72" s="25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2:27" x14ac:dyDescent="0.15">
      <c r="B73" s="79" t="s">
        <v>62</v>
      </c>
      <c r="C73" s="82">
        <v>12004</v>
      </c>
      <c r="D73" s="107">
        <f t="shared" ref="D73:D76" si="1">C73/$C$78</f>
        <v>0.16934977527023287</v>
      </c>
      <c r="E73" s="115" t="s">
        <v>51</v>
      </c>
      <c r="O73" s="54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2:27" x14ac:dyDescent="0.15">
      <c r="B74" s="79" t="s">
        <v>63</v>
      </c>
      <c r="C74" s="99">
        <v>5201.5690000000004</v>
      </c>
      <c r="D74" s="107">
        <f t="shared" si="1"/>
        <v>7.338258423880456E-2</v>
      </c>
      <c r="E74" s="115"/>
      <c r="O74" s="54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2:27" x14ac:dyDescent="0.15">
      <c r="B75" s="79" t="s">
        <v>64</v>
      </c>
      <c r="C75" s="82">
        <v>3530</v>
      </c>
      <c r="D75" s="107">
        <f t="shared" si="1"/>
        <v>4.9800458739080476E-2</v>
      </c>
      <c r="E75" s="115"/>
      <c r="O75" s="54"/>
    </row>
    <row r="76" spans="2:27" x14ac:dyDescent="0.15">
      <c r="B76" s="79" t="s">
        <v>65</v>
      </c>
      <c r="C76" s="99">
        <v>1061.3488270893372</v>
      </c>
      <c r="D76" s="107">
        <f t="shared" si="1"/>
        <v>1.4973274354457222E-2</v>
      </c>
      <c r="E76" s="115"/>
      <c r="O76" s="54"/>
    </row>
    <row r="77" spans="2:27" x14ac:dyDescent="0.15">
      <c r="C77" s="80"/>
      <c r="O77" s="54"/>
    </row>
    <row r="78" spans="2:27" x14ac:dyDescent="0.15">
      <c r="B78" s="63" t="s">
        <v>41</v>
      </c>
      <c r="C78" s="81">
        <f>SUM(C8:C76)</f>
        <v>70882.881189804451</v>
      </c>
      <c r="D78" s="65">
        <v>0.99999999999999989</v>
      </c>
      <c r="O78" s="54"/>
    </row>
    <row r="79" spans="2:27" x14ac:dyDescent="0.15">
      <c r="C79" t="s">
        <v>46</v>
      </c>
      <c r="O79" s="54"/>
    </row>
    <row r="80" spans="2:27" x14ac:dyDescent="0.15">
      <c r="O80" s="54"/>
    </row>
    <row r="81" spans="15:15" x14ac:dyDescent="0.15">
      <c r="O81" s="54"/>
    </row>
    <row r="82" spans="15:15" x14ac:dyDescent="0.15">
      <c r="O82" s="54"/>
    </row>
    <row r="83" spans="15:15" x14ac:dyDescent="0.15">
      <c r="O83" s="54"/>
    </row>
    <row r="84" spans="15:15" x14ac:dyDescent="0.15">
      <c r="O84" s="54"/>
    </row>
    <row r="85" spans="15:15" x14ac:dyDescent="0.15">
      <c r="O85" s="54"/>
    </row>
    <row r="86" spans="15:15" x14ac:dyDescent="0.15">
      <c r="O86" s="54"/>
    </row>
    <row r="87" spans="15:15" x14ac:dyDescent="0.15">
      <c r="O87" s="54"/>
    </row>
    <row r="88" spans="15:15" x14ac:dyDescent="0.15">
      <c r="O88" s="54"/>
    </row>
    <row r="89" spans="15:15" x14ac:dyDescent="0.15">
      <c r="O89" s="54"/>
    </row>
    <row r="90" spans="15:15" x14ac:dyDescent="0.15">
      <c r="O90" s="54"/>
    </row>
    <row r="91" spans="15:15" x14ac:dyDescent="0.15">
      <c r="O91" s="54"/>
    </row>
    <row r="92" spans="15:15" x14ac:dyDescent="0.15">
      <c r="O92" s="54"/>
    </row>
    <row r="93" spans="15:15" x14ac:dyDescent="0.15">
      <c r="O93" s="54"/>
    </row>
    <row r="94" spans="15:15" x14ac:dyDescent="0.15">
      <c r="O94" s="54"/>
    </row>
    <row r="95" spans="15:15" x14ac:dyDescent="0.15">
      <c r="O95" s="23"/>
    </row>
  </sheetData>
  <mergeCells count="28">
    <mergeCell ref="E18:E22"/>
    <mergeCell ref="G22:I22"/>
    <mergeCell ref="K22:M22"/>
    <mergeCell ref="R3:W3"/>
    <mergeCell ref="B6:D6"/>
    <mergeCell ref="E6:E7"/>
    <mergeCell ref="E8:E12"/>
    <mergeCell ref="E13:E17"/>
    <mergeCell ref="E23:E27"/>
    <mergeCell ref="O27:P27"/>
    <mergeCell ref="E28:E32"/>
    <mergeCell ref="E33:E37"/>
    <mergeCell ref="E38:E42"/>
    <mergeCell ref="G41:P42"/>
    <mergeCell ref="E43:E47"/>
    <mergeCell ref="G43:O43"/>
    <mergeCell ref="E48:E52"/>
    <mergeCell ref="E53:E57"/>
    <mergeCell ref="M53:N53"/>
    <mergeCell ref="M54:N54"/>
    <mergeCell ref="M55:N55"/>
    <mergeCell ref="M56:N56"/>
    <mergeCell ref="M57:N57"/>
    <mergeCell ref="E58:E62"/>
    <mergeCell ref="M58:N58"/>
    <mergeCell ref="E63:E67"/>
    <mergeCell ref="E68:E72"/>
    <mergeCell ref="E73:E76"/>
  </mergeCells>
  <phoneticPr fontId="2"/>
  <printOptions horizontalCentered="1"/>
  <pageMargins left="0.47244094488188981" right="0.31496062992125984" top="0.74803149606299213" bottom="0.31496062992125984" header="0.70866141732283472" footer="0.39370078740157483"/>
  <pageSetup paperSize="9" scale="68" orientation="portrait" r:id="rId1"/>
  <headerFooter alignWithMargins="0"/>
  <colBreaks count="1" manualBreakCount="1">
    <brk id="17" min="2" max="7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workbookViewId="0"/>
  </sheetViews>
  <sheetFormatPr defaultRowHeight="13.5" x14ac:dyDescent="0.15"/>
  <cols>
    <col min="2" max="2" width="7.875" customWidth="1"/>
    <col min="3" max="3" width="9.125" customWidth="1"/>
    <col min="4" max="4" width="5" customWidth="1"/>
    <col min="5" max="5" width="4.5" customWidth="1"/>
    <col min="6" max="6" width="12" customWidth="1"/>
    <col min="8" max="8" width="6.375" customWidth="1"/>
    <col min="9" max="9" width="1" customWidth="1"/>
    <col min="10" max="10" width="7.625" customWidth="1"/>
    <col min="12" max="12" width="6.25" customWidth="1"/>
    <col min="13" max="13" width="3.375" customWidth="1"/>
    <col min="14" max="14" width="9.125" customWidth="1"/>
    <col min="15" max="15" width="10.625" customWidth="1"/>
    <col min="16" max="16" width="4.125" customWidth="1"/>
    <col min="23" max="23" width="9.75" customWidth="1"/>
    <col min="24" max="24" width="5.25" customWidth="1"/>
    <col min="25" max="25" width="7.25" customWidth="1"/>
    <col min="26" max="26" width="9.25" bestFit="1" customWidth="1"/>
    <col min="27" max="30" width="9" style="10"/>
    <col min="31" max="31" width="12.5" style="10" customWidth="1"/>
    <col min="32" max="16384" width="9" style="10"/>
  </cols>
  <sheetData>
    <row r="1" spans="1:31" ht="44.25" customHeight="1" x14ac:dyDescent="0.15">
      <c r="A1" s="1"/>
      <c r="B1" s="2"/>
      <c r="C1" s="132" t="s">
        <v>0</v>
      </c>
      <c r="D1" s="132"/>
      <c r="E1" s="3">
        <v>22</v>
      </c>
      <c r="F1" s="4" t="s">
        <v>1</v>
      </c>
      <c r="G1" s="2"/>
      <c r="H1" s="1"/>
      <c r="I1" s="5"/>
      <c r="J1" s="5"/>
      <c r="K1" s="5"/>
      <c r="L1" s="5"/>
      <c r="M1" s="5"/>
      <c r="N1" s="1"/>
      <c r="O1" s="1"/>
      <c r="P1" s="1"/>
      <c r="Q1" s="133" t="s">
        <v>2</v>
      </c>
      <c r="R1" s="133"/>
      <c r="S1" s="133"/>
      <c r="T1" s="133"/>
      <c r="U1" s="133"/>
      <c r="V1" s="133"/>
      <c r="W1" s="6" t="s">
        <v>3</v>
      </c>
      <c r="X1" s="7">
        <f>E1</f>
        <v>22</v>
      </c>
      <c r="Y1" s="7" t="s">
        <v>4</v>
      </c>
      <c r="Z1" s="7">
        <f>X1+1988</f>
        <v>2010</v>
      </c>
      <c r="AA1" s="8" t="s">
        <v>5</v>
      </c>
      <c r="AB1" s="9"/>
      <c r="AC1" s="9"/>
      <c r="AD1" s="9"/>
      <c r="AE1" s="9"/>
    </row>
    <row r="2" spans="1:31" x14ac:dyDescent="0.15">
      <c r="A2" s="11" t="s">
        <v>6</v>
      </c>
      <c r="B2" s="12"/>
      <c r="C2" s="13"/>
      <c r="G2" s="13"/>
      <c r="H2" s="14"/>
      <c r="I2" s="15"/>
      <c r="J2" s="15"/>
      <c r="K2" s="15"/>
      <c r="L2" s="15"/>
      <c r="M2" s="15"/>
      <c r="N2" s="14"/>
      <c r="O2" s="14"/>
      <c r="P2" s="14"/>
      <c r="Q2" s="16"/>
      <c r="R2" s="16"/>
      <c r="S2" s="16"/>
      <c r="T2" s="16"/>
      <c r="U2" s="16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4.25" x14ac:dyDescent="0.15">
      <c r="A3" s="12"/>
      <c r="B3" s="13"/>
      <c r="C3" s="17" t="s">
        <v>7</v>
      </c>
      <c r="D3" s="14"/>
      <c r="E3" s="14"/>
      <c r="F3" s="13"/>
      <c r="G3" s="13"/>
      <c r="H3" s="14"/>
      <c r="I3" s="15"/>
      <c r="J3" s="17"/>
      <c r="K3" s="17"/>
      <c r="M3" s="17"/>
      <c r="N3" s="14"/>
      <c r="O3" s="14"/>
      <c r="P3" s="14"/>
      <c r="Q3" s="16"/>
      <c r="R3" s="16"/>
      <c r="S3" s="16"/>
      <c r="T3" s="16"/>
      <c r="U3" s="16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x14ac:dyDescent="0.15">
      <c r="A4" s="126" t="s">
        <v>8</v>
      </c>
      <c r="B4" s="127"/>
      <c r="C4" s="128"/>
      <c r="D4" s="129" t="s">
        <v>9</v>
      </c>
      <c r="Q4" s="16"/>
      <c r="R4" s="16"/>
      <c r="S4" s="16"/>
      <c r="T4" s="16"/>
      <c r="U4" s="16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x14ac:dyDescent="0.15">
      <c r="A5" s="18" t="s">
        <v>10</v>
      </c>
      <c r="B5" s="19" t="s">
        <v>11</v>
      </c>
      <c r="C5" s="19" t="s">
        <v>12</v>
      </c>
      <c r="D5" s="129"/>
      <c r="Q5" s="16"/>
      <c r="R5" s="16"/>
      <c r="S5" s="16"/>
      <c r="T5" s="16"/>
      <c r="U5" s="16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x14ac:dyDescent="0.15">
      <c r="A6" s="20" t="s">
        <v>13</v>
      </c>
      <c r="B6" s="21">
        <v>2160.5314284835454</v>
      </c>
      <c r="C6" s="22">
        <v>3.0753432354330017E-2</v>
      </c>
      <c r="D6" s="130" t="s">
        <v>14</v>
      </c>
      <c r="E6" s="23"/>
      <c r="Q6" s="16"/>
      <c r="R6" s="16"/>
      <c r="S6" s="16"/>
      <c r="T6" s="16"/>
      <c r="U6" s="16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15">
      <c r="A7" s="20" t="s">
        <v>15</v>
      </c>
      <c r="B7" s="21">
        <v>624.18713689855508</v>
      </c>
      <c r="C7" s="22">
        <v>8.8848033580914143E-3</v>
      </c>
      <c r="D7" s="130"/>
      <c r="E7" s="23"/>
      <c r="N7" s="24"/>
      <c r="O7" s="25"/>
      <c r="P7" s="25"/>
      <c r="Q7" s="16"/>
      <c r="R7" s="16"/>
      <c r="S7" s="16"/>
      <c r="T7" s="16"/>
      <c r="U7" s="16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x14ac:dyDescent="0.15">
      <c r="A8" s="20" t="s">
        <v>16</v>
      </c>
      <c r="B8" s="21">
        <v>3040.7782990000001</v>
      </c>
      <c r="C8" s="22">
        <v>4.3283040686174126E-2</v>
      </c>
      <c r="D8" s="130"/>
      <c r="E8" s="23"/>
      <c r="N8" s="24"/>
      <c r="O8" s="25"/>
      <c r="P8" s="25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x14ac:dyDescent="0.15">
      <c r="A9" s="20" t="s">
        <v>17</v>
      </c>
      <c r="B9" s="21">
        <v>2.183545034736234</v>
      </c>
      <c r="C9" s="22">
        <v>3.1081012584726388E-5</v>
      </c>
      <c r="D9" s="130"/>
      <c r="E9" s="23"/>
      <c r="N9" s="24"/>
      <c r="O9" s="25"/>
      <c r="P9" s="25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x14ac:dyDescent="0.15">
      <c r="A10" s="20" t="s">
        <v>18</v>
      </c>
      <c r="B10" s="21">
        <v>10.469666666666667</v>
      </c>
      <c r="C10" s="22">
        <v>1.4902730937439327E-4</v>
      </c>
      <c r="D10" s="130"/>
      <c r="E10" s="23"/>
      <c r="N10" s="24"/>
      <c r="O10" s="25"/>
      <c r="P10" s="25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15">
      <c r="A11" s="26" t="s">
        <v>13</v>
      </c>
      <c r="B11" s="21">
        <v>1625.3408647080378</v>
      </c>
      <c r="C11" s="22">
        <v>2.3135423848293989E-2</v>
      </c>
      <c r="D11" s="131" t="s">
        <v>19</v>
      </c>
      <c r="N11" s="24"/>
      <c r="O11" s="25"/>
      <c r="P11" s="2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15">
      <c r="A12" s="26" t="s">
        <v>15</v>
      </c>
      <c r="B12" s="21">
        <v>3641.6607185827725</v>
      </c>
      <c r="C12" s="22">
        <v>5.1836120081327978E-2</v>
      </c>
      <c r="D12" s="131"/>
      <c r="N12" s="24"/>
      <c r="O12" s="25"/>
      <c r="P12" s="25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15">
      <c r="A13" s="26" t="s">
        <v>16</v>
      </c>
      <c r="B13" s="21">
        <v>2163.0842639999996</v>
      </c>
      <c r="C13" s="22">
        <v>3.0789769920787965E-2</v>
      </c>
      <c r="D13" s="131"/>
      <c r="N13" s="24"/>
      <c r="O13" s="25"/>
      <c r="P13" s="2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15">
      <c r="A14" s="26" t="s">
        <v>17</v>
      </c>
      <c r="B14" s="21">
        <v>9.4113439602076259</v>
      </c>
      <c r="C14" s="22">
        <v>1.339629343169177E-4</v>
      </c>
      <c r="D14" s="131"/>
      <c r="N14" s="24"/>
      <c r="O14" s="25"/>
      <c r="P14" s="25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15">
      <c r="A15" s="26" t="s">
        <v>18</v>
      </c>
      <c r="B15" s="21">
        <v>228.11866666666668</v>
      </c>
      <c r="C15" s="22">
        <v>3.2470862916432327E-3</v>
      </c>
      <c r="D15" s="131"/>
      <c r="N15" s="24"/>
      <c r="O15" s="25"/>
      <c r="P15" s="25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15">
      <c r="A16" s="27" t="s">
        <v>13</v>
      </c>
      <c r="B16" s="21">
        <v>568.23192752503792</v>
      </c>
      <c r="C16" s="22">
        <v>8.0883258231412951E-3</v>
      </c>
      <c r="D16" s="124" t="s">
        <v>20</v>
      </c>
      <c r="E16" s="23"/>
      <c r="N16" s="24"/>
      <c r="O16" s="25"/>
      <c r="P16" s="25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15">
      <c r="A17" s="27" t="s">
        <v>15</v>
      </c>
      <c r="B17" s="21">
        <v>1174.2181015022516</v>
      </c>
      <c r="C17" s="22">
        <v>1.6714053069399416E-2</v>
      </c>
      <c r="D17" s="124"/>
      <c r="E17" s="23"/>
      <c r="N17" s="24"/>
      <c r="O17" s="25"/>
      <c r="P17" s="25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15">
      <c r="A18" s="27" t="s">
        <v>16</v>
      </c>
      <c r="B18" s="21">
        <v>316.20036799999997</v>
      </c>
      <c r="C18" s="22">
        <v>4.5008586774077175E-3</v>
      </c>
      <c r="D18" s="124"/>
      <c r="E18" s="23"/>
      <c r="N18" s="24"/>
      <c r="O18" s="25"/>
      <c r="P18" s="2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x14ac:dyDescent="0.15">
      <c r="A19" s="27" t="s">
        <v>17</v>
      </c>
      <c r="B19" s="21">
        <v>216.31626758899674</v>
      </c>
      <c r="C19" s="22">
        <v>3.0790886051163162E-3</v>
      </c>
      <c r="D19" s="124"/>
      <c r="E19" s="23"/>
      <c r="H19" s="17" t="s">
        <v>7</v>
      </c>
      <c r="L19" s="17" t="s">
        <v>7</v>
      </c>
      <c r="N19" s="24"/>
      <c r="O19" s="25"/>
      <c r="P19" s="25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15">
      <c r="A20" s="27" t="s">
        <v>18</v>
      </c>
      <c r="B20" s="21">
        <v>67.771666666666661</v>
      </c>
      <c r="C20" s="22">
        <v>9.6467532890110374E-4</v>
      </c>
      <c r="D20" s="124"/>
      <c r="E20" s="23"/>
      <c r="F20" s="120" t="s">
        <v>21</v>
      </c>
      <c r="G20" s="120"/>
      <c r="H20" s="120"/>
      <c r="I20" s="28"/>
      <c r="J20" s="120" t="s">
        <v>22</v>
      </c>
      <c r="K20" s="120"/>
      <c r="L20" s="120"/>
      <c r="N20" s="24"/>
      <c r="O20" s="25"/>
      <c r="P20" s="25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15">
      <c r="A21" s="29" t="s">
        <v>13</v>
      </c>
      <c r="B21" s="21">
        <v>577.83130250548436</v>
      </c>
      <c r="C21" s="22">
        <v>8.224965228249238E-3</v>
      </c>
      <c r="D21" s="114" t="s">
        <v>23</v>
      </c>
      <c r="E21" s="23"/>
      <c r="F21" s="18" t="s">
        <v>24</v>
      </c>
      <c r="G21" s="19" t="s">
        <v>25</v>
      </c>
      <c r="H21" s="19" t="s">
        <v>26</v>
      </c>
      <c r="I21" s="30"/>
      <c r="J21" s="18" t="s">
        <v>27</v>
      </c>
      <c r="K21" s="19" t="s">
        <v>28</v>
      </c>
      <c r="L21" s="19" t="s">
        <v>29</v>
      </c>
      <c r="N21" s="24"/>
      <c r="O21" s="25"/>
      <c r="P21" s="25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15">
      <c r="A22" s="29" t="s">
        <v>15</v>
      </c>
      <c r="B22" s="21">
        <v>169.71231479677778</v>
      </c>
      <c r="C22" s="22">
        <v>2.4157187088284082E-3</v>
      </c>
      <c r="D22" s="114"/>
      <c r="F22" s="31" t="s">
        <v>30</v>
      </c>
      <c r="G22" s="32">
        <v>5838.1500760835042</v>
      </c>
      <c r="H22" s="33">
        <v>8.3101384720554686E-2</v>
      </c>
      <c r="I22" s="28"/>
      <c r="J22" s="34" t="s">
        <v>31</v>
      </c>
      <c r="K22" s="35">
        <v>13505.765934001189</v>
      </c>
      <c r="L22" s="36">
        <v>0.19224374779692477</v>
      </c>
      <c r="M22" s="37"/>
      <c r="N22" s="24"/>
      <c r="O22" s="25"/>
      <c r="P22" s="25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15">
      <c r="A23" s="29" t="s">
        <v>16</v>
      </c>
      <c r="B23" s="21">
        <v>424.75383500000004</v>
      </c>
      <c r="C23" s="22">
        <v>6.0460302311284983E-3</v>
      </c>
      <c r="D23" s="114"/>
      <c r="F23" s="38" t="s">
        <v>32</v>
      </c>
      <c r="G23" s="32">
        <v>7667.6158579176836</v>
      </c>
      <c r="H23" s="33">
        <v>0.10914236307637007</v>
      </c>
      <c r="I23" s="30"/>
      <c r="J23" s="34" t="s">
        <v>33</v>
      </c>
      <c r="K23" s="35">
        <v>2342.7383312829525</v>
      </c>
      <c r="L23" s="36">
        <v>3.3347001503965842E-2</v>
      </c>
      <c r="M23" s="39"/>
      <c r="N23" s="24"/>
      <c r="O23" s="25"/>
      <c r="P23" s="2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4.25" x14ac:dyDescent="0.15">
      <c r="A24" s="29" t="s">
        <v>17</v>
      </c>
      <c r="B24" s="21">
        <v>2501.9661963279291</v>
      </c>
      <c r="C24" s="22">
        <v>3.5613482478057526E-2</v>
      </c>
      <c r="D24" s="114"/>
      <c r="F24" s="40" t="s">
        <v>34</v>
      </c>
      <c r="G24" s="32">
        <v>2342.7383312829525</v>
      </c>
      <c r="H24" s="33">
        <v>3.3347001503965842E-2</v>
      </c>
      <c r="J24" s="34" t="s">
        <v>35</v>
      </c>
      <c r="K24" s="35">
        <v>6286.8935942691005</v>
      </c>
      <c r="L24" s="36">
        <v>8.9488888854503415E-2</v>
      </c>
      <c r="M24" s="41"/>
      <c r="N24" s="24"/>
      <c r="O24" s="17" t="s">
        <v>7</v>
      </c>
      <c r="P24" s="17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15">
      <c r="A25" s="29" t="s">
        <v>18</v>
      </c>
      <c r="B25" s="21">
        <v>99.094333333333338</v>
      </c>
      <c r="C25" s="22">
        <v>1.410528371254983E-3</v>
      </c>
      <c r="D25" s="114"/>
      <c r="F25" s="42" t="s">
        <v>36</v>
      </c>
      <c r="G25" s="32">
        <v>3773.3579819635247</v>
      </c>
      <c r="H25" s="33">
        <v>5.3710725017518654E-2</v>
      </c>
      <c r="I25" s="28"/>
      <c r="J25" s="34" t="s">
        <v>37</v>
      </c>
      <c r="K25" s="35">
        <v>4967.358148624282</v>
      </c>
      <c r="L25" s="36">
        <v>7.070635992121152E-2</v>
      </c>
      <c r="M25" s="43"/>
      <c r="N25" s="120" t="s">
        <v>38</v>
      </c>
      <c r="O25" s="120"/>
      <c r="P25" s="3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4.25" thickBot="1" x14ac:dyDescent="0.2">
      <c r="A26" s="44" t="s">
        <v>13</v>
      </c>
      <c r="B26" s="21">
        <v>1.1433877028059565E-2</v>
      </c>
      <c r="C26" s="22">
        <v>1.6275207066854097E-7</v>
      </c>
      <c r="D26" s="116" t="s">
        <v>39</v>
      </c>
      <c r="F26" s="45" t="s">
        <v>40</v>
      </c>
      <c r="G26" s="32">
        <v>2304.3898366526982</v>
      </c>
      <c r="H26" s="33">
        <v>3.2801141434561677E-2</v>
      </c>
      <c r="I26" s="46"/>
      <c r="J26" s="34" t="s">
        <v>18</v>
      </c>
      <c r="K26" s="35">
        <v>24914.968639347204</v>
      </c>
      <c r="L26" s="36">
        <v>0.35464459926797753</v>
      </c>
      <c r="M26" s="47"/>
      <c r="N26" s="18" t="s">
        <v>41</v>
      </c>
      <c r="O26" s="48" t="s">
        <v>11</v>
      </c>
      <c r="P26" s="4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thickTop="1" thickBot="1" x14ac:dyDescent="0.2">
      <c r="A27" s="44" t="s">
        <v>15</v>
      </c>
      <c r="B27" s="21">
        <v>34.472063390207296</v>
      </c>
      <c r="C27" s="22">
        <v>4.9068217921227533E-4</v>
      </c>
      <c r="D27" s="116"/>
      <c r="F27" s="49" t="s">
        <v>18</v>
      </c>
      <c r="G27" s="32">
        <v>209.14577565287792</v>
      </c>
      <c r="H27" s="33">
        <v>2.9770224024230842E-3</v>
      </c>
      <c r="I27" s="46"/>
      <c r="J27" s="34" t="s">
        <v>42</v>
      </c>
      <c r="K27" s="35">
        <v>18235.618250616764</v>
      </c>
      <c r="L27" s="36">
        <v>0.25956940265541695</v>
      </c>
      <c r="M27" s="47"/>
      <c r="N27" s="50" t="s">
        <v>43</v>
      </c>
      <c r="O27" s="51">
        <v>70253.342898141491</v>
      </c>
      <c r="P27" s="5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4.25" thickTop="1" x14ac:dyDescent="0.15">
      <c r="A28" s="44" t="s">
        <v>16</v>
      </c>
      <c r="B28" s="21">
        <v>494.67177299999992</v>
      </c>
      <c r="C28" s="22">
        <v>7.0412560113646376E-3</v>
      </c>
      <c r="D28" s="116"/>
      <c r="F28" s="34" t="s">
        <v>44</v>
      </c>
      <c r="G28" s="32">
        <v>4967.358148624282</v>
      </c>
      <c r="H28" s="33">
        <v>7.070635992121152E-2</v>
      </c>
      <c r="I28" s="53"/>
      <c r="J28" s="23"/>
      <c r="L28" s="23"/>
      <c r="M28" s="47"/>
      <c r="N28" s="23"/>
      <c r="O28" s="25"/>
      <c r="P28" s="2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15">
      <c r="A29" s="44" t="s">
        <v>17</v>
      </c>
      <c r="B29" s="21">
        <v>1526.6994311854633</v>
      </c>
      <c r="C29" s="22">
        <v>2.1731342142664804E-2</v>
      </c>
      <c r="D29" s="116"/>
      <c r="F29" s="45" t="s">
        <v>45</v>
      </c>
      <c r="G29" s="32">
        <v>7721.7091123054443</v>
      </c>
      <c r="H29" s="33">
        <v>0.10991233717519963</v>
      </c>
      <c r="I29" s="53"/>
      <c r="J29" s="23"/>
      <c r="K29" s="23"/>
      <c r="L29" s="23"/>
      <c r="M29" s="47"/>
      <c r="N29" s="54"/>
      <c r="O29" s="25" t="s">
        <v>46</v>
      </c>
      <c r="P29" s="25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15">
      <c r="A30" s="44" t="s">
        <v>18</v>
      </c>
      <c r="B30" s="21">
        <v>248.53513520000001</v>
      </c>
      <c r="C30" s="22">
        <v>3.5376983492492976E-3</v>
      </c>
      <c r="D30" s="116"/>
      <c r="F30" s="55" t="s">
        <v>47</v>
      </c>
      <c r="G30" s="32">
        <v>2720.0312122966229</v>
      </c>
      <c r="H30" s="33">
        <v>3.8717463114037523E-2</v>
      </c>
      <c r="I30" s="53"/>
      <c r="J30" s="39"/>
      <c r="K30" s="56"/>
      <c r="L30" s="57"/>
      <c r="M30" s="47"/>
      <c r="N30" s="54"/>
      <c r="O30" s="25"/>
      <c r="P30" s="25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15">
      <c r="A31" s="58" t="s">
        <v>13</v>
      </c>
      <c r="B31" s="21">
        <v>125.53380632184687</v>
      </c>
      <c r="C31" s="22">
        <v>1.7868730674333191E-3</v>
      </c>
      <c r="D31" s="121" t="s">
        <v>48</v>
      </c>
      <c r="F31" s="59" t="s">
        <v>49</v>
      </c>
      <c r="G31" s="32">
        <v>4726.4737802107411</v>
      </c>
      <c r="H31" s="33">
        <v>6.7277564102017656E-2</v>
      </c>
      <c r="I31" s="53"/>
      <c r="J31" s="39"/>
      <c r="K31" s="56"/>
      <c r="L31" s="57"/>
      <c r="M31" s="37"/>
      <c r="N31" s="54"/>
      <c r="O31" s="25"/>
      <c r="P31" s="25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15">
      <c r="A32" s="58" t="s">
        <v>15</v>
      </c>
      <c r="B32" s="21">
        <v>11.283857956433557</v>
      </c>
      <c r="C32" s="22">
        <v>1.6061666948423696E-4</v>
      </c>
      <c r="D32" s="121"/>
      <c r="F32" s="60" t="s">
        <v>50</v>
      </c>
      <c r="G32" s="32">
        <v>2083.5347004563296</v>
      </c>
      <c r="H32" s="33">
        <v>2.9657445674538117E-2</v>
      </c>
      <c r="I32" s="53"/>
      <c r="J32" s="39"/>
      <c r="K32" s="56"/>
      <c r="L32" s="57"/>
      <c r="M32" s="37"/>
      <c r="N32" s="54"/>
      <c r="O32" s="25"/>
      <c r="P32" s="25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15">
      <c r="A33" s="58" t="s">
        <v>16</v>
      </c>
      <c r="B33" s="21">
        <v>26.080293000000001</v>
      </c>
      <c r="C33" s="22">
        <v>3.7123205706827565E-4</v>
      </c>
      <c r="D33" s="121"/>
      <c r="F33" s="42" t="s">
        <v>18</v>
      </c>
      <c r="G33" s="32">
        <v>7663.2198340780669</v>
      </c>
      <c r="H33" s="33">
        <v>0.10907978920218461</v>
      </c>
      <c r="I33" s="53"/>
      <c r="J33" s="39"/>
      <c r="K33" s="56"/>
      <c r="L33" s="57"/>
      <c r="N33" s="54"/>
      <c r="O33" s="25"/>
      <c r="P33" s="2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15">
      <c r="A34" s="58" t="s">
        <v>17</v>
      </c>
      <c r="B34" s="21">
        <v>35.700485041264123</v>
      </c>
      <c r="C34" s="22">
        <v>5.0816777634375828E-4</v>
      </c>
      <c r="D34" s="121"/>
      <c r="F34" s="61" t="s">
        <v>51</v>
      </c>
      <c r="G34" s="32">
        <v>18235.618250616764</v>
      </c>
      <c r="H34" s="33">
        <v>0.25956940265541695</v>
      </c>
      <c r="I34" s="53"/>
      <c r="J34" s="23"/>
      <c r="K34" s="23"/>
      <c r="L34" s="23"/>
      <c r="N34" s="54"/>
      <c r="O34" s="25"/>
      <c r="P34" s="25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15">
      <c r="A35" s="58" t="s">
        <v>18</v>
      </c>
      <c r="B35" s="21">
        <v>10.547333333333333</v>
      </c>
      <c r="C35" s="22">
        <v>1.5013283209349397E-4</v>
      </c>
      <c r="D35" s="121"/>
      <c r="N35" s="54"/>
      <c r="O35" s="25"/>
      <c r="P35" s="25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15">
      <c r="A36" s="62" t="s">
        <v>13</v>
      </c>
      <c r="B36" s="21">
        <v>38.212017027775062</v>
      </c>
      <c r="C36" s="22">
        <v>5.4391742017426386E-4</v>
      </c>
      <c r="D36" s="122" t="s">
        <v>52</v>
      </c>
      <c r="E36" s="39" t="s">
        <v>6</v>
      </c>
      <c r="F36" s="63" t="s">
        <v>41</v>
      </c>
      <c r="G36" s="64">
        <v>70253.342898141491</v>
      </c>
      <c r="H36" s="65">
        <v>1.0000000000000002</v>
      </c>
      <c r="J36" s="63" t="s">
        <v>41</v>
      </c>
      <c r="K36" s="66">
        <v>70253.342898141491</v>
      </c>
      <c r="L36" s="65">
        <v>1</v>
      </c>
      <c r="N36" s="54"/>
      <c r="O36" s="25"/>
      <c r="P36" s="25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15">
      <c r="A37" s="62" t="s">
        <v>15</v>
      </c>
      <c r="B37" s="21">
        <v>3558.0053025702141</v>
      </c>
      <c r="C37" s="22">
        <v>5.0645352317666564E-2</v>
      </c>
      <c r="D37" s="122"/>
      <c r="G37" t="s">
        <v>46</v>
      </c>
      <c r="N37" s="54"/>
      <c r="O37" s="25"/>
      <c r="P37" s="25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3.5" customHeight="1" x14ac:dyDescent="0.15">
      <c r="A38" s="62" t="s">
        <v>16</v>
      </c>
      <c r="B38" s="21">
        <v>259.58711899999997</v>
      </c>
      <c r="C38" s="22">
        <v>3.695014476056586E-3</v>
      </c>
      <c r="D38" s="122"/>
      <c r="F38" s="123" t="s">
        <v>53</v>
      </c>
      <c r="G38" s="123"/>
      <c r="H38" s="123"/>
      <c r="I38" s="123"/>
      <c r="J38" s="123"/>
      <c r="K38" s="123"/>
      <c r="L38" s="123"/>
      <c r="M38" s="123"/>
      <c r="N38" s="123"/>
      <c r="O38" s="123"/>
      <c r="P38" s="67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15">
      <c r="A39" s="62" t="s">
        <v>17</v>
      </c>
      <c r="B39" s="21">
        <v>18.481935359626846</v>
      </c>
      <c r="C39" s="22">
        <v>2.6307552918048793E-4</v>
      </c>
      <c r="D39" s="12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67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15">
      <c r="A40" s="62" t="s">
        <v>18</v>
      </c>
      <c r="B40" s="21">
        <v>1093.0717746666664</v>
      </c>
      <c r="C40" s="22">
        <v>1.5559000178133629E-2</v>
      </c>
      <c r="D40" s="122"/>
      <c r="F40" s="117" t="s">
        <v>54</v>
      </c>
      <c r="G40" s="117"/>
      <c r="H40" s="117"/>
      <c r="I40" s="117"/>
      <c r="J40" s="117"/>
      <c r="K40" s="117"/>
      <c r="L40" s="117"/>
      <c r="M40" s="117"/>
      <c r="N40" s="117"/>
      <c r="O40" s="25"/>
      <c r="P40" s="25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15">
      <c r="A41" s="44" t="s">
        <v>13</v>
      </c>
      <c r="B41" s="21">
        <v>0.70127779105431998</v>
      </c>
      <c r="C41" s="22">
        <v>9.9821270010038469E-6</v>
      </c>
      <c r="D41" s="116" t="s">
        <v>55</v>
      </c>
      <c r="N41" s="54"/>
      <c r="O41" s="25"/>
      <c r="P41" s="25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15">
      <c r="A42" s="44" t="s">
        <v>15</v>
      </c>
      <c r="B42" s="21">
        <v>10.319898818595378</v>
      </c>
      <c r="C42" s="22">
        <v>1.4689548415593452E-4</v>
      </c>
      <c r="D42" s="116"/>
      <c r="N42" s="54"/>
      <c r="O42" s="25"/>
      <c r="P42" s="25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15">
      <c r="A43" s="44" t="s">
        <v>16</v>
      </c>
      <c r="B43" s="21">
        <v>7698.5962350000009</v>
      </c>
      <c r="C43" s="22">
        <v>0.10958334390097275</v>
      </c>
      <c r="D43" s="116"/>
      <c r="N43" s="54"/>
      <c r="O43" s="25"/>
      <c r="P43" s="25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15">
      <c r="A44" s="44" t="s">
        <v>17</v>
      </c>
      <c r="B44" s="21">
        <v>3.2700695792880256E-2</v>
      </c>
      <c r="C44" s="22">
        <v>4.6546818192398548E-7</v>
      </c>
      <c r="D44" s="116"/>
      <c r="F44" t="s">
        <v>56</v>
      </c>
      <c r="N44" s="54"/>
      <c r="O44" s="25"/>
      <c r="P44" s="25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15">
      <c r="A45" s="44" t="s">
        <v>18</v>
      </c>
      <c r="B45" s="21">
        <v>12.059000000000001</v>
      </c>
      <c r="C45" s="22">
        <v>1.7165019488800745E-4</v>
      </c>
      <c r="D45" s="116"/>
      <c r="N45" s="54"/>
      <c r="O45" s="25"/>
      <c r="P45" s="2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15">
      <c r="A46" s="68" t="s">
        <v>13</v>
      </c>
      <c r="B46" s="21">
        <v>935.96701007070885</v>
      </c>
      <c r="C46" s="22">
        <v>1.3322739836419503E-2</v>
      </c>
      <c r="D46" s="118" t="s">
        <v>57</v>
      </c>
      <c r="F46" s="69" t="s">
        <v>58</v>
      </c>
      <c r="G46" s="69" t="s">
        <v>59</v>
      </c>
      <c r="N46" s="54"/>
      <c r="O46" s="25"/>
      <c r="P46" s="25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15">
      <c r="A47" s="68" t="s">
        <v>15</v>
      </c>
      <c r="B47" s="21">
        <v>195.28183833892905</v>
      </c>
      <c r="C47" s="22">
        <v>2.7796803722502307E-3</v>
      </c>
      <c r="D47" s="118"/>
      <c r="F47" s="44" t="s">
        <v>13</v>
      </c>
      <c r="G47" s="70">
        <v>6043.7377759534374</v>
      </c>
      <c r="N47" s="54"/>
      <c r="O47" s="25"/>
      <c r="P47" s="25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15">
      <c r="A48" s="68" t="s">
        <v>16</v>
      </c>
      <c r="B48" s="21">
        <v>1465.7976510000001</v>
      </c>
      <c r="C48" s="22">
        <v>2.0864454138861722E-2</v>
      </c>
      <c r="D48" s="118"/>
      <c r="F48" s="44" t="s">
        <v>15</v>
      </c>
      <c r="G48" s="70">
        <v>10136.011897122689</v>
      </c>
      <c r="N48" s="54"/>
      <c r="O48" s="25"/>
      <c r="P48" s="25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15">
      <c r="A49" s="68" t="s">
        <v>17</v>
      </c>
      <c r="B49" s="21">
        <v>74.443712886984599</v>
      </c>
      <c r="C49" s="22">
        <v>1.059646556533525E-3</v>
      </c>
      <c r="D49" s="118"/>
      <c r="F49" s="44" t="s">
        <v>16</v>
      </c>
      <c r="G49" s="70">
        <v>27535.400711000006</v>
      </c>
      <c r="N49" s="54"/>
      <c r="O49" s="25"/>
      <c r="P49" s="25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15">
      <c r="A50" s="68" t="s">
        <v>18</v>
      </c>
      <c r="B50" s="21">
        <v>48.541000000000011</v>
      </c>
      <c r="C50" s="22">
        <v>6.9094220997253258E-4</v>
      </c>
      <c r="D50" s="118"/>
      <c r="F50" s="44" t="s">
        <v>17</v>
      </c>
      <c r="G50" s="70">
        <v>5744.8159389152652</v>
      </c>
      <c r="J50" s="69" t="s">
        <v>58</v>
      </c>
      <c r="K50" s="69" t="s">
        <v>59</v>
      </c>
      <c r="L50" s="111"/>
      <c r="M50" s="112"/>
      <c r="N50" s="54"/>
      <c r="O50" s="25"/>
      <c r="P50" s="25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15">
      <c r="A51" s="71" t="s">
        <v>13</v>
      </c>
      <c r="B51" s="21">
        <v>0</v>
      </c>
      <c r="C51" s="22">
        <v>0</v>
      </c>
      <c r="D51" s="119" t="s">
        <v>60</v>
      </c>
      <c r="F51" s="44" t="s">
        <v>18</v>
      </c>
      <c r="G51" s="70">
        <v>2557.7583245333326</v>
      </c>
      <c r="J51" s="72" t="s">
        <v>13</v>
      </c>
      <c r="K51" s="73">
        <v>24279.356026570204</v>
      </c>
      <c r="L51" s="111"/>
      <c r="M51" s="112"/>
      <c r="N51" s="54"/>
      <c r="O51" s="25"/>
      <c r="P51" s="25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15">
      <c r="A52" s="71" t="s">
        <v>15</v>
      </c>
      <c r="B52" s="21">
        <v>453.6925024922939</v>
      </c>
      <c r="C52" s="22">
        <v>6.4579489569640972E-3</v>
      </c>
      <c r="D52" s="119"/>
      <c r="F52" s="45" t="s">
        <v>61</v>
      </c>
      <c r="G52" s="70">
        <v>52017.724647524723</v>
      </c>
      <c r="J52" s="72" t="s">
        <v>15</v>
      </c>
      <c r="L52" s="111"/>
      <c r="M52" s="112"/>
      <c r="N52" s="54"/>
      <c r="O52" s="25"/>
      <c r="P52" s="25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15">
      <c r="A53" s="71" t="s">
        <v>16</v>
      </c>
      <c r="B53" s="21">
        <v>4265.8662700000004</v>
      </c>
      <c r="C53" s="22">
        <v>6.0721185555326102E-2</v>
      </c>
      <c r="D53" s="119"/>
      <c r="F53" s="69"/>
      <c r="G53" s="69"/>
      <c r="J53" s="72" t="s">
        <v>16</v>
      </c>
      <c r="L53" s="111"/>
      <c r="M53" s="112"/>
      <c r="N53" s="54"/>
      <c r="O53" s="25"/>
      <c r="P53" s="25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15">
      <c r="A54" s="71" t="s">
        <v>17</v>
      </c>
      <c r="B54" s="21">
        <v>4.9333410517799354</v>
      </c>
      <c r="C54" s="22">
        <v>7.0222153825941913E-5</v>
      </c>
      <c r="D54" s="119"/>
      <c r="F54" s="74" t="s">
        <v>62</v>
      </c>
      <c r="G54" s="70">
        <v>10582</v>
      </c>
      <c r="J54" s="72" t="s">
        <v>17</v>
      </c>
      <c r="L54" s="111"/>
      <c r="M54" s="112"/>
      <c r="N54" s="54"/>
      <c r="O54" s="25"/>
      <c r="P54" s="25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15">
      <c r="A55" s="71" t="s">
        <v>18</v>
      </c>
      <c r="B55" s="21">
        <v>1.9816666666666669</v>
      </c>
      <c r="C55" s="22">
        <v>2.820743590151766E-5</v>
      </c>
      <c r="D55" s="119"/>
      <c r="F55" s="74" t="s">
        <v>63</v>
      </c>
      <c r="G55" s="70">
        <v>4784.6880000000001</v>
      </c>
      <c r="J55" s="72" t="s">
        <v>18</v>
      </c>
      <c r="L55" s="111"/>
      <c r="M55" s="112"/>
      <c r="N55" s="54"/>
      <c r="O55" s="25"/>
      <c r="P55" s="25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15">
      <c r="A56" s="75" t="s">
        <v>13</v>
      </c>
      <c r="B56" s="21">
        <v>5.9938924242650033</v>
      </c>
      <c r="C56" s="22">
        <v>8.5318252157130705E-5</v>
      </c>
      <c r="D56" s="110" t="s">
        <v>50</v>
      </c>
      <c r="F56" s="74" t="s">
        <v>64</v>
      </c>
      <c r="G56" s="70">
        <v>2490</v>
      </c>
      <c r="N56" s="54"/>
      <c r="O56" s="25"/>
      <c r="P56" s="25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15">
      <c r="A57" s="75" t="s">
        <v>15</v>
      </c>
      <c r="B57" s="21">
        <v>172.24712670020281</v>
      </c>
      <c r="C57" s="22">
        <v>2.4517997236080209E-3</v>
      </c>
      <c r="D57" s="110"/>
      <c r="F57" s="74" t="s">
        <v>65</v>
      </c>
      <c r="G57" s="70">
        <v>378.93025061676394</v>
      </c>
      <c r="N57" s="54"/>
      <c r="O57" s="25"/>
      <c r="P57" s="25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15">
      <c r="A58" s="75" t="s">
        <v>16</v>
      </c>
      <c r="B58" s="21">
        <v>1.287534</v>
      </c>
      <c r="C58" s="22">
        <v>1.8327014016496869E-5</v>
      </c>
      <c r="D58" s="110"/>
      <c r="F58" s="76" t="s">
        <v>66</v>
      </c>
      <c r="G58" s="70">
        <v>18235.618250616764</v>
      </c>
      <c r="N58" s="54"/>
      <c r="O58" s="25"/>
      <c r="P58" s="25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15">
      <c r="A59" s="75" t="s">
        <v>17</v>
      </c>
      <c r="B59" s="21">
        <v>1285.1780659985284</v>
      </c>
      <c r="C59" s="22">
        <v>1.8293479185209377E-2</v>
      </c>
      <c r="D59" s="110"/>
      <c r="F59" s="69"/>
      <c r="G59" s="69"/>
      <c r="N59" s="54"/>
      <c r="O59" s="25"/>
      <c r="P59" s="25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15">
      <c r="A60" s="75" t="s">
        <v>18</v>
      </c>
      <c r="B60" s="21">
        <v>618.82808133333333</v>
      </c>
      <c r="C60" s="22">
        <v>8.8085214995470926E-3</v>
      </c>
      <c r="D60" s="110"/>
      <c r="F60" s="77" t="s">
        <v>67</v>
      </c>
      <c r="G60" s="70">
        <v>70253.342898141491</v>
      </c>
      <c r="N60" s="54"/>
      <c r="O60" s="25"/>
      <c r="P60" s="25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15">
      <c r="A61" s="78" t="s">
        <v>13</v>
      </c>
      <c r="B61" s="21">
        <v>5.3828152186542644</v>
      </c>
      <c r="C61" s="22">
        <v>7.6620058158067576E-5</v>
      </c>
      <c r="D61" s="114" t="s">
        <v>18</v>
      </c>
      <c r="N61" s="54"/>
      <c r="O61" s="25"/>
      <c r="P61" s="25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15">
      <c r="A62" s="78" t="s">
        <v>15</v>
      </c>
      <c r="B62" s="21">
        <v>90.93103507545635</v>
      </c>
      <c r="C62" s="22">
        <v>1.2943303667029042E-3</v>
      </c>
      <c r="D62" s="114"/>
      <c r="N62" s="54"/>
      <c r="O62" s="25"/>
      <c r="P62" s="25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15">
      <c r="A63" s="78" t="s">
        <v>16</v>
      </c>
      <c r="B63" s="21">
        <v>7378.6970700000011</v>
      </c>
      <c r="C63" s="22">
        <v>0.10502983581433532</v>
      </c>
      <c r="D63" s="114"/>
      <c r="N63" s="54"/>
      <c r="O63" s="25"/>
      <c r="P63" s="25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15">
      <c r="A64" s="78" t="s">
        <v>17</v>
      </c>
      <c r="B64" s="21">
        <v>69.468913783954875</v>
      </c>
      <c r="C64" s="22">
        <v>9.8883428059325313E-4</v>
      </c>
      <c r="D64" s="114"/>
      <c r="N64" s="54"/>
      <c r="O64" s="25"/>
      <c r="P64" s="25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15">
      <c r="A65" s="78" t="s">
        <v>18</v>
      </c>
      <c r="B65" s="21">
        <v>118.73999999999998</v>
      </c>
      <c r="C65" s="22">
        <v>1.6901686823950577E-3</v>
      </c>
      <c r="D65" s="114"/>
      <c r="N65" s="54"/>
      <c r="O65" s="25"/>
      <c r="P65" s="25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15">
      <c r="A66" s="79" t="s">
        <v>62</v>
      </c>
      <c r="B66" s="21">
        <v>10582</v>
      </c>
      <c r="C66" s="22">
        <v>0.15062628429429428</v>
      </c>
      <c r="D66" s="115" t="s">
        <v>51</v>
      </c>
      <c r="N66" s="54"/>
      <c r="O66" s="25"/>
      <c r="P66" s="25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15">
      <c r="A67" s="79" t="s">
        <v>63</v>
      </c>
      <c r="B67" s="21">
        <v>4784.6880000000001</v>
      </c>
      <c r="C67" s="22">
        <v>6.8106196838735422E-2</v>
      </c>
      <c r="D67" s="115"/>
      <c r="N67" s="54"/>
      <c r="O67" s="25"/>
      <c r="P67" s="25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15">
      <c r="A68" s="79" t="s">
        <v>64</v>
      </c>
      <c r="B68" s="21">
        <v>2490</v>
      </c>
      <c r="C68" s="22">
        <v>3.5443153269022185E-2</v>
      </c>
      <c r="D68" s="115"/>
      <c r="N68" s="54"/>
      <c r="O68" s="25"/>
      <c r="P68" s="25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15">
      <c r="A69" s="79" t="s">
        <v>65</v>
      </c>
      <c r="B69" s="21">
        <v>378.93025061676394</v>
      </c>
      <c r="C69" s="22">
        <v>5.3937682533650409E-3</v>
      </c>
      <c r="D69" s="115"/>
      <c r="N69" s="54"/>
      <c r="O69" s="25"/>
      <c r="P69" s="25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15">
      <c r="B70" s="80"/>
      <c r="N70" s="54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15">
      <c r="A71" s="63" t="s">
        <v>41</v>
      </c>
      <c r="B71" s="81">
        <v>70253.342898141476</v>
      </c>
      <c r="C71" s="65">
        <v>0.99999999999999989</v>
      </c>
      <c r="N71" s="54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15">
      <c r="B72" t="s">
        <v>46</v>
      </c>
      <c r="N72" s="54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15">
      <c r="N73" s="54"/>
    </row>
    <row r="74" spans="1:31" x14ac:dyDescent="0.15">
      <c r="N74" s="54"/>
    </row>
    <row r="75" spans="1:31" x14ac:dyDescent="0.15">
      <c r="N75" s="54"/>
    </row>
    <row r="76" spans="1:31" x14ac:dyDescent="0.15">
      <c r="N76" s="54"/>
    </row>
    <row r="77" spans="1:31" x14ac:dyDescent="0.15">
      <c r="N77" s="54"/>
    </row>
    <row r="78" spans="1:31" x14ac:dyDescent="0.15">
      <c r="N78" s="54"/>
    </row>
    <row r="79" spans="1:31" x14ac:dyDescent="0.15">
      <c r="N79" s="54"/>
    </row>
    <row r="80" spans="1:31" x14ac:dyDescent="0.15">
      <c r="N80" s="54"/>
    </row>
    <row r="81" spans="14:14" x14ac:dyDescent="0.15">
      <c r="N81" s="54"/>
    </row>
    <row r="82" spans="14:14" x14ac:dyDescent="0.15">
      <c r="N82" s="54"/>
    </row>
    <row r="83" spans="14:14" x14ac:dyDescent="0.15">
      <c r="N83" s="54"/>
    </row>
    <row r="84" spans="14:14" x14ac:dyDescent="0.15">
      <c r="N84" s="54"/>
    </row>
    <row r="85" spans="14:14" x14ac:dyDescent="0.15">
      <c r="N85" s="54"/>
    </row>
    <row r="86" spans="14:14" x14ac:dyDescent="0.15">
      <c r="N86" s="54"/>
    </row>
    <row r="87" spans="14:14" x14ac:dyDescent="0.15">
      <c r="N87" s="54"/>
    </row>
    <row r="88" spans="14:14" x14ac:dyDescent="0.15">
      <c r="N88" s="54"/>
    </row>
    <row r="89" spans="14:14" x14ac:dyDescent="0.15">
      <c r="N89" s="54"/>
    </row>
    <row r="90" spans="14:14" x14ac:dyDescent="0.15">
      <c r="N90" s="54"/>
    </row>
    <row r="91" spans="14:14" x14ac:dyDescent="0.15">
      <c r="N91" s="54"/>
    </row>
    <row r="92" spans="14:14" x14ac:dyDescent="0.15">
      <c r="N92" s="23"/>
    </row>
  </sheetData>
  <mergeCells count="28">
    <mergeCell ref="D11:D15"/>
    <mergeCell ref="C1:D1"/>
    <mergeCell ref="Q1:V1"/>
    <mergeCell ref="A4:C4"/>
    <mergeCell ref="D4:D5"/>
    <mergeCell ref="D6:D10"/>
    <mergeCell ref="D46:D50"/>
    <mergeCell ref="L50:M50"/>
    <mergeCell ref="D16:D20"/>
    <mergeCell ref="F20:H20"/>
    <mergeCell ref="J20:L20"/>
    <mergeCell ref="D21:D25"/>
    <mergeCell ref="D31:D35"/>
    <mergeCell ref="D36:D40"/>
    <mergeCell ref="F38:O39"/>
    <mergeCell ref="F40:N40"/>
    <mergeCell ref="D41:D45"/>
    <mergeCell ref="N25:O25"/>
    <mergeCell ref="D26:D30"/>
    <mergeCell ref="D56:D60"/>
    <mergeCell ref="D61:D65"/>
    <mergeCell ref="D66:D69"/>
    <mergeCell ref="D51:D55"/>
    <mergeCell ref="L51:M51"/>
    <mergeCell ref="L52:M52"/>
    <mergeCell ref="L53:M53"/>
    <mergeCell ref="L54:M54"/>
    <mergeCell ref="L55:M55"/>
  </mergeCells>
  <phoneticPr fontId="2"/>
  <pageMargins left="0.46" right="0.31" top="0.73" bottom="0.32" header="0.69" footer="0.39"/>
  <pageSetup paperSize="9" scale="72" orientation="portrait" r:id="rId1"/>
  <headerFooter alignWithMargins="0"/>
  <colBreaks count="1" manualBreakCount="1">
    <brk id="16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資料Ⅳ-12</vt:lpstr>
      <vt:lpstr>供給グラフ（H22）</vt:lpstr>
      <vt:lpstr>'供給グラフ（H22）'!Print_Area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cp:lastPrinted>2016-11-01T02:24:10Z</cp:lastPrinted>
  <dcterms:created xsi:type="dcterms:W3CDTF">2011-07-06T06:46:39Z</dcterms:created>
  <dcterms:modified xsi:type="dcterms:W3CDTF">2017-10-02T08:41:40Z</dcterms:modified>
</cp:coreProperties>
</file>