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7AE3EBAF-843B-4C04-8243-5699576C896A}" xr6:coauthVersionLast="47" xr6:coauthVersionMax="47" xr10:uidLastSave="{00000000-0000-0000-0000-000000000000}"/>
  <bookViews>
    <workbookView xWindow="-120" yWindow="-120" windowWidth="29040" windowHeight="15720" xr2:uid="{B2F9B583-985F-4292-85AB-4DEDBAF856ED}"/>
  </bookViews>
  <sheets>
    <sheet name="資料Ⅲ-39 " sheetId="7" r:id="rId1"/>
  </sheets>
  <definedNames>
    <definedName name="_xlnm.Print_Area" localSheetId="0">'資料Ⅲ-39 '!$A$1:$L$60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7" l="1"/>
  <c r="K29" i="7"/>
  <c r="C30" i="7"/>
  <c r="K28" i="7" l="1"/>
  <c r="K26" i="7"/>
  <c r="K27" i="7"/>
  <c r="K25" i="7"/>
  <c r="K24" i="7"/>
  <c r="H24" i="7"/>
  <c r="K23" i="7"/>
  <c r="K22" i="7"/>
  <c r="K21" i="7"/>
  <c r="K20" i="7"/>
  <c r="I19" i="7"/>
  <c r="J19" i="7" s="1"/>
  <c r="K19" i="7" s="1"/>
  <c r="I18" i="7"/>
  <c r="J18" i="7" s="1"/>
  <c r="K18" i="7" s="1"/>
  <c r="I17" i="7"/>
  <c r="J17" i="7" s="1"/>
  <c r="K17" i="7" s="1"/>
  <c r="I16" i="7"/>
  <c r="J16" i="7" s="1"/>
  <c r="K16" i="7" s="1"/>
  <c r="I15" i="7"/>
  <c r="J15" i="7" s="1"/>
  <c r="K15" i="7" s="1"/>
  <c r="I14" i="7"/>
  <c r="J14" i="7" s="1"/>
  <c r="K14" i="7" s="1"/>
  <c r="I13" i="7"/>
  <c r="J13" i="7" s="1"/>
  <c r="K13" i="7" s="1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J6" i="7" s="1"/>
  <c r="K6" i="7" s="1"/>
  <c r="I5" i="7"/>
  <c r="J5" i="7" s="1"/>
  <c r="K5" i="7" s="1"/>
</calcChain>
</file>

<file path=xl/sharedStrings.xml><?xml version="1.0" encoding="utf-8"?>
<sst xmlns="http://schemas.openxmlformats.org/spreadsheetml/2006/main" count="45" uniqueCount="44">
  <si>
    <t>x</t>
  </si>
  <si>
    <t>○国内の製材工場における原木入荷量と国産材の割合</t>
    <rPh sb="1" eb="3">
      <t>コクナイ</t>
    </rPh>
    <rPh sb="4" eb="6">
      <t>セイザイ</t>
    </rPh>
    <rPh sb="6" eb="8">
      <t>コウジョウ</t>
    </rPh>
    <rPh sb="12" eb="14">
      <t>ゲンボク</t>
    </rPh>
    <rPh sb="14" eb="16">
      <t>ニュウカ</t>
    </rPh>
    <rPh sb="16" eb="17">
      <t>リョウ</t>
    </rPh>
    <rPh sb="18" eb="21">
      <t>コクサンザイ</t>
    </rPh>
    <rPh sb="22" eb="24">
      <t>ワリアイ</t>
    </rPh>
    <phoneticPr fontId="3"/>
  </si>
  <si>
    <r>
      <t>（万m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color theme="1"/>
        <rFont val="游ゴシック"/>
        <family val="2"/>
        <charset val="128"/>
        <scheme val="minor"/>
      </rPr>
      <t>）</t>
    </r>
    <rPh sb="1" eb="2">
      <t>マン</t>
    </rPh>
    <phoneticPr fontId="3"/>
  </si>
  <si>
    <t>（％）</t>
    <phoneticPr fontId="3"/>
  </si>
  <si>
    <t>年</t>
    <rPh sb="0" eb="1">
      <t>ネン</t>
    </rPh>
    <phoneticPr fontId="3"/>
  </si>
  <si>
    <t>国産材</t>
    <rPh sb="0" eb="3">
      <t>コクサンザイ</t>
    </rPh>
    <phoneticPr fontId="3"/>
  </si>
  <si>
    <t>輸入材</t>
    <rPh sb="0" eb="2">
      <t>ユニュウ</t>
    </rPh>
    <rPh sb="2" eb="3">
      <t>ザイ</t>
    </rPh>
    <phoneticPr fontId="3"/>
  </si>
  <si>
    <t>合計</t>
    <rPh sb="0" eb="2">
      <t>ゴウケイ</t>
    </rPh>
    <phoneticPr fontId="3"/>
  </si>
  <si>
    <t>国産材の割合（右軸）</t>
    <rPh sb="0" eb="3">
      <t>コクサンザイ</t>
    </rPh>
    <rPh sb="4" eb="6">
      <t>ワリアイ</t>
    </rPh>
    <rPh sb="7" eb="8">
      <t>ミギ</t>
    </rPh>
    <rPh sb="8" eb="9">
      <t>ジク</t>
    </rPh>
    <phoneticPr fontId="3"/>
  </si>
  <si>
    <t>米材</t>
    <rPh sb="0" eb="1">
      <t>ベイ</t>
    </rPh>
    <rPh sb="1" eb="2">
      <t>ザイ</t>
    </rPh>
    <phoneticPr fontId="3"/>
  </si>
  <si>
    <t>ニュージーランド材</t>
    <rPh sb="8" eb="9">
      <t>ザイ</t>
    </rPh>
    <phoneticPr fontId="3"/>
  </si>
  <si>
    <t>北洋材</t>
    <rPh sb="0" eb="2">
      <t>ホクヨウ</t>
    </rPh>
    <rPh sb="2" eb="3">
      <t>ザイ</t>
    </rPh>
    <phoneticPr fontId="3"/>
  </si>
  <si>
    <t>南洋材</t>
    <rPh sb="0" eb="2">
      <t>ナンヨウ</t>
    </rPh>
    <rPh sb="2" eb="3">
      <t>ザイ</t>
    </rPh>
    <phoneticPr fontId="3"/>
  </si>
  <si>
    <t>その他</t>
    <rPh sb="2" eb="3">
      <t>タ</t>
    </rPh>
    <phoneticPr fontId="3"/>
  </si>
  <si>
    <t>輸入材計</t>
    <rPh sb="0" eb="2">
      <t>ユニュウ</t>
    </rPh>
    <rPh sb="2" eb="3">
      <t>ザイ</t>
    </rPh>
    <rPh sb="3" eb="4">
      <t>ケイ</t>
    </rPh>
    <phoneticPr fontId="3"/>
  </si>
  <si>
    <t>H12
(2000)</t>
    <phoneticPr fontId="3"/>
  </si>
  <si>
    <t>13
(01)</t>
    <phoneticPr fontId="3"/>
  </si>
  <si>
    <t>14
(02)</t>
    <phoneticPr fontId="3"/>
  </si>
  <si>
    <t>15
(03)</t>
    <phoneticPr fontId="3"/>
  </si>
  <si>
    <t>16
(04)</t>
    <phoneticPr fontId="3"/>
  </si>
  <si>
    <t xml:space="preserve">     </t>
    <phoneticPr fontId="3"/>
  </si>
  <si>
    <t>17
(05)</t>
    <phoneticPr fontId="3"/>
  </si>
  <si>
    <t>18
(06)</t>
    <phoneticPr fontId="3"/>
  </si>
  <si>
    <t>19
(07)</t>
    <phoneticPr fontId="3"/>
  </si>
  <si>
    <t>20
(08)</t>
    <phoneticPr fontId="3"/>
  </si>
  <si>
    <t>21
(09)</t>
    <phoneticPr fontId="3"/>
  </si>
  <si>
    <t>22
(10)</t>
    <phoneticPr fontId="3"/>
  </si>
  <si>
    <t>23
(11)</t>
    <phoneticPr fontId="3"/>
  </si>
  <si>
    <t>24
(12)</t>
    <phoneticPr fontId="3"/>
  </si>
  <si>
    <t>25
(13)</t>
    <phoneticPr fontId="3"/>
  </si>
  <si>
    <t>26
(14)</t>
    <phoneticPr fontId="3"/>
  </si>
  <si>
    <t>27
(15)</t>
    <phoneticPr fontId="3"/>
  </si>
  <si>
    <t>28
(16)</t>
    <phoneticPr fontId="3"/>
  </si>
  <si>
    <t>29
(17)</t>
    <phoneticPr fontId="3"/>
  </si>
  <si>
    <t>30
(18)</t>
    <phoneticPr fontId="3"/>
  </si>
  <si>
    <t>R1
(19)</t>
    <phoneticPr fontId="3"/>
  </si>
  <si>
    <t>R2
(20)</t>
    <phoneticPr fontId="3"/>
  </si>
  <si>
    <t>3
(21)</t>
  </si>
  <si>
    <t>4
(22)</t>
    <phoneticPr fontId="3"/>
  </si>
  <si>
    <t>資料：農林水産省「木材需給報告書」</t>
    <rPh sb="0" eb="2">
      <t>シリョウ</t>
    </rPh>
    <rPh sb="3" eb="5">
      <t>ノウリン</t>
    </rPh>
    <rPh sb="5" eb="8">
      <t>スイサンショウ</t>
    </rPh>
    <rPh sb="9" eb="11">
      <t>モクザイ</t>
    </rPh>
    <rPh sb="11" eb="13">
      <t>ジュキュウ</t>
    </rPh>
    <rPh sb="13" eb="16">
      <t>ホウコクショ</t>
    </rPh>
    <phoneticPr fontId="3"/>
  </si>
  <si>
    <t>5
(23)</t>
    <phoneticPr fontId="1"/>
  </si>
  <si>
    <t>X</t>
    <phoneticPr fontId="1"/>
  </si>
  <si>
    <t>6
(24)</t>
    <phoneticPr fontId="1"/>
  </si>
  <si>
    <t>　 注：令和元(2019)年、令和５(2023)年の「その他」は「南洋材」を含む。</t>
    <rPh sb="2" eb="3">
      <t>チュウ</t>
    </rPh>
    <rPh sb="4" eb="6">
      <t>レイワ</t>
    </rPh>
    <rPh sb="6" eb="7">
      <t>モト</t>
    </rPh>
    <rPh sb="13" eb="14">
      <t>ネン</t>
    </rPh>
    <rPh sb="15" eb="17">
      <t>レイワ</t>
    </rPh>
    <rPh sb="24" eb="25">
      <t>ネン</t>
    </rPh>
    <rPh sb="29" eb="30">
      <t>ホカ</t>
    </rPh>
    <rPh sb="33" eb="35">
      <t>ナンヨウ</t>
    </rPh>
    <rPh sb="35" eb="36">
      <t>ザイ</t>
    </rPh>
    <rPh sb="38" eb="39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</si>
</sst>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%"/>
    <numFmt numFmtId="177" formatCode="#,##0_ "/>
    <numFmt numFmtId="178" formatCode="#,##0_ ;[Red]\-#,##0\ "/>
    <numFmt numFmtId="179" formatCode="#,##0.000;[Red]\-#,##0.000"/>
    <numFmt numFmtId="180" formatCode="0.0_);[Red]\(0.0\)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 tint="0.499984740745262"/>
      <name val="ＭＳ Ｐゴシック"/>
      <family val="3"/>
      <charset val="128"/>
    </font>
    <font>
      <sz val="12"/>
      <color theme="1" tint="0.499984740745262"/>
      <name val="ＭＳ Ｐゴシック"/>
      <family val="3"/>
      <charset val="128"/>
    </font>
    <font>
      <sz val="11"/>
      <color theme="0" tint="-0.249977111117893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/>
      <diagonal/>
    </border>
  </borders>
  <cellStyleXfs count="4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0" borderId="0" xfId="1"/>
    <xf numFmtId="0" fontId="2" fillId="0" borderId="0" xfId="1" applyAlignment="1">
      <alignment horizontal="right"/>
    </xf>
    <xf numFmtId="0" fontId="5" fillId="0" borderId="0" xfId="1" applyFont="1" applyAlignment="1">
      <alignment vertical="center"/>
    </xf>
    <xf numFmtId="3" fontId="2" fillId="0" borderId="0" xfId="1" applyNumberFormat="1"/>
    <xf numFmtId="38" fontId="2" fillId="0" borderId="0" xfId="3" applyFont="1"/>
    <xf numFmtId="38" fontId="2" fillId="0" borderId="0" xfId="1" applyNumberFormat="1"/>
    <xf numFmtId="0" fontId="2" fillId="0" borderId="0" xfId="1" applyAlignment="1">
      <alignment vertical="center"/>
    </xf>
    <xf numFmtId="178" fontId="6" fillId="0" borderId="0" xfId="3" applyNumberFormat="1" applyFont="1" applyFill="1" applyBorder="1" applyAlignment="1"/>
    <xf numFmtId="178" fontId="6" fillId="0" borderId="0" xfId="1" applyNumberFormat="1" applyFont="1" applyAlignment="1">
      <alignment vertical="center"/>
    </xf>
    <xf numFmtId="178" fontId="6" fillId="0" borderId="0" xfId="3" applyNumberFormat="1" applyFont="1" applyFill="1" applyBorder="1" applyAlignment="1">
      <alignment vertical="center"/>
    </xf>
    <xf numFmtId="9" fontId="6" fillId="0" borderId="0" xfId="2" applyFont="1" applyFill="1" applyBorder="1" applyAlignment="1">
      <alignment vertical="center"/>
    </xf>
    <xf numFmtId="0" fontId="7" fillId="0" borderId="0" xfId="1" applyFont="1" applyAlignment="1">
      <alignment vertical="center"/>
    </xf>
    <xf numFmtId="179" fontId="2" fillId="0" borderId="0" xfId="1" applyNumberFormat="1"/>
    <xf numFmtId="176" fontId="8" fillId="0" borderId="0" xfId="2" applyNumberFormat="1" applyFont="1" applyBorder="1"/>
    <xf numFmtId="178" fontId="9" fillId="0" borderId="0" xfId="1" applyNumberFormat="1" applyFont="1" applyAlignment="1">
      <alignment vertical="center"/>
    </xf>
    <xf numFmtId="176" fontId="9" fillId="0" borderId="0" xfId="2" applyNumberFormat="1" applyFont="1" applyFill="1" applyBorder="1" applyAlignment="1">
      <alignment vertical="center"/>
    </xf>
    <xf numFmtId="178" fontId="9" fillId="0" borderId="0" xfId="3" applyNumberFormat="1" applyFont="1" applyFill="1" applyBorder="1" applyAlignment="1">
      <alignment vertical="center"/>
    </xf>
    <xf numFmtId="0" fontId="2" fillId="0" borderId="0" xfId="1" applyAlignment="1">
      <alignment horizontal="right" vertical="center" wrapText="1"/>
    </xf>
    <xf numFmtId="9" fontId="10" fillId="0" borderId="0" xfId="1" applyNumberFormat="1" applyFont="1"/>
    <xf numFmtId="179" fontId="2" fillId="0" borderId="0" xfId="1" applyNumberFormat="1" applyAlignment="1">
      <alignment horizontal="right"/>
    </xf>
    <xf numFmtId="180" fontId="2" fillId="0" borderId="3" xfId="3" applyNumberFormat="1" applyFont="1" applyFill="1" applyBorder="1"/>
    <xf numFmtId="178" fontId="6" fillId="0" borderId="1" xfId="1" applyNumberFormat="1" applyFont="1" applyBorder="1" applyAlignment="1">
      <alignment vertical="center"/>
    </xf>
    <xf numFmtId="38" fontId="6" fillId="0" borderId="1" xfId="3" applyFont="1" applyFill="1" applyBorder="1" applyAlignment="1">
      <alignment vertical="center"/>
    </xf>
    <xf numFmtId="178" fontId="6" fillId="0" borderId="1" xfId="3" applyNumberFormat="1" applyFont="1" applyFill="1" applyBorder="1" applyAlignment="1">
      <alignment vertical="center"/>
    </xf>
    <xf numFmtId="178" fontId="6" fillId="0" borderId="1" xfId="3" applyNumberFormat="1" applyFont="1" applyFill="1" applyBorder="1" applyAlignment="1">
      <alignment horizontal="right" vertical="center"/>
    </xf>
    <xf numFmtId="0" fontId="2" fillId="0" borderId="1" xfId="1" applyBorder="1" applyAlignment="1">
      <alignment horizontal="right" vertical="center" wrapText="1"/>
    </xf>
    <xf numFmtId="0" fontId="2" fillId="2" borderId="0" xfId="1" applyFill="1"/>
    <xf numFmtId="9" fontId="10" fillId="2" borderId="0" xfId="1" applyNumberFormat="1" applyFont="1" applyFill="1"/>
    <xf numFmtId="38" fontId="2" fillId="2" borderId="0" xfId="3" applyFont="1" applyFill="1"/>
    <xf numFmtId="179" fontId="2" fillId="2" borderId="0" xfId="1" applyNumberFormat="1" applyFill="1"/>
    <xf numFmtId="179" fontId="2" fillId="2" borderId="0" xfId="1" applyNumberFormat="1" applyFill="1" applyAlignment="1">
      <alignment horizontal="right"/>
    </xf>
    <xf numFmtId="180" fontId="2" fillId="2" borderId="4" xfId="3" applyNumberFormat="1" applyFont="1" applyFill="1" applyBorder="1"/>
    <xf numFmtId="178" fontId="6" fillId="2" borderId="2" xfId="1" applyNumberFormat="1" applyFont="1" applyFill="1" applyBorder="1" applyAlignment="1">
      <alignment vertical="center"/>
    </xf>
    <xf numFmtId="38" fontId="6" fillId="2" borderId="2" xfId="3" applyFont="1" applyFill="1" applyBorder="1" applyAlignment="1">
      <alignment vertical="center"/>
    </xf>
    <xf numFmtId="178" fontId="6" fillId="2" borderId="2" xfId="3" applyNumberFormat="1" applyFont="1" applyFill="1" applyBorder="1" applyAlignment="1">
      <alignment vertical="center"/>
    </xf>
    <xf numFmtId="180" fontId="2" fillId="0" borderId="5" xfId="3" applyNumberFormat="1" applyFont="1" applyFill="1" applyBorder="1"/>
    <xf numFmtId="180" fontId="0" fillId="0" borderId="5" xfId="3" applyNumberFormat="1" applyFont="1" applyBorder="1"/>
    <xf numFmtId="178" fontId="6" fillId="0" borderId="4" xfId="1" applyNumberFormat="1" applyFont="1" applyBorder="1" applyAlignment="1">
      <alignment vertical="center"/>
    </xf>
    <xf numFmtId="178" fontId="6" fillId="0" borderId="4" xfId="3" applyNumberFormat="1" applyFont="1" applyFill="1" applyBorder="1" applyAlignment="1">
      <alignment vertical="center"/>
    </xf>
    <xf numFmtId="178" fontId="6" fillId="0" borderId="5" xfId="1" applyNumberFormat="1" applyFont="1" applyBorder="1" applyAlignment="1">
      <alignment vertical="center"/>
    </xf>
    <xf numFmtId="178" fontId="6" fillId="0" borderId="5" xfId="3" applyNumberFormat="1" applyFont="1" applyFill="1" applyBorder="1" applyAlignment="1">
      <alignment vertical="center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0" fontId="2" fillId="0" borderId="8" xfId="1" applyBorder="1" applyAlignment="1">
      <alignment horizontal="center"/>
    </xf>
    <xf numFmtId="0" fontId="2" fillId="0" borderId="12" xfId="1" applyBorder="1" applyAlignment="1">
      <alignment horizontal="center"/>
    </xf>
    <xf numFmtId="0" fontId="12" fillId="0" borderId="0" xfId="1" applyFont="1"/>
    <xf numFmtId="178" fontId="11" fillId="0" borderId="5" xfId="1" applyNumberFormat="1" applyFont="1" applyBorder="1" applyAlignment="1">
      <alignment vertical="center"/>
    </xf>
    <xf numFmtId="178" fontId="11" fillId="0" borderId="5" xfId="3" applyNumberFormat="1" applyFont="1" applyFill="1" applyBorder="1" applyAlignment="1">
      <alignment vertical="center"/>
    </xf>
    <xf numFmtId="0" fontId="7" fillId="0" borderId="1" xfId="1" applyFont="1" applyBorder="1" applyAlignment="1">
      <alignment horizontal="right" vertical="center" wrapText="1"/>
    </xf>
    <xf numFmtId="178" fontId="11" fillId="0" borderId="1" xfId="1" applyNumberFormat="1" applyFont="1" applyBorder="1" applyAlignment="1">
      <alignment vertical="center"/>
    </xf>
    <xf numFmtId="178" fontId="11" fillId="0" borderId="1" xfId="3" applyNumberFormat="1" applyFont="1" applyFill="1" applyBorder="1" applyAlignment="1">
      <alignment vertical="center"/>
    </xf>
    <xf numFmtId="178" fontId="11" fillId="0" borderId="1" xfId="3" applyNumberFormat="1" applyFont="1" applyFill="1" applyBorder="1" applyAlignment="1">
      <alignment horizontal="right" vertical="center"/>
    </xf>
    <xf numFmtId="38" fontId="11" fillId="0" borderId="1" xfId="3" applyFont="1" applyFill="1" applyBorder="1" applyAlignment="1">
      <alignment vertical="center"/>
    </xf>
    <xf numFmtId="180" fontId="7" fillId="0" borderId="3" xfId="3" applyNumberFormat="1" applyFont="1" applyFill="1" applyBorder="1"/>
    <xf numFmtId="180" fontId="7" fillId="0" borderId="1" xfId="3" applyNumberFormat="1" applyFont="1" applyFill="1" applyBorder="1"/>
    <xf numFmtId="0" fontId="2" fillId="0" borderId="4" xfId="1" applyBorder="1" applyAlignment="1">
      <alignment horizontal="center"/>
    </xf>
    <xf numFmtId="0" fontId="2" fillId="0" borderId="9" xfId="1" applyBorder="1" applyAlignment="1">
      <alignment horizontal="center"/>
    </xf>
    <xf numFmtId="0" fontId="6" fillId="0" borderId="1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1" xfId="1" applyFont="1" applyBorder="1" applyAlignment="1">
      <alignment horizontal="center" vertical="center"/>
    </xf>
    <xf numFmtId="0" fontId="11" fillId="0" borderId="1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177" fontId="2" fillId="0" borderId="4" xfId="1" applyNumberFormat="1" applyBorder="1" applyAlignment="1">
      <alignment horizontal="center" vertical="center" wrapText="1"/>
    </xf>
    <xf numFmtId="177" fontId="2" fillId="0" borderId="6" xfId="1" applyNumberFormat="1" applyBorder="1" applyAlignment="1">
      <alignment horizontal="center" vertical="center" wrapText="1"/>
    </xf>
  </cellXfs>
  <cellStyles count="4">
    <cellStyle name="パーセント 2" xfId="2" xr:uid="{11F65943-0ED5-40B1-A872-888B36423E35}"/>
    <cellStyle name="桁区切り 2" xfId="3" xr:uid="{D20F0681-6407-4042-90AE-239C9F77DCEF}"/>
    <cellStyle name="標準" xfId="0" builtinId="0"/>
    <cellStyle name="標準 2" xfId="1" xr:uid="{0EA68E34-261B-4D62-B3BA-B1DDE390BC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274067452725758E-2"/>
          <c:y val="0.12684433676559662"/>
          <c:w val="0.6328253600823045"/>
          <c:h val="0.730667146299455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'資料Ⅲ-39 '!$C$3:$C$4</c:f>
              <c:strCache>
                <c:ptCount val="2"/>
                <c:pt idx="0">
                  <c:v>国産材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21-4C86-B647-6228CCEC0303}"/>
                </c:ext>
              </c:extLst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21-4C86-B647-6228CCEC0303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21-4C86-B647-6228CCEC0303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21-4C86-B647-6228CCEC0303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21-4C86-B647-6228CCEC03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82-45F0-A755-F61B38D5DBB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'資料Ⅲ-39 '!$A$5:$A$29</c15:sqref>
                  </c15:fullRef>
                </c:ext>
              </c:extLst>
              <c:f>('資料Ⅲ-39 '!$A$5,'資料Ⅲ-39 '!$A$10,'資料Ⅲ-39 '!$A$15,'資料Ⅲ-39 '!$A$20:$A$29)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'資料Ⅲ-39 '!$C$5:$C$29</c15:sqref>
                  </c15:fullRef>
                </c:ext>
              </c:extLst>
              <c:f>('資料Ⅲ-39 '!$C$5,'資料Ⅲ-39 '!$C$10,'資料Ⅲ-39 '!$C$15,'資料Ⅲ-39 '!$C$20:$C$29)</c:f>
              <c:numCache>
                <c:formatCode>#,##0_ ;[Red]\-#,##0\ </c:formatCode>
                <c:ptCount val="13"/>
                <c:pt idx="0">
                  <c:v>1279.8</c:v>
                </c:pt>
                <c:pt idx="1">
                  <c:v>1157.0999999999999</c:v>
                </c:pt>
                <c:pt idx="2">
                  <c:v>1058.2</c:v>
                </c:pt>
                <c:pt idx="3">
                  <c:v>1200.4000000000001</c:v>
                </c:pt>
                <c:pt idx="4">
                  <c:v>1218.2</c:v>
                </c:pt>
                <c:pt idx="5">
                  <c:v>1263.2</c:v>
                </c:pt>
                <c:pt idx="6">
                  <c:v>1256.3</c:v>
                </c:pt>
                <c:pt idx="7">
                  <c:v>1287.5</c:v>
                </c:pt>
                <c:pt idx="8">
                  <c:v>1161.5</c:v>
                </c:pt>
                <c:pt idx="9">
                  <c:v>1286.0999999999999</c:v>
                </c:pt>
                <c:pt idx="10">
                  <c:v>1293.7</c:v>
                </c:pt>
                <c:pt idx="11">
                  <c:v>1227.0999999999999</c:v>
                </c:pt>
                <c:pt idx="12">
                  <c:v>1195.5999999999999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21-4C86-B647-6228CCEC0303}"/>
            </c:ext>
          </c:extLst>
        </c:ser>
        <c:ser>
          <c:idx val="1"/>
          <c:order val="1"/>
          <c:tx>
            <c:strRef>
              <c:f>'資料Ⅲ-39 '!$D$4</c:f>
              <c:strCache>
                <c:ptCount val="1"/>
                <c:pt idx="0">
                  <c:v>米材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'資料Ⅲ-39 '!$A$5:$A$29</c15:sqref>
                  </c15:fullRef>
                </c:ext>
              </c:extLst>
              <c:f>('資料Ⅲ-39 '!$A$5,'資料Ⅲ-39 '!$A$10,'資料Ⅲ-39 '!$A$15,'資料Ⅲ-39 '!$A$20:$A$29)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'資料Ⅲ-39 '!$D$5:$D$29</c15:sqref>
                  </c15:fullRef>
                </c:ext>
              </c:extLst>
              <c:f>('資料Ⅲ-39 '!$D$5,'資料Ⅲ-39 '!$D$10,'資料Ⅲ-39 '!$D$15,'資料Ⅲ-39 '!$D$20:$D$29)</c:f>
              <c:numCache>
                <c:formatCode>#,##0_ ;[Red]\-#,##0\ </c:formatCode>
                <c:ptCount val="13"/>
                <c:pt idx="0">
                  <c:v>805.2</c:v>
                </c:pt>
                <c:pt idx="1">
                  <c:v>527.29999999999995</c:v>
                </c:pt>
                <c:pt idx="2">
                  <c:v>358.1</c:v>
                </c:pt>
                <c:pt idx="3">
                  <c:v>325.89999999999998</c:v>
                </c:pt>
                <c:pt idx="4">
                  <c:v>351.3</c:v>
                </c:pt>
                <c:pt idx="5">
                  <c:v>328.3</c:v>
                </c:pt>
                <c:pt idx="6">
                  <c:v>322.39999999999998</c:v>
                </c:pt>
                <c:pt idx="7">
                  <c:v>296.10000000000002</c:v>
                </c:pt>
                <c:pt idx="8">
                  <c:v>255.7</c:v>
                </c:pt>
                <c:pt idx="9">
                  <c:v>305.7</c:v>
                </c:pt>
                <c:pt idx="10">
                  <c:v>283.2</c:v>
                </c:pt>
                <c:pt idx="11">
                  <c:v>228.2</c:v>
                </c:pt>
                <c:pt idx="12">
                  <c:v>198.1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F21-4C86-B647-6228CCEC0303}"/>
            </c:ext>
          </c:extLst>
        </c:ser>
        <c:ser>
          <c:idx val="2"/>
          <c:order val="2"/>
          <c:tx>
            <c:strRef>
              <c:f>'資料Ⅲ-39 '!$E$4</c:f>
              <c:strCache>
                <c:ptCount val="1"/>
                <c:pt idx="0">
                  <c:v>ニュージーランド材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'資料Ⅲ-39 '!$A$5:$A$29</c15:sqref>
                  </c15:fullRef>
                </c:ext>
              </c:extLst>
              <c:f>('資料Ⅲ-39 '!$A$5,'資料Ⅲ-39 '!$A$10,'資料Ⅲ-39 '!$A$15,'資料Ⅲ-39 '!$A$20:$A$29)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'資料Ⅲ-39 '!$E$5:$E$29</c15:sqref>
                  </c15:fullRef>
                </c:ext>
              </c:extLst>
              <c:f>('資料Ⅲ-39 '!$E$5,'資料Ⅲ-39 '!$E$10,'資料Ⅲ-39 '!$E$15,'資料Ⅲ-39 '!$E$20:$E$29)</c:f>
              <c:numCache>
                <c:formatCode>#,##0_ ;[Red]\-#,##0\ </c:formatCode>
                <c:ptCount val="13"/>
                <c:pt idx="0">
                  <c:v>125</c:v>
                </c:pt>
                <c:pt idx="1">
                  <c:v>83.5</c:v>
                </c:pt>
                <c:pt idx="2">
                  <c:v>81.400000000000006</c:v>
                </c:pt>
                <c:pt idx="3">
                  <c:v>45</c:v>
                </c:pt>
                <c:pt idx="4">
                  <c:v>43</c:v>
                </c:pt>
                <c:pt idx="5">
                  <c:v>42.1</c:v>
                </c:pt>
                <c:pt idx="6">
                  <c:v>41.5</c:v>
                </c:pt>
                <c:pt idx="7">
                  <c:v>36.4</c:v>
                </c:pt>
                <c:pt idx="8">
                  <c:v>30.3</c:v>
                </c:pt>
                <c:pt idx="9">
                  <c:v>34.6</c:v>
                </c:pt>
                <c:pt idx="10">
                  <c:v>28</c:v>
                </c:pt>
                <c:pt idx="11">
                  <c:v>30.5</c:v>
                </c:pt>
                <c:pt idx="12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F21-4C86-B647-6228CCEC0303}"/>
            </c:ext>
          </c:extLst>
        </c:ser>
        <c:ser>
          <c:idx val="3"/>
          <c:order val="3"/>
          <c:tx>
            <c:strRef>
              <c:f>'資料Ⅲ-39 '!$F$4</c:f>
              <c:strCache>
                <c:ptCount val="1"/>
                <c:pt idx="0">
                  <c:v>北洋材</c:v>
                </c:pt>
              </c:strCache>
            </c:strRef>
          </c:tx>
          <c:spPr>
            <a:solidFill>
              <a:srgbClr val="FF9999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'資料Ⅲ-39 '!$A$5:$A$29</c15:sqref>
                  </c15:fullRef>
                </c:ext>
              </c:extLst>
              <c:f>('資料Ⅲ-39 '!$A$5,'資料Ⅲ-39 '!$A$10,'資料Ⅲ-39 '!$A$15,'資料Ⅲ-39 '!$A$20:$A$29)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'資料Ⅲ-39 '!$F$5:$F$29</c15:sqref>
                  </c15:fullRef>
                </c:ext>
              </c:extLst>
              <c:f>('資料Ⅲ-39 '!$F$5,'資料Ⅲ-39 '!$F$10,'資料Ⅲ-39 '!$F$15,'資料Ⅲ-39 '!$F$20:$F$29)</c:f>
              <c:numCache>
                <c:formatCode>#,##0_ ;[Red]\-#,##0\ </c:formatCode>
                <c:ptCount val="13"/>
                <c:pt idx="0">
                  <c:v>359.3</c:v>
                </c:pt>
                <c:pt idx="1">
                  <c:v>226.3</c:v>
                </c:pt>
                <c:pt idx="2">
                  <c:v>54.5</c:v>
                </c:pt>
                <c:pt idx="3">
                  <c:v>24.3</c:v>
                </c:pt>
                <c:pt idx="4">
                  <c:v>23</c:v>
                </c:pt>
                <c:pt idx="5">
                  <c:v>24.2</c:v>
                </c:pt>
                <c:pt idx="6">
                  <c:v>24.3</c:v>
                </c:pt>
                <c:pt idx="7">
                  <c:v>23</c:v>
                </c:pt>
                <c:pt idx="8">
                  <c:v>21</c:v>
                </c:pt>
                <c:pt idx="9">
                  <c:v>19</c:v>
                </c:pt>
                <c:pt idx="10">
                  <c:v>17.399999999999999</c:v>
                </c:pt>
                <c:pt idx="11">
                  <c:v>12.2</c:v>
                </c:pt>
                <c:pt idx="12">
                  <c:v>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F21-4C86-B647-6228CCEC0303}"/>
            </c:ext>
          </c:extLst>
        </c:ser>
        <c:ser>
          <c:idx val="4"/>
          <c:order val="4"/>
          <c:tx>
            <c:strRef>
              <c:f>'資料Ⅲ-39 '!$G$4</c:f>
              <c:strCache>
                <c:ptCount val="1"/>
                <c:pt idx="0">
                  <c:v>南洋材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'資料Ⅲ-39 '!$A$5:$A$29</c15:sqref>
                  </c15:fullRef>
                </c:ext>
              </c:extLst>
              <c:f>('資料Ⅲ-39 '!$A$5,'資料Ⅲ-39 '!$A$10,'資料Ⅲ-39 '!$A$15,'資料Ⅲ-39 '!$A$20:$A$29)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'資料Ⅲ-39 '!$G$5:$G$29</c15:sqref>
                  </c15:fullRef>
                </c:ext>
              </c:extLst>
              <c:f>('資料Ⅲ-39 '!$G$5,'資料Ⅲ-39 '!$G$10,'資料Ⅲ-39 '!$G$15,'資料Ⅲ-39 '!$G$20:$G$29)</c:f>
              <c:numCache>
                <c:formatCode>#,##0_ ;[Red]\-#,##0\ </c:formatCode>
                <c:ptCount val="13"/>
                <c:pt idx="0">
                  <c:v>47.2</c:v>
                </c:pt>
                <c:pt idx="1">
                  <c:v>26.5</c:v>
                </c:pt>
                <c:pt idx="2">
                  <c:v>10.1</c:v>
                </c:pt>
                <c:pt idx="3">
                  <c:v>7.9</c:v>
                </c:pt>
                <c:pt idx="4">
                  <c:v>5.9</c:v>
                </c:pt>
                <c:pt idx="5">
                  <c:v>8.3000000000000007</c:v>
                </c:pt>
                <c:pt idx="6">
                  <c:v>4.3</c:v>
                </c:pt>
                <c:pt idx="7">
                  <c:v>0</c:v>
                </c:pt>
                <c:pt idx="8">
                  <c:v>3.4</c:v>
                </c:pt>
                <c:pt idx="9">
                  <c:v>3.7</c:v>
                </c:pt>
                <c:pt idx="10">
                  <c:v>3.7</c:v>
                </c:pt>
                <c:pt idx="11">
                  <c:v>0</c:v>
                </c:pt>
                <c:pt idx="12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21-4C86-B647-6228CCEC0303}"/>
            </c:ext>
          </c:extLst>
        </c:ser>
        <c:ser>
          <c:idx val="5"/>
          <c:order val="5"/>
          <c:tx>
            <c:strRef>
              <c:f>'資料Ⅲ-39 '!$H$4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'資料Ⅲ-39 '!$A$5:$A$29</c15:sqref>
                  </c15:fullRef>
                </c:ext>
              </c:extLst>
              <c:f>('資料Ⅲ-39 '!$A$5,'資料Ⅲ-39 '!$A$10,'資料Ⅲ-39 '!$A$15,'資料Ⅲ-39 '!$A$20:$A$29)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'資料Ⅲ-39 '!$H$5:$H$29</c15:sqref>
                  </c15:fullRef>
                </c:ext>
              </c:extLst>
              <c:f>('資料Ⅲ-39 '!$H$5,'資料Ⅲ-39 '!$H$10,'資料Ⅲ-39 '!$H$15,'資料Ⅲ-39 '!$H$20:$H$29)</c:f>
              <c:numCache>
                <c:formatCode>#,##0_ ;[Red]\-#,##0\ </c:formatCode>
                <c:ptCount val="13"/>
                <c:pt idx="0">
                  <c:v>36.1</c:v>
                </c:pt>
                <c:pt idx="1">
                  <c:v>33.299999999999997</c:v>
                </c:pt>
                <c:pt idx="2">
                  <c:v>13.9</c:v>
                </c:pt>
                <c:pt idx="3">
                  <c:v>14.6</c:v>
                </c:pt>
                <c:pt idx="4">
                  <c:v>17.399999999999999</c:v>
                </c:pt>
                <c:pt idx="5">
                  <c:v>14.5</c:v>
                </c:pt>
                <c:pt idx="6">
                  <c:v>18.399999999999999</c:v>
                </c:pt>
                <c:pt idx="7">
                  <c:v>20.699999999999967</c:v>
                </c:pt>
                <c:pt idx="8">
                  <c:v>13.2</c:v>
                </c:pt>
                <c:pt idx="9">
                  <c:v>15.9</c:v>
                </c:pt>
                <c:pt idx="10">
                  <c:v>10.3</c:v>
                </c:pt>
                <c:pt idx="11">
                  <c:v>0</c:v>
                </c:pt>
                <c:pt idx="12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F21-4C86-B647-6228CCEC0303}"/>
            </c:ext>
          </c:extLst>
        </c:ser>
        <c:ser>
          <c:idx val="7"/>
          <c:order val="7"/>
          <c:tx>
            <c:strRef>
              <c:f>'資料Ⅲ-39 '!$J$3:$J$4</c:f>
              <c:strCache>
                <c:ptCount val="2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1.6654212269605008E-3"/>
                  <c:y val="0.14783335829864649"/>
                </c:manualLayout>
              </c:layout>
              <c:numFmt formatCode="#,##0_);[Red]\(#,##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21-4C86-B647-6228CCEC03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21-4C86-B647-6228CCEC03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21-4C86-B647-6228CCEC030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21-4C86-B647-6228CCEC030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21-4C86-B647-6228CCEC030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90-4432-BBC9-ABAA16143A3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21-4C86-B647-6228CCEC030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26-4228-997E-702FB0E663C3}"/>
                </c:ext>
              </c:extLst>
            </c:dLbl>
            <c:numFmt formatCode="#,##0_);[Red]\(#,##0\)" sourceLinked="0"/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'資料Ⅲ-39 '!$A$5:$A$29</c15:sqref>
                  </c15:fullRef>
                </c:ext>
              </c:extLst>
              <c:f>('資料Ⅲ-39 '!$A$5,'資料Ⅲ-39 '!$A$10,'資料Ⅲ-39 '!$A$15,'資料Ⅲ-39 '!$A$20:$A$29)</c:f>
              <c:strCache>
                <c:ptCount val="13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  <c:pt idx="12">
                  <c:v>6
(24)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'資料Ⅲ-39 '!$J$5:$J$29</c15:sqref>
                  </c15:fullRef>
                </c:ext>
              </c:extLst>
              <c:f>('資料Ⅲ-39 '!$J$5,'資料Ⅲ-39 '!$J$10,'資料Ⅲ-39 '!$J$15,'資料Ⅲ-39 '!$J$20:$J$29)</c:f>
              <c:numCache>
                <c:formatCode>#,##0_ ;[Red]\-#,##0\ </c:formatCode>
                <c:ptCount val="13"/>
                <c:pt idx="0">
                  <c:v>2652.6</c:v>
                </c:pt>
                <c:pt idx="1">
                  <c:v>2054</c:v>
                </c:pt>
                <c:pt idx="2">
                  <c:v>1576.2</c:v>
                </c:pt>
                <c:pt idx="3">
                  <c:v>1618.2</c:v>
                </c:pt>
                <c:pt idx="4">
                  <c:v>1659</c:v>
                </c:pt>
                <c:pt idx="5">
                  <c:v>1680.2</c:v>
                </c:pt>
                <c:pt idx="6">
                  <c:v>1667.2</c:v>
                </c:pt>
                <c:pt idx="7">
                  <c:v>1663.7</c:v>
                </c:pt>
                <c:pt idx="8">
                  <c:v>1485.1</c:v>
                </c:pt>
                <c:pt idx="9">
                  <c:v>1665</c:v>
                </c:pt>
                <c:pt idx="10">
                  <c:v>1636.3</c:v>
                </c:pt>
                <c:pt idx="11">
                  <c:v>1506.1</c:v>
                </c:pt>
                <c:pt idx="12">
                  <c:v>1442.8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'資料Ⅲ-39 '!$J$6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C-309F-4756-90A1-7D6D9E996DCD}"/>
                      </c:ext>
                    </c:extLst>
                  </c15:dLbl>
                </c15:categoryFilterException>
                <c15:categoryFilterException>
                  <c15:sqref>'資料Ⅲ-39 '!$J$7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D-309F-4756-90A1-7D6D9E996DCD}"/>
                      </c:ext>
                    </c:extLst>
                  </c15:dLbl>
                </c15:categoryFilterException>
                <c15:categoryFilterException>
                  <c15:sqref>'資料Ⅲ-39 '!$J$8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E-309F-4756-90A1-7D6D9E996DCD}"/>
                      </c:ext>
                    </c:extLst>
                  </c15:dLbl>
                </c15:categoryFilterException>
                <c15:categoryFilterException>
                  <c15:sqref>'資料Ⅲ-39 '!$J$9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F-309F-4756-90A1-7D6D9E996DCD}"/>
                      </c:ext>
                    </c:extLst>
                  </c15:dLbl>
                </c15:categoryFilterException>
                <c15:categoryFilterException>
                  <c15:sqref>'資料Ⅲ-39 '!$J$11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0-309F-4756-90A1-7D6D9E996DCD}"/>
                      </c:ext>
                    </c:extLst>
                  </c15:dLbl>
                </c15:categoryFilterException>
                <c15:categoryFilterException>
                  <c15:sqref>'資料Ⅲ-39 '!$J$12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1-309F-4756-90A1-7D6D9E996DCD}"/>
                      </c:ext>
                    </c:extLst>
                  </c15:dLbl>
                </c15:categoryFilterException>
                <c15:categoryFilterException>
                  <c15:sqref>'資料Ⅲ-39 '!$J$13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2-309F-4756-90A1-7D6D9E996DCD}"/>
                      </c:ext>
                    </c:extLst>
                  </c15:dLbl>
                </c15:categoryFilterException>
                <c15:categoryFilterException>
                  <c15:sqref>'資料Ⅲ-39 '!$J$14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3-309F-4756-90A1-7D6D9E996DCD}"/>
                      </c:ext>
                    </c:extLst>
                  </c15:dLbl>
                </c15:categoryFilterException>
                <c15:categoryFilterException>
                  <c15:sqref>'資料Ⅲ-39 '!$J$16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309F-4756-90A1-7D6D9E996DCD}"/>
                      </c:ext>
                    </c:extLst>
                  </c15:dLbl>
                </c15:categoryFilterException>
                <c15:categoryFilterException>
                  <c15:sqref>'資料Ⅲ-39 '!$J$17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309F-4756-90A1-7D6D9E996DCD}"/>
                      </c:ext>
                    </c:extLst>
                  </c15:dLbl>
                </c15:categoryFilterException>
                <c15:categoryFilterException>
                  <c15:sqref>'資料Ⅲ-39 '!$J$18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309F-4756-90A1-7D6D9E996DCD}"/>
                      </c:ext>
                    </c:extLst>
                  </c15:dLbl>
                </c15:categoryFilterException>
                <c15:categoryFilterException>
                  <c15:sqref>'資料Ⅲ-39 '!$J$19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309F-4756-90A1-7D6D9E996DC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E-DF21-4C86-B647-6228CCEC0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66064640"/>
        <c:axId val="1"/>
      </c:barChart>
      <c:lineChart>
        <c:grouping val="standard"/>
        <c:varyColors val="0"/>
        <c:ser>
          <c:idx val="6"/>
          <c:order val="6"/>
          <c:tx>
            <c:strRef>
              <c:f>'資料Ⅲ-39 '!$K$3:$K$4</c:f>
              <c:strCache>
                <c:ptCount val="2"/>
                <c:pt idx="0">
                  <c:v>国産材の割合（右軸）</c:v>
                </c:pt>
              </c:strCache>
            </c:strRef>
          </c:tx>
          <c:spPr>
            <a:ln w="1270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F21-4C86-B647-6228CCEC0303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F21-4C86-B647-6228CCEC030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F21-4C86-B647-6228CCEC030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F21-4C86-B647-6228CCEC030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DF21-4C86-B647-6228CCEC03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F21-4C86-B647-6228CCEC030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DF21-4C86-B647-6228CCEC030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F21-4C86-B647-6228CCEC03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DF21-4C86-B647-6228CCEC030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F21-4C86-B647-6228CCEC0303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DF21-4C86-B647-6228CCEC0303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26-4228-997E-702FB0E663C3}"/>
                </c:ext>
              </c:extLst>
            </c:dLbl>
            <c:dLbl>
              <c:idx val="12"/>
              <c:layout>
                <c:manualLayout>
                  <c:x val="-7.2548096707818935E-2"/>
                  <c:y val="-6.4380084110845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82-45F0-A755-F61B38D5DBBB}"/>
                </c:ext>
              </c:extLst>
            </c:dLbl>
            <c:numFmt formatCode="#,##0.0&quot;%&quot;" sourceLinked="0"/>
            <c:spPr>
              <a:noFill/>
              <a:ln w="6350">
                <a:solidFill>
                  <a:schemeClr val="tx1"/>
                </a:solidFill>
              </a:ln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'資料Ⅲ-39 '!$A$5:$A$28</c15:sqref>
                  </c15:fullRef>
                </c:ext>
              </c:extLst>
              <c:f>('資料Ⅲ-39 '!$A$5,'資料Ⅲ-39 '!$A$10,'資料Ⅲ-39 '!$A$15,'資料Ⅲ-39 '!$A$20:$A$28)</c:f>
              <c:strCache>
                <c:ptCount val="9"/>
                <c:pt idx="0">
                  <c:v>H12
(2000)</c:v>
                </c:pt>
                <c:pt idx="1">
                  <c:v>17
(05)</c:v>
                </c:pt>
                <c:pt idx="2">
                  <c:v>22
(10)</c:v>
                </c:pt>
                <c:pt idx="3">
                  <c:v>27
(15)</c:v>
                </c:pt>
                <c:pt idx="8">
                  <c:v>R2
(20)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'資料Ⅲ-39 '!$K$5:$K$29</c15:sqref>
                  </c15:fullRef>
                </c:ext>
              </c:extLst>
              <c:f>('資料Ⅲ-39 '!$K$5,'資料Ⅲ-39 '!$K$10,'資料Ⅲ-39 '!$K$15,'資料Ⅲ-39 '!$K$20:$K$29)</c:f>
              <c:numCache>
                <c:formatCode>0.0_);[Red]\(0.0\)</c:formatCode>
                <c:ptCount val="13"/>
                <c:pt idx="0">
                  <c:v>48.247002940511194</c:v>
                </c:pt>
                <c:pt idx="1">
                  <c:v>56.333982473222974</c:v>
                </c:pt>
                <c:pt idx="2">
                  <c:v>67.136150234741791</c:v>
                </c:pt>
                <c:pt idx="3">
                  <c:v>74.18118897540478</c:v>
                </c:pt>
                <c:pt idx="4">
                  <c:v>73.429776974080767</c:v>
                </c:pt>
                <c:pt idx="5">
                  <c:v>75.181526008808476</c:v>
                </c:pt>
                <c:pt idx="6">
                  <c:v>75.353886756237998</c:v>
                </c:pt>
                <c:pt idx="7">
                  <c:v>77.387750195347721</c:v>
                </c:pt>
                <c:pt idx="8">
                  <c:v>78.21022153390345</c:v>
                </c:pt>
                <c:pt idx="9">
                  <c:v>77.243243243243242</c:v>
                </c:pt>
                <c:pt idx="10">
                  <c:v>79.062519097964923</c:v>
                </c:pt>
                <c:pt idx="11">
                  <c:v>81.475333643184371</c:v>
                </c:pt>
                <c:pt idx="12">
                  <c:v>82.8666481840865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categoryFilterExceptions>
                <c15:categoryFilterException>
                  <c15:sqref>'資料Ⅲ-39 '!$K$6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309F-4756-90A1-7D6D9E996DCD}"/>
                      </c:ext>
                    </c:extLst>
                  </c15:dLbl>
                </c15:categoryFilterException>
                <c15:categoryFilterException>
                  <c15:sqref>'資料Ⅲ-39 '!$K$7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309F-4756-90A1-7D6D9E996DCD}"/>
                      </c:ext>
                    </c:extLst>
                  </c15:dLbl>
                </c15:categoryFilterException>
                <c15:categoryFilterException>
                  <c15:sqref>'資料Ⅲ-39 '!$K$8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2-309F-4756-90A1-7D6D9E996DCD}"/>
                      </c:ext>
                    </c:extLst>
                  </c15:dLbl>
                </c15:categoryFilterException>
                <c15:categoryFilterException>
                  <c15:sqref>'資料Ⅲ-39 '!$K$9</c15:sqref>
                  <c15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3-309F-4756-90A1-7D6D9E996DCD}"/>
                      </c:ext>
                    </c:extLst>
                  </c15:dLbl>
                </c15:categoryFilterException>
                <c15:categoryFilterException>
                  <c15:sqref>'資料Ⅲ-39 '!$K$11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309F-4756-90A1-7D6D9E996DCD}"/>
                      </c:ext>
                    </c:extLst>
                  </c15:dLbl>
                </c15:categoryFilterException>
                <c15:categoryFilterException>
                  <c15:sqref>'資料Ⅲ-39 '!$K$12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5-309F-4756-90A1-7D6D9E996DCD}"/>
                      </c:ext>
                    </c:extLst>
                  </c15:dLbl>
                </c15:categoryFilterException>
                <c15:categoryFilterException>
                  <c15:sqref>'資料Ⅲ-39 '!$K$13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6-309F-4756-90A1-7D6D9E996DCD}"/>
                      </c:ext>
                    </c:extLst>
                  </c15:dLbl>
                </c15:categoryFilterException>
                <c15:categoryFilterException>
                  <c15:sqref>'資料Ⅲ-39 '!$K$14</c15:sqref>
                  <c15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7-309F-4756-90A1-7D6D9E996DCD}"/>
                      </c:ext>
                    </c:extLst>
                  </c15:dLbl>
                </c15:categoryFilterException>
                <c15:categoryFilterException>
                  <c15:sqref>'資料Ⅲ-39 '!$K$16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8-309F-4756-90A1-7D6D9E996DCD}"/>
                      </c:ext>
                    </c:extLst>
                  </c15:dLbl>
                </c15:categoryFilterException>
                <c15:categoryFilterException>
                  <c15:sqref>'資料Ⅲ-39 '!$K$17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9-309F-4756-90A1-7D6D9E996DCD}"/>
                      </c:ext>
                    </c:extLst>
                  </c15:dLbl>
                </c15:categoryFilterException>
                <c15:categoryFilterException>
                  <c15:sqref>'資料Ⅲ-39 '!$K$18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A-309F-4756-90A1-7D6D9E996DCD}"/>
                      </c:ext>
                    </c:extLst>
                  </c15:dLbl>
                </c15:categoryFilterException>
                <c15:categoryFilterException>
                  <c15:sqref>'資料Ⅲ-39 '!$K$19</c15:sqref>
                  <c15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B-309F-4756-90A1-7D6D9E996DCD}"/>
                      </c:ext>
                    </c:extLst>
                  </c15:dLbl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36-DF21-4C86-B647-6228CCEC0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6660646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000"/>
        </c:scaling>
        <c:delete val="0"/>
        <c:axPos val="l"/>
        <c:numFmt formatCode="#,##0_ ;[Red]\-#,##0\ " sourceLinked="1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66606464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00"/>
        </c:scaling>
        <c:delete val="0"/>
        <c:axPos val="r"/>
        <c:numFmt formatCode="#,##0_);[Red]\(#,##0\)" sourceLinked="0"/>
        <c:majorTickMark val="in"/>
        <c:minorTickMark val="none"/>
        <c:tickLblPos val="nextTo"/>
        <c:spPr>
          <a:ln w="6350">
            <a:solidFill>
              <a:schemeClr val="tx1"/>
            </a:solidFill>
          </a:ln>
        </c:spPr>
        <c:crossAx val="3"/>
        <c:crosses val="max"/>
        <c:crossBetween val="between"/>
        <c:majorUnit val="20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7943415637860081"/>
          <c:y val="6.7206282864060246E-2"/>
          <c:w val="0.20331610082304527"/>
          <c:h val="0.89031613364795104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 alignWithMargins="0"/>
    <c:pageMargins b="0.75000000000000167" l="0.70000000000000062" r="0.70000000000000062" t="0.75000000000000167" header="0.30000000000000032" footer="0.30000000000000032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287394</xdr:colOff>
      <xdr:row>35</xdr:row>
      <xdr:rowOff>133644</xdr:rowOff>
    </xdr:from>
    <xdr:to>
      <xdr:col>6</xdr:col>
      <xdr:colOff>365394</xdr:colOff>
      <xdr:row>48</xdr:row>
      <xdr:rowOff>126066</xdr:rowOff>
    </xdr:to>
    <xdr:graphicFrame macro="">
      <xdr:nvGraphicFramePr>
        <xdr:cNvPr id="2" name="グラフ 2">
          <a:extLst>
            <a:ext uri="{FF2B5EF4-FFF2-40B4-BE49-F238E27FC236}">
              <a16:creationId xmlns:a16="http://schemas.microsoft.com/office/drawing/2014/main" id="{01AFE6FF-2BE5-464A-83E2-83953E9C56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0.68488</cdr:x>
      <cdr:y>0.86615</cdr:y>
    </cdr:from>
    <cdr:to>
      <cdr:x>0.73164</cdr:x>
      <cdr:y>0.96095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667596" y="1940707"/>
          <a:ext cx="182130" cy="21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（年）</a:t>
          </a:r>
        </a:p>
      </cdr:txBody>
    </cdr:sp>
  </cdr:relSizeAnchor>
  <cdr:relSizeAnchor xmlns:cdr="http://schemas.openxmlformats.org/drawingml/2006/chartDrawing">
    <cdr:from>
      <cdr:x>0</cdr:x>
      <cdr:y>0.02207</cdr:y>
    </cdr:from>
    <cdr:to>
      <cdr:x>0.07294</cdr:x>
      <cdr:y>0.126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0" y="49439"/>
          <a:ext cx="284102" cy="2328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m</a:t>
          </a:r>
          <a:r>
            <a:rPr lang="en-US" altLang="ja-JP" sz="700" baseline="300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3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19" name="テキスト ボックス 1"/>
        <cdr:cNvSpPr txBox="1"/>
      </cdr:nvSpPr>
      <cdr:spPr>
        <a:xfrm xmlns:a="http://schemas.openxmlformats.org/drawingml/2006/main">
          <a:off x="0" y="0"/>
          <a:ext cx="523935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0.69577</cdr:x>
      <cdr:y>0.04145</cdr:y>
    </cdr:from>
    <cdr:to>
      <cdr:x>0.75937</cdr:x>
      <cdr:y>0.14907</cdr:y>
    </cdr:to>
    <cdr:sp macro="" textlink="">
      <cdr:nvSpPr>
        <cdr:cNvPr id="26" name="テキスト ボックス 1"/>
        <cdr:cNvSpPr txBox="1"/>
      </cdr:nvSpPr>
      <cdr:spPr>
        <a:xfrm xmlns:a="http://schemas.openxmlformats.org/drawingml/2006/main">
          <a:off x="2705136" y="106090"/>
          <a:ext cx="247277" cy="2754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lang="en-US" altLang="ja-JP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%</a:t>
          </a:r>
          <a:r>
            <a:rPr lang="ja-JP" altLang="en-US" sz="7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F8AE7-D1B7-466A-ADB4-8851304703BF}">
  <sheetPr>
    <pageSetUpPr fitToPage="1"/>
  </sheetPr>
  <dimension ref="A1:P57"/>
  <sheetViews>
    <sheetView showGridLines="0" tabSelected="1" zoomScaleNormal="100" zoomScaleSheetLayoutView="100" workbookViewId="0"/>
  </sheetViews>
  <sheetFormatPr defaultRowHeight="13.5" x14ac:dyDescent="0.15"/>
  <cols>
    <col min="1" max="10" width="10" style="1" customWidth="1"/>
    <col min="11" max="16384" width="9" style="1"/>
  </cols>
  <sheetData>
    <row r="1" spans="1:14" ht="21.75" customHeight="1" x14ac:dyDescent="0.15">
      <c r="A1" s="3" t="s">
        <v>1</v>
      </c>
      <c r="B1" s="3"/>
    </row>
    <row r="2" spans="1:14" ht="15" customHeight="1" x14ac:dyDescent="0.4">
      <c r="A2" s="46"/>
      <c r="B2" s="46"/>
      <c r="J2" s="2" t="s">
        <v>2</v>
      </c>
      <c r="K2" s="2" t="s">
        <v>3</v>
      </c>
    </row>
    <row r="3" spans="1:14" ht="15" customHeight="1" x14ac:dyDescent="0.15">
      <c r="A3" s="56" t="s">
        <v>4</v>
      </c>
      <c r="B3" s="45"/>
      <c r="C3" s="58" t="s">
        <v>5</v>
      </c>
      <c r="D3" s="60" t="s">
        <v>6</v>
      </c>
      <c r="E3" s="61"/>
      <c r="F3" s="61"/>
      <c r="G3" s="61"/>
      <c r="H3" s="61"/>
      <c r="I3" s="62"/>
      <c r="J3" s="63" t="s">
        <v>7</v>
      </c>
      <c r="K3" s="64" t="s">
        <v>8</v>
      </c>
    </row>
    <row r="4" spans="1:14" ht="36" customHeight="1" x14ac:dyDescent="0.15">
      <c r="A4" s="57"/>
      <c r="B4" s="44"/>
      <c r="C4" s="59"/>
      <c r="D4" s="42" t="s">
        <v>9</v>
      </c>
      <c r="E4" s="43" t="s">
        <v>10</v>
      </c>
      <c r="F4" s="42" t="s">
        <v>11</v>
      </c>
      <c r="G4" s="42" t="s">
        <v>12</v>
      </c>
      <c r="H4" s="42" t="s">
        <v>13</v>
      </c>
      <c r="I4" s="42" t="s">
        <v>14</v>
      </c>
      <c r="J4" s="63"/>
      <c r="K4" s="65"/>
    </row>
    <row r="5" spans="1:14" ht="32.25" customHeight="1" x14ac:dyDescent="0.4">
      <c r="A5" s="26" t="s">
        <v>15</v>
      </c>
      <c r="B5" s="26"/>
      <c r="C5" s="40">
        <v>1279.8</v>
      </c>
      <c r="D5" s="41">
        <v>805.2</v>
      </c>
      <c r="E5" s="41">
        <v>125</v>
      </c>
      <c r="F5" s="41">
        <v>359.3</v>
      </c>
      <c r="G5" s="41">
        <v>47.2</v>
      </c>
      <c r="H5" s="41">
        <v>36.1</v>
      </c>
      <c r="I5" s="40">
        <f t="shared" ref="I5:I19" si="0">SUM(D5:H5)</f>
        <v>1372.8</v>
      </c>
      <c r="J5" s="40">
        <f t="shared" ref="J5:J19" si="1">C5+I5</f>
        <v>2652.6</v>
      </c>
      <c r="K5" s="37">
        <f t="shared" ref="K5:K27" si="2">C5/J5*100</f>
        <v>48.247002940511194</v>
      </c>
    </row>
    <row r="6" spans="1:14" ht="32.25" customHeight="1" x14ac:dyDescent="0.4">
      <c r="A6" s="26"/>
      <c r="B6" s="26" t="s">
        <v>16</v>
      </c>
      <c r="C6" s="40">
        <v>1176.5999999999999</v>
      </c>
      <c r="D6" s="41">
        <v>699.1</v>
      </c>
      <c r="E6" s="41">
        <v>106.9</v>
      </c>
      <c r="F6" s="41">
        <v>330.8</v>
      </c>
      <c r="G6" s="41">
        <v>41.2</v>
      </c>
      <c r="H6" s="41">
        <v>33.299999999999997</v>
      </c>
      <c r="I6" s="40">
        <f t="shared" si="0"/>
        <v>1211.3</v>
      </c>
      <c r="J6" s="40">
        <f t="shared" si="1"/>
        <v>2387.8999999999996</v>
      </c>
      <c r="K6" s="37">
        <f t="shared" si="2"/>
        <v>49.273420159973199</v>
      </c>
    </row>
    <row r="7" spans="1:14" ht="32.25" customHeight="1" x14ac:dyDescent="0.4">
      <c r="A7" s="26"/>
      <c r="B7" s="26" t="s">
        <v>17</v>
      </c>
      <c r="C7" s="40">
        <v>1114.2</v>
      </c>
      <c r="D7" s="41">
        <v>636.20000000000005</v>
      </c>
      <c r="E7" s="41">
        <v>104.8</v>
      </c>
      <c r="F7" s="41">
        <v>301</v>
      </c>
      <c r="G7" s="41">
        <v>33.299999999999997</v>
      </c>
      <c r="H7" s="41">
        <v>42.6</v>
      </c>
      <c r="I7" s="40">
        <f t="shared" si="0"/>
        <v>1117.8999999999999</v>
      </c>
      <c r="J7" s="40">
        <f t="shared" si="1"/>
        <v>2232.1</v>
      </c>
      <c r="K7" s="37">
        <f t="shared" si="2"/>
        <v>49.917118408673453</v>
      </c>
    </row>
    <row r="8" spans="1:14" ht="32.25" customHeight="1" x14ac:dyDescent="0.4">
      <c r="A8" s="26"/>
      <c r="B8" s="26" t="s">
        <v>18</v>
      </c>
      <c r="C8" s="40">
        <v>1121.4000000000001</v>
      </c>
      <c r="D8" s="41">
        <v>608.70000000000005</v>
      </c>
      <c r="E8" s="41">
        <v>99.7</v>
      </c>
      <c r="F8" s="41">
        <v>292.7</v>
      </c>
      <c r="G8" s="41">
        <v>31.4</v>
      </c>
      <c r="H8" s="41">
        <v>31.8</v>
      </c>
      <c r="I8" s="40">
        <f t="shared" si="0"/>
        <v>1064.3000000000002</v>
      </c>
      <c r="J8" s="40">
        <f t="shared" si="1"/>
        <v>2185.7000000000003</v>
      </c>
      <c r="K8" s="37">
        <f t="shared" si="2"/>
        <v>51.306217687697298</v>
      </c>
    </row>
    <row r="9" spans="1:14" ht="32.25" customHeight="1" x14ac:dyDescent="0.4">
      <c r="A9" s="26"/>
      <c r="B9" s="26" t="s">
        <v>19</v>
      </c>
      <c r="C9" s="40">
        <v>1146.9000000000001</v>
      </c>
      <c r="D9" s="41">
        <v>589.79999999999995</v>
      </c>
      <c r="E9" s="41">
        <v>94.3</v>
      </c>
      <c r="F9" s="41">
        <v>281</v>
      </c>
      <c r="G9" s="41">
        <v>28.6</v>
      </c>
      <c r="H9" s="41">
        <v>29.9</v>
      </c>
      <c r="I9" s="40">
        <f t="shared" si="0"/>
        <v>1023.5999999999999</v>
      </c>
      <c r="J9" s="40">
        <f t="shared" si="1"/>
        <v>2170.5</v>
      </c>
      <c r="K9" s="37">
        <f t="shared" si="2"/>
        <v>52.840359364201802</v>
      </c>
      <c r="M9" s="1" t="s">
        <v>20</v>
      </c>
    </row>
    <row r="10" spans="1:14" ht="32.25" customHeight="1" x14ac:dyDescent="0.4">
      <c r="A10" s="26" t="s">
        <v>21</v>
      </c>
      <c r="B10" s="26"/>
      <c r="C10" s="40">
        <v>1157.0999999999999</v>
      </c>
      <c r="D10" s="41">
        <v>527.29999999999995</v>
      </c>
      <c r="E10" s="41">
        <v>83.5</v>
      </c>
      <c r="F10" s="41">
        <v>226.3</v>
      </c>
      <c r="G10" s="41">
        <v>26.5</v>
      </c>
      <c r="H10" s="41">
        <v>33.299999999999997</v>
      </c>
      <c r="I10" s="40">
        <f t="shared" si="0"/>
        <v>896.89999999999986</v>
      </c>
      <c r="J10" s="40">
        <f t="shared" si="1"/>
        <v>2054</v>
      </c>
      <c r="K10" s="37">
        <f t="shared" si="2"/>
        <v>56.333982473222974</v>
      </c>
    </row>
    <row r="11" spans="1:14" ht="32.25" customHeight="1" x14ac:dyDescent="0.4">
      <c r="A11" s="26"/>
      <c r="B11" s="26" t="s">
        <v>22</v>
      </c>
      <c r="C11" s="40">
        <v>1164.5</v>
      </c>
      <c r="D11" s="41">
        <v>524.4</v>
      </c>
      <c r="E11" s="41">
        <v>87</v>
      </c>
      <c r="F11" s="41">
        <v>211.5</v>
      </c>
      <c r="G11" s="41">
        <v>20</v>
      </c>
      <c r="H11" s="41">
        <v>26.8</v>
      </c>
      <c r="I11" s="40">
        <f t="shared" si="0"/>
        <v>869.69999999999993</v>
      </c>
      <c r="J11" s="40">
        <f t="shared" si="1"/>
        <v>2034.1999999999998</v>
      </c>
      <c r="K11" s="37">
        <f t="shared" si="2"/>
        <v>57.246091829711929</v>
      </c>
      <c r="L11" s="6"/>
      <c r="M11" s="5"/>
    </row>
    <row r="12" spans="1:14" ht="32.25" customHeight="1" x14ac:dyDescent="0.4">
      <c r="A12" s="26"/>
      <c r="B12" s="26" t="s">
        <v>23</v>
      </c>
      <c r="C12" s="40">
        <v>1198.0999999999999</v>
      </c>
      <c r="D12" s="41">
        <v>456.2</v>
      </c>
      <c r="E12" s="41">
        <v>80.900000000000006</v>
      </c>
      <c r="F12" s="41">
        <v>171.5</v>
      </c>
      <c r="G12" s="41">
        <v>16.2</v>
      </c>
      <c r="H12" s="41">
        <v>21.9</v>
      </c>
      <c r="I12" s="40">
        <f t="shared" si="0"/>
        <v>746.7</v>
      </c>
      <c r="J12" s="40">
        <f t="shared" si="1"/>
        <v>1944.8</v>
      </c>
      <c r="K12" s="37">
        <f t="shared" si="2"/>
        <v>61.605306458247632</v>
      </c>
      <c r="L12" s="6"/>
      <c r="M12" s="5"/>
    </row>
    <row r="13" spans="1:14" ht="32.25" customHeight="1" x14ac:dyDescent="0.4">
      <c r="A13" s="26"/>
      <c r="B13" s="26" t="s">
        <v>24</v>
      </c>
      <c r="C13" s="40">
        <v>1111</v>
      </c>
      <c r="D13" s="41">
        <v>426.7</v>
      </c>
      <c r="E13" s="41">
        <v>83.3</v>
      </c>
      <c r="F13" s="41">
        <v>103.5</v>
      </c>
      <c r="G13" s="41">
        <v>13.7</v>
      </c>
      <c r="H13" s="41">
        <v>18.600000000000001</v>
      </c>
      <c r="I13" s="40">
        <f t="shared" si="0"/>
        <v>645.80000000000007</v>
      </c>
      <c r="J13" s="40">
        <f t="shared" si="1"/>
        <v>1756.8000000000002</v>
      </c>
      <c r="K13" s="37">
        <f t="shared" si="2"/>
        <v>63.239981785063748</v>
      </c>
      <c r="L13" s="6"/>
      <c r="M13" s="5"/>
    </row>
    <row r="14" spans="1:14" ht="32.25" customHeight="1" x14ac:dyDescent="0.4">
      <c r="A14" s="26"/>
      <c r="B14" s="26" t="s">
        <v>25</v>
      </c>
      <c r="C14" s="40">
        <v>1024.3</v>
      </c>
      <c r="D14" s="41">
        <v>353.2</v>
      </c>
      <c r="E14" s="41">
        <v>56.9</v>
      </c>
      <c r="F14" s="41">
        <v>67.099999999999994</v>
      </c>
      <c r="G14" s="41">
        <v>9.1999999999999993</v>
      </c>
      <c r="H14" s="41">
        <v>17.2</v>
      </c>
      <c r="I14" s="40">
        <f t="shared" si="0"/>
        <v>503.59999999999991</v>
      </c>
      <c r="J14" s="40">
        <f t="shared" si="1"/>
        <v>1527.8999999999999</v>
      </c>
      <c r="K14" s="37">
        <f t="shared" si="2"/>
        <v>67.039727730872443</v>
      </c>
      <c r="L14" s="6"/>
      <c r="M14" s="6"/>
      <c r="N14" s="5"/>
    </row>
    <row r="15" spans="1:14" ht="32.25" customHeight="1" x14ac:dyDescent="0.4">
      <c r="A15" s="26" t="s">
        <v>26</v>
      </c>
      <c r="B15" s="26"/>
      <c r="C15" s="47">
        <v>1058.2</v>
      </c>
      <c r="D15" s="48">
        <v>358.1</v>
      </c>
      <c r="E15" s="48">
        <v>81.400000000000006</v>
      </c>
      <c r="F15" s="48">
        <v>54.5</v>
      </c>
      <c r="G15" s="48">
        <v>10.1</v>
      </c>
      <c r="H15" s="48">
        <v>13.9</v>
      </c>
      <c r="I15" s="40">
        <f t="shared" si="0"/>
        <v>518</v>
      </c>
      <c r="J15" s="40">
        <f t="shared" si="1"/>
        <v>1576.2</v>
      </c>
      <c r="K15" s="37">
        <f t="shared" si="2"/>
        <v>67.136150234741791</v>
      </c>
      <c r="L15" s="6"/>
      <c r="M15" s="6"/>
      <c r="N15" s="5"/>
    </row>
    <row r="16" spans="1:14" ht="32.25" customHeight="1" x14ac:dyDescent="0.4">
      <c r="A16" s="26"/>
      <c r="B16" s="26" t="s">
        <v>27</v>
      </c>
      <c r="C16" s="40">
        <v>1149.2</v>
      </c>
      <c r="D16" s="41">
        <v>337.4</v>
      </c>
      <c r="E16" s="41">
        <v>78.3</v>
      </c>
      <c r="F16" s="41">
        <v>49.9</v>
      </c>
      <c r="G16" s="41">
        <v>11.2</v>
      </c>
      <c r="H16" s="41">
        <v>16.600000000000001</v>
      </c>
      <c r="I16" s="40">
        <f t="shared" si="0"/>
        <v>493.4</v>
      </c>
      <c r="J16" s="40">
        <f t="shared" si="1"/>
        <v>1642.6</v>
      </c>
      <c r="K16" s="37">
        <f t="shared" si="2"/>
        <v>69.962254961646181</v>
      </c>
      <c r="L16" s="6"/>
      <c r="M16" s="6"/>
      <c r="N16" s="5"/>
    </row>
    <row r="17" spans="1:16" ht="32.25" customHeight="1" x14ac:dyDescent="0.4">
      <c r="A17" s="26"/>
      <c r="B17" s="26" t="s">
        <v>28</v>
      </c>
      <c r="C17" s="38">
        <v>1132.0999999999999</v>
      </c>
      <c r="D17" s="39">
        <v>350.8</v>
      </c>
      <c r="E17" s="39">
        <v>77.2</v>
      </c>
      <c r="F17" s="39">
        <v>37.6</v>
      </c>
      <c r="G17" s="39">
        <v>9</v>
      </c>
      <c r="H17" s="39">
        <v>18</v>
      </c>
      <c r="I17" s="38">
        <f t="shared" si="0"/>
        <v>492.6</v>
      </c>
      <c r="J17" s="38">
        <f t="shared" si="1"/>
        <v>1624.6999999999998</v>
      </c>
      <c r="K17" s="37">
        <f t="shared" si="2"/>
        <v>69.680556410414226</v>
      </c>
      <c r="L17" s="6"/>
      <c r="M17" s="6"/>
      <c r="N17" s="5"/>
    </row>
    <row r="18" spans="1:16" ht="32.25" customHeight="1" x14ac:dyDescent="0.4">
      <c r="A18" s="26"/>
      <c r="B18" s="26" t="s">
        <v>29</v>
      </c>
      <c r="C18" s="22">
        <v>1205.8</v>
      </c>
      <c r="D18" s="24">
        <v>392.3</v>
      </c>
      <c r="E18" s="24">
        <v>63.9</v>
      </c>
      <c r="F18" s="24">
        <v>39.1</v>
      </c>
      <c r="G18" s="24">
        <v>8.3000000000000007</v>
      </c>
      <c r="H18" s="24">
        <v>17.7</v>
      </c>
      <c r="I18" s="22">
        <f t="shared" si="0"/>
        <v>521.30000000000007</v>
      </c>
      <c r="J18" s="22">
        <f t="shared" si="1"/>
        <v>1727.1</v>
      </c>
      <c r="K18" s="37">
        <f t="shared" si="2"/>
        <v>69.816455329743505</v>
      </c>
      <c r="L18" s="6"/>
      <c r="M18" s="6"/>
      <c r="N18" s="5"/>
    </row>
    <row r="19" spans="1:16" ht="32.25" customHeight="1" x14ac:dyDescent="0.4">
      <c r="A19" s="26"/>
      <c r="B19" s="26" t="s">
        <v>30</v>
      </c>
      <c r="C19" s="22">
        <v>1221.0999999999999</v>
      </c>
      <c r="D19" s="24">
        <v>336.5</v>
      </c>
      <c r="E19" s="24">
        <v>48.9</v>
      </c>
      <c r="F19" s="24">
        <v>34.700000000000003</v>
      </c>
      <c r="G19" s="24">
        <v>8.8000000000000007</v>
      </c>
      <c r="H19" s="24">
        <v>16.100000000000001</v>
      </c>
      <c r="I19" s="22">
        <f t="shared" si="0"/>
        <v>445</v>
      </c>
      <c r="J19" s="22">
        <f t="shared" si="1"/>
        <v>1666.1</v>
      </c>
      <c r="K19" s="37">
        <f t="shared" si="2"/>
        <v>73.290918912430229</v>
      </c>
      <c r="L19" s="6"/>
      <c r="M19" s="6"/>
      <c r="N19" s="5"/>
    </row>
    <row r="20" spans="1:16" ht="32.25" customHeight="1" x14ac:dyDescent="0.4">
      <c r="A20" s="26" t="s">
        <v>31</v>
      </c>
      <c r="B20" s="26"/>
      <c r="C20" s="22">
        <v>1200.4000000000001</v>
      </c>
      <c r="D20" s="24">
        <v>325.89999999999998</v>
      </c>
      <c r="E20" s="24">
        <v>45</v>
      </c>
      <c r="F20" s="24">
        <v>24.3</v>
      </c>
      <c r="G20" s="24">
        <v>7.9</v>
      </c>
      <c r="H20" s="24">
        <v>14.6</v>
      </c>
      <c r="I20" s="23">
        <v>417.8</v>
      </c>
      <c r="J20" s="22">
        <v>1618.2</v>
      </c>
      <c r="K20" s="37">
        <f t="shared" si="2"/>
        <v>74.18118897540478</v>
      </c>
      <c r="L20" s="6"/>
      <c r="M20" s="6"/>
      <c r="N20" s="5"/>
    </row>
    <row r="21" spans="1:16" ht="32.25" customHeight="1" x14ac:dyDescent="0.4">
      <c r="A21" s="26"/>
      <c r="B21" s="26" t="s">
        <v>32</v>
      </c>
      <c r="C21" s="22">
        <v>1218.2</v>
      </c>
      <c r="D21" s="24">
        <v>351.3</v>
      </c>
      <c r="E21" s="24">
        <v>43</v>
      </c>
      <c r="F21" s="24">
        <v>23</v>
      </c>
      <c r="G21" s="24">
        <v>5.9</v>
      </c>
      <c r="H21" s="24">
        <v>17.399999999999999</v>
      </c>
      <c r="I21" s="23">
        <v>440.8</v>
      </c>
      <c r="J21" s="22">
        <v>1659</v>
      </c>
      <c r="K21" s="37">
        <f t="shared" si="2"/>
        <v>73.429776974080767</v>
      </c>
      <c r="L21" s="13"/>
      <c r="M21" s="13"/>
      <c r="N21" s="5"/>
    </row>
    <row r="22" spans="1:16" ht="32.25" customHeight="1" x14ac:dyDescent="0.15">
      <c r="A22" s="26"/>
      <c r="B22" s="26" t="s">
        <v>33</v>
      </c>
      <c r="C22" s="22">
        <v>1263.2</v>
      </c>
      <c r="D22" s="24">
        <v>328.3</v>
      </c>
      <c r="E22" s="24">
        <v>42.1</v>
      </c>
      <c r="F22" s="24">
        <v>24.2</v>
      </c>
      <c r="G22" s="24">
        <v>8.3000000000000007</v>
      </c>
      <c r="H22" s="24">
        <v>14.5</v>
      </c>
      <c r="I22" s="23">
        <v>417.1</v>
      </c>
      <c r="J22" s="22">
        <v>1680.2</v>
      </c>
      <c r="K22" s="36">
        <f t="shared" si="2"/>
        <v>75.181526008808476</v>
      </c>
      <c r="L22" s="13"/>
      <c r="M22" s="13"/>
      <c r="N22" s="5"/>
    </row>
    <row r="23" spans="1:16" s="27" customFormat="1" ht="32.25" customHeight="1" x14ac:dyDescent="0.15">
      <c r="A23" s="26"/>
      <c r="B23" s="26" t="s">
        <v>34</v>
      </c>
      <c r="C23" s="33">
        <v>1256.3</v>
      </c>
      <c r="D23" s="35">
        <v>322.39999999999998</v>
      </c>
      <c r="E23" s="35">
        <v>41.5</v>
      </c>
      <c r="F23" s="35">
        <v>24.3</v>
      </c>
      <c r="G23" s="35">
        <v>4.3</v>
      </c>
      <c r="H23" s="35">
        <v>18.399999999999999</v>
      </c>
      <c r="I23" s="34">
        <v>410.9</v>
      </c>
      <c r="J23" s="33">
        <v>1667.2</v>
      </c>
      <c r="K23" s="32">
        <f t="shared" si="2"/>
        <v>75.353886756237998</v>
      </c>
      <c r="L23" s="31"/>
      <c r="M23" s="30"/>
      <c r="N23" s="29"/>
      <c r="P23" s="28"/>
    </row>
    <row r="24" spans="1:16" s="27" customFormat="1" ht="32.25" customHeight="1" x14ac:dyDescent="0.15">
      <c r="A24" s="26"/>
      <c r="B24" s="26" t="s">
        <v>35</v>
      </c>
      <c r="C24" s="22">
        <v>1287.5</v>
      </c>
      <c r="D24" s="24">
        <v>296.10000000000002</v>
      </c>
      <c r="E24" s="24">
        <v>36.4</v>
      </c>
      <c r="F24" s="24">
        <v>23</v>
      </c>
      <c r="G24" s="25" t="s">
        <v>0</v>
      </c>
      <c r="H24" s="24">
        <f>I24-D24-E24-F24</f>
        <v>20.699999999999967</v>
      </c>
      <c r="I24" s="23">
        <v>376.2</v>
      </c>
      <c r="J24" s="22">
        <v>1663.7</v>
      </c>
      <c r="K24" s="21">
        <f t="shared" si="2"/>
        <v>77.387750195347721</v>
      </c>
      <c r="L24" s="31"/>
      <c r="M24" s="30"/>
      <c r="N24" s="29"/>
      <c r="P24" s="28"/>
    </row>
    <row r="25" spans="1:16" ht="27.75" customHeight="1" x14ac:dyDescent="0.15">
      <c r="A25" s="26" t="s">
        <v>36</v>
      </c>
      <c r="B25" s="26"/>
      <c r="C25" s="22">
        <v>1161.5</v>
      </c>
      <c r="D25" s="24">
        <v>255.7</v>
      </c>
      <c r="E25" s="24">
        <v>30.3</v>
      </c>
      <c r="F25" s="24">
        <v>21</v>
      </c>
      <c r="G25" s="25">
        <v>3.4</v>
      </c>
      <c r="H25" s="24">
        <v>13.2</v>
      </c>
      <c r="I25" s="23">
        <v>323.60000000000002</v>
      </c>
      <c r="J25" s="22">
        <v>1485.1</v>
      </c>
      <c r="K25" s="21">
        <f t="shared" si="2"/>
        <v>78.21022153390345</v>
      </c>
      <c r="L25" s="20"/>
      <c r="M25" s="13"/>
      <c r="N25" s="5"/>
      <c r="P25" s="19"/>
    </row>
    <row r="26" spans="1:16" ht="27.75" customHeight="1" x14ac:dyDescent="0.15">
      <c r="A26" s="26"/>
      <c r="B26" s="26" t="s">
        <v>37</v>
      </c>
      <c r="C26" s="22">
        <v>1286.0999999999999</v>
      </c>
      <c r="D26" s="24">
        <v>305.7</v>
      </c>
      <c r="E26" s="24">
        <v>34.6</v>
      </c>
      <c r="F26" s="24">
        <v>19</v>
      </c>
      <c r="G26" s="25">
        <v>3.7</v>
      </c>
      <c r="H26" s="24">
        <v>15.9</v>
      </c>
      <c r="I26" s="23">
        <v>378.9</v>
      </c>
      <c r="J26" s="22">
        <v>1665</v>
      </c>
      <c r="K26" s="21">
        <f t="shared" si="2"/>
        <v>77.243243243243242</v>
      </c>
      <c r="L26" s="20"/>
      <c r="M26" s="13"/>
      <c r="N26" s="5"/>
      <c r="P26" s="19"/>
    </row>
    <row r="27" spans="1:16" ht="27.75" customHeight="1" x14ac:dyDescent="0.15">
      <c r="B27" s="26" t="s">
        <v>38</v>
      </c>
      <c r="C27" s="22">
        <v>1293.7</v>
      </c>
      <c r="D27" s="24">
        <v>283.2</v>
      </c>
      <c r="E27" s="24">
        <v>28</v>
      </c>
      <c r="F27" s="24">
        <v>17.399999999999999</v>
      </c>
      <c r="G27" s="25">
        <v>3.7</v>
      </c>
      <c r="H27" s="24">
        <v>10.3</v>
      </c>
      <c r="I27" s="23">
        <v>342.6</v>
      </c>
      <c r="J27" s="22">
        <v>1636.3</v>
      </c>
      <c r="K27" s="21">
        <f t="shared" si="2"/>
        <v>79.062519097964923</v>
      </c>
      <c r="L27" s="20"/>
      <c r="M27" s="13"/>
      <c r="N27" s="5"/>
      <c r="P27" s="19"/>
    </row>
    <row r="28" spans="1:16" ht="27.75" customHeight="1" x14ac:dyDescent="0.15">
      <c r="A28" s="49"/>
      <c r="B28" s="49" t="s">
        <v>40</v>
      </c>
      <c r="C28" s="50">
        <v>1227.0999999999999</v>
      </c>
      <c r="D28" s="51">
        <v>228.2</v>
      </c>
      <c r="E28" s="51">
        <v>30.5</v>
      </c>
      <c r="F28" s="51">
        <v>12.2</v>
      </c>
      <c r="G28" s="52" t="s">
        <v>41</v>
      </c>
      <c r="H28" s="52" t="s">
        <v>41</v>
      </c>
      <c r="I28" s="53">
        <v>279</v>
      </c>
      <c r="J28" s="50">
        <v>1506.1</v>
      </c>
      <c r="K28" s="54">
        <f>C28/J28*100</f>
        <v>81.475333643184371</v>
      </c>
      <c r="L28" s="20"/>
      <c r="M28" s="13"/>
      <c r="N28" s="5"/>
      <c r="P28" s="19"/>
    </row>
    <row r="29" spans="1:16" ht="27.75" customHeight="1" x14ac:dyDescent="0.15">
      <c r="A29" s="49" t="s">
        <v>42</v>
      </c>
      <c r="B29" s="49"/>
      <c r="C29" s="50">
        <v>1195.5999999999999</v>
      </c>
      <c r="D29" s="51">
        <v>198.1</v>
      </c>
      <c r="E29" s="51">
        <v>29</v>
      </c>
      <c r="F29" s="51">
        <v>12.5</v>
      </c>
      <c r="G29" s="52">
        <v>1.9</v>
      </c>
      <c r="H29" s="52">
        <v>5.7</v>
      </c>
      <c r="I29" s="53">
        <v>247.2</v>
      </c>
      <c r="J29" s="50">
        <v>1442.8</v>
      </c>
      <c r="K29" s="55">
        <f>C29/J29*100</f>
        <v>82.8666481840865</v>
      </c>
      <c r="L29" s="20"/>
      <c r="M29" s="13"/>
      <c r="N29" s="5"/>
      <c r="P29" s="19"/>
    </row>
    <row r="30" spans="1:16" ht="18" customHeight="1" x14ac:dyDescent="0.15">
      <c r="A30" s="18"/>
      <c r="B30" s="18"/>
      <c r="C30" s="16">
        <f>C29/C28-1</f>
        <v>-2.567027952082146E-2</v>
      </c>
      <c r="D30" s="17"/>
      <c r="E30" s="17"/>
      <c r="F30" s="17"/>
      <c r="G30" s="17"/>
      <c r="H30" s="17"/>
      <c r="I30" s="16">
        <f>I29/I28-1</f>
        <v>-0.11397849462365595</v>
      </c>
      <c r="J30" s="15"/>
      <c r="K30" s="14"/>
      <c r="L30" s="13"/>
      <c r="M30" s="13"/>
      <c r="N30" s="5"/>
    </row>
    <row r="31" spans="1:16" ht="13.5" customHeight="1" x14ac:dyDescent="0.15">
      <c r="A31" s="12" t="s">
        <v>43</v>
      </c>
      <c r="B31" s="12"/>
      <c r="C31" s="9"/>
      <c r="D31" s="10"/>
      <c r="E31" s="10"/>
      <c r="F31" s="10"/>
      <c r="G31" s="10"/>
      <c r="H31" s="10"/>
      <c r="I31" s="11"/>
      <c r="J31" s="8"/>
      <c r="L31" s="6"/>
      <c r="M31" s="6"/>
      <c r="N31" s="5"/>
    </row>
    <row r="32" spans="1:16" ht="13.5" customHeight="1" x14ac:dyDescent="0.15">
      <c r="A32" s="7" t="s">
        <v>39</v>
      </c>
      <c r="B32" s="7"/>
      <c r="C32" s="9"/>
      <c r="D32" s="10"/>
      <c r="E32" s="10"/>
      <c r="F32" s="10"/>
      <c r="G32" s="10"/>
      <c r="H32" s="10"/>
      <c r="I32" s="9"/>
      <c r="J32" s="8"/>
      <c r="L32" s="6"/>
      <c r="M32" s="6"/>
      <c r="N32" s="5"/>
    </row>
    <row r="33" spans="4:14" x14ac:dyDescent="0.15">
      <c r="L33" s="6"/>
      <c r="M33" s="6"/>
      <c r="N33" s="5"/>
    </row>
    <row r="34" spans="4:14" x14ac:dyDescent="0.15">
      <c r="D34" s="7"/>
      <c r="E34" s="7"/>
      <c r="F34" s="7"/>
      <c r="G34" s="7"/>
      <c r="H34" s="7"/>
      <c r="I34" s="7"/>
      <c r="L34" s="6"/>
      <c r="M34" s="6"/>
      <c r="N34" s="5"/>
    </row>
    <row r="35" spans="4:14" ht="18" customHeight="1" x14ac:dyDescent="0.15">
      <c r="L35" s="6"/>
      <c r="M35" s="6"/>
      <c r="N35" s="5"/>
    </row>
    <row r="36" spans="4:14" ht="18" customHeight="1" x14ac:dyDescent="0.15">
      <c r="L36" s="6"/>
      <c r="M36" s="6"/>
      <c r="N36" s="5"/>
    </row>
    <row r="57" spans="3:10" x14ac:dyDescent="0.15">
      <c r="C57" s="4"/>
      <c r="D57" s="4"/>
      <c r="I57" s="4"/>
      <c r="J57" s="4"/>
    </row>
  </sheetData>
  <mergeCells count="5">
    <mergeCell ref="A3:A4"/>
    <mergeCell ref="C3:C4"/>
    <mergeCell ref="D3:I3"/>
    <mergeCell ref="J3:J4"/>
    <mergeCell ref="K3:K4"/>
  </mergeCells>
  <phoneticPr fontId="1"/>
  <pageMargins left="0.78740157480314965" right="0.78740157480314965" top="0.98425196850393704" bottom="0.98425196850393704" header="0.51181102362204722" footer="0.51181102362204722"/>
  <pageSetup paperSize="9" scale="66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資料Ⅲ-39 </vt:lpstr>
      <vt:lpstr>'資料Ⅲ-39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>1</cp:revision>
  <dcterms:created xsi:type="dcterms:W3CDTF">2026-06-30T12:19:18Z</dcterms:created>
  <dcterms:modified xsi:type="dcterms:W3CDTF">2026-06-30T12:19:25Z</dcterms:modified>
  <cp:category/>
  <cp:contentStatus/>
</cp:coreProperties>
</file>