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70D00B7-D454-4DCE-9F51-640D2302F008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38 " sheetId="5" r:id="rId1"/>
  </sheets>
  <definedNames>
    <definedName name="_xlnm.Print_Area" localSheetId="0">'資料Ⅲ-38 '!$A$1:$R$65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5" l="1"/>
  <c r="N29" i="5"/>
  <c r="P29" i="5"/>
  <c r="O30" i="5"/>
  <c r="O29" i="5"/>
  <c r="M29" i="5"/>
  <c r="L29" i="5"/>
  <c r="K29" i="5"/>
  <c r="Q28" i="5"/>
  <c r="Q27" i="5"/>
  <c r="Q12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1" i="5"/>
  <c r="Q10" i="5"/>
  <c r="Q9" i="5"/>
  <c r="Q8" i="5"/>
  <c r="Q7" i="5"/>
  <c r="Q6" i="5"/>
  <c r="Q5" i="5"/>
</calcChain>
</file>

<file path=xl/sharedStrings.xml><?xml version="1.0" encoding="utf-8"?>
<sst xmlns="http://schemas.openxmlformats.org/spreadsheetml/2006/main" count="47" uniqueCount="42">
  <si>
    <t>建築用材</t>
    <rPh sb="0" eb="2">
      <t>ケンチク</t>
    </rPh>
    <rPh sb="2" eb="4">
      <t>ヨウザイ</t>
    </rPh>
    <phoneticPr fontId="3"/>
  </si>
  <si>
    <t>土木建設用材</t>
    <rPh sb="0" eb="2">
      <t>ドボク</t>
    </rPh>
    <rPh sb="2" eb="4">
      <t>ケンセツ</t>
    </rPh>
    <rPh sb="4" eb="6">
      <t>ヨウザイ</t>
    </rPh>
    <phoneticPr fontId="3"/>
  </si>
  <si>
    <t>木箱仕組板・こん包用材</t>
    <rPh sb="0" eb="2">
      <t>キバコ</t>
    </rPh>
    <rPh sb="2" eb="4">
      <t>シク</t>
    </rPh>
    <rPh sb="4" eb="5">
      <t>イタ</t>
    </rPh>
    <rPh sb="8" eb="9">
      <t>ポウ</t>
    </rPh>
    <rPh sb="9" eb="11">
      <t>ヨウザイ</t>
    </rPh>
    <phoneticPr fontId="3"/>
  </si>
  <si>
    <t>その他用材</t>
    <rPh sb="2" eb="3">
      <t>タ</t>
    </rPh>
    <rPh sb="3" eb="5">
      <t>ヨウザイ</t>
    </rPh>
    <phoneticPr fontId="3"/>
  </si>
  <si>
    <t>計</t>
    <rPh sb="0" eb="1">
      <t>ケイ</t>
    </rPh>
    <phoneticPr fontId="3"/>
  </si>
  <si>
    <t>うち人工乾燥材</t>
    <rPh sb="2" eb="4">
      <t>ジンコウ</t>
    </rPh>
    <rPh sb="4" eb="7">
      <t>カンソウザイ</t>
    </rPh>
    <phoneticPr fontId="3"/>
  </si>
  <si>
    <t>建築用材に占める人工乾燥材の割合（右軸）</t>
    <rPh sb="8" eb="12">
      <t>ジンコウカンソウ</t>
    </rPh>
    <rPh sb="16" eb="18">
      <t>ミギジク</t>
    </rPh>
    <phoneticPr fontId="3"/>
  </si>
  <si>
    <t>年</t>
    <rPh sb="0" eb="1">
      <t>ネン</t>
    </rPh>
    <phoneticPr fontId="3"/>
  </si>
  <si>
    <t>板類</t>
    <rPh sb="0" eb="1">
      <t>イタ</t>
    </rPh>
    <rPh sb="1" eb="2">
      <t>ルイ</t>
    </rPh>
    <phoneticPr fontId="3"/>
  </si>
  <si>
    <t>ひき割類</t>
    <rPh sb="2" eb="3">
      <t>ワ</t>
    </rPh>
    <rPh sb="3" eb="4">
      <t>ルイ</t>
    </rPh>
    <phoneticPr fontId="3"/>
  </si>
  <si>
    <t>ひき角類</t>
    <rPh sb="2" eb="3">
      <t>カク</t>
    </rPh>
    <rPh sb="3" eb="4">
      <t>ルイ</t>
    </rPh>
    <phoneticPr fontId="3"/>
  </si>
  <si>
    <t>H12
(2000)</t>
    <phoneticPr fontId="3"/>
  </si>
  <si>
    <t>13
(01)</t>
  </si>
  <si>
    <t>14
(02)</t>
  </si>
  <si>
    <t>15
(03)</t>
  </si>
  <si>
    <t>16
(04)</t>
  </si>
  <si>
    <t>17
(05)</t>
  </si>
  <si>
    <t>18
(06)</t>
  </si>
  <si>
    <t>19
(07)</t>
  </si>
  <si>
    <t>20
(08)</t>
  </si>
  <si>
    <t>21
(09)</t>
  </si>
  <si>
    <t>22
(10)</t>
  </si>
  <si>
    <t>23
(11)</t>
  </si>
  <si>
    <t>24
(12)</t>
  </si>
  <si>
    <t>25
(13)</t>
  </si>
  <si>
    <t>26
(14)</t>
  </si>
  <si>
    <t>27
(15)</t>
  </si>
  <si>
    <t>28
(16)</t>
  </si>
  <si>
    <t>29
(17)</t>
  </si>
  <si>
    <t>30
(18)</t>
  </si>
  <si>
    <t>R1
(19)</t>
  </si>
  <si>
    <t>R2
(20)</t>
    <phoneticPr fontId="3"/>
  </si>
  <si>
    <t>3
(21)</t>
    <phoneticPr fontId="3"/>
  </si>
  <si>
    <t>資料：農林水産省「木材需給報告書」</t>
    <phoneticPr fontId="3"/>
  </si>
  <si>
    <t>構成比</t>
  </si>
  <si>
    <t>前年比</t>
  </si>
  <si>
    <t>○国内の製材工場における製材品出荷量（用途別）の推移</t>
    <rPh sb="1" eb="3">
      <t>コクナイ</t>
    </rPh>
    <rPh sb="4" eb="6">
      <t>セイザイ</t>
    </rPh>
    <rPh sb="6" eb="8">
      <t>コウジョウ</t>
    </rPh>
    <rPh sb="12" eb="14">
      <t>セイザイ</t>
    </rPh>
    <rPh sb="14" eb="15">
      <t>シナ</t>
    </rPh>
    <rPh sb="15" eb="17">
      <t>シュッカ</t>
    </rPh>
    <rPh sb="17" eb="18">
      <t>リョウ</t>
    </rPh>
    <rPh sb="19" eb="21">
      <t>ヨウト</t>
    </rPh>
    <rPh sb="21" eb="22">
      <t>ベツ</t>
    </rPh>
    <rPh sb="24" eb="26">
      <t>スイイ</t>
    </rPh>
    <phoneticPr fontId="3"/>
  </si>
  <si>
    <t>5
(23)</t>
    <phoneticPr fontId="1"/>
  </si>
  <si>
    <t>4 
(22)</t>
    <phoneticPr fontId="1"/>
  </si>
  <si>
    <t>6
(24)</t>
    <phoneticPr fontId="1"/>
  </si>
  <si>
    <r>
      <t>（単位：万m</t>
    </r>
    <r>
      <rPr>
        <vertAlign val="superscript"/>
        <sz val="11"/>
        <color theme="1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3">
      <t>タンイ</t>
    </rPh>
    <rPh sb="4" eb="5">
      <t>マン</t>
    </rPh>
    <phoneticPr fontId="3"/>
  </si>
  <si>
    <r>
      <t>家具</t>
    </r>
    <r>
      <rPr>
        <sz val="10"/>
        <color theme="1"/>
        <rFont val="ＭＳ Ｐゴシック"/>
        <family val="3"/>
        <charset val="128"/>
      </rPr>
      <t>建具用材</t>
    </r>
    <rPh sb="0" eb="2">
      <t>カグ</t>
    </rPh>
    <rPh sb="2" eb="4">
      <t>タテグ</t>
    </rPh>
    <rPh sb="4" eb="6">
      <t>ヨウザイ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</si>
</sst>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%"/>
    <numFmt numFmtId="178" formatCode="#,##0_ "/>
    <numFmt numFmtId="179" formatCode="#,##0_);[Red]\(#,##0\)"/>
    <numFmt numFmtId="180" formatCode="#,##0.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u/>
      <sz val="10"/>
      <color rgb="FFFF0000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6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>
      <alignment vertical="center"/>
    </xf>
    <xf numFmtId="0" fontId="2" fillId="0" borderId="0" xfId="1"/>
    <xf numFmtId="178" fontId="2" fillId="0" borderId="0" xfId="1" applyNumberFormat="1"/>
    <xf numFmtId="179" fontId="2" fillId="0" borderId="0" xfId="1" applyNumberFormat="1"/>
    <xf numFmtId="179" fontId="0" fillId="0" borderId="0" xfId="2" applyNumberFormat="1" applyFont="1"/>
    <xf numFmtId="177" fontId="5" fillId="0" borderId="0" xfId="2" applyNumberFormat="1" applyFont="1" applyAlignment="1">
      <alignment vertical="center"/>
    </xf>
    <xf numFmtId="178" fontId="4" fillId="0" borderId="0" xfId="1" applyNumberFormat="1" applyFont="1" applyAlignment="1">
      <alignment vertical="center"/>
    </xf>
    <xf numFmtId="180" fontId="4" fillId="0" borderId="1" xfId="2" applyNumberFormat="1" applyFont="1" applyFill="1" applyBorder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 wrapText="1"/>
    </xf>
    <xf numFmtId="178" fontId="4" fillId="0" borderId="1" xfId="1" applyNumberFormat="1" applyFont="1" applyBorder="1" applyAlignment="1">
      <alignment vertical="center"/>
    </xf>
    <xf numFmtId="176" fontId="4" fillId="0" borderId="1" xfId="2" applyNumberFormat="1" applyFont="1" applyFill="1" applyBorder="1" applyAlignment="1">
      <alignment vertical="center"/>
    </xf>
    <xf numFmtId="1" fontId="6" fillId="0" borderId="1" xfId="1" applyNumberFormat="1" applyFont="1" applyBorder="1" applyAlignment="1">
      <alignment vertical="center"/>
    </xf>
    <xf numFmtId="3" fontId="6" fillId="0" borderId="1" xfId="1" applyNumberFormat="1" applyFont="1" applyBorder="1" applyAlignment="1">
      <alignment vertical="center"/>
    </xf>
    <xf numFmtId="0" fontId="11" fillId="0" borderId="0" xfId="1" applyFont="1"/>
    <xf numFmtId="9" fontId="4" fillId="0" borderId="0" xfId="2" applyFont="1" applyFill="1" applyAlignment="1">
      <alignment vertical="center"/>
    </xf>
    <xf numFmtId="177" fontId="4" fillId="0" borderId="0" xfId="2" applyNumberFormat="1" applyFont="1" applyFill="1" applyAlignment="1">
      <alignment vertical="center"/>
    </xf>
    <xf numFmtId="177" fontId="4" fillId="0" borderId="0" xfId="1" applyNumberFormat="1" applyFont="1" applyAlignment="1">
      <alignment vertical="center"/>
    </xf>
    <xf numFmtId="177" fontId="12" fillId="0" borderId="0" xfId="1" applyNumberFormat="1" applyFont="1"/>
    <xf numFmtId="0" fontId="4" fillId="0" borderId="5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</cellXfs>
  <cellStyles count="3">
    <cellStyle name="パーセント 2" xfId="2" xr:uid="{11F65943-0ED5-40B1-A872-888B36423E35}"/>
    <cellStyle name="標準" xfId="0" builtinId="0"/>
    <cellStyle name="標準 2" xfId="1" xr:uid="{0EA68E34-261B-4D62-B3BA-B1DDE390B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981248876208295E-2"/>
          <c:y val="8.4510282946932622E-2"/>
          <c:w val="0.60741171605491906"/>
          <c:h val="0.77651164049515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'資料Ⅲ-38 '!$C$2</c:f>
              <c:strCache>
                <c:ptCount val="1"/>
                <c:pt idx="0">
                  <c:v>建築用材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1"/>
              <c:layout>
                <c:manualLayout>
                  <c:x val="-3.2622128128930871E-3"/>
                  <c:y val="6.18754598028753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6E-4647-874E-AF60FC1BFF8A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6E-4647-874E-AF60FC1BFF8A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6E-4647-874E-AF60FC1BFF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6E-4647-874E-AF60FC1BFF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6E-4647-874E-AF60FC1BFF8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6E-4647-874E-AF60FC1BFF8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6E-4647-874E-AF60FC1BFF8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6E-4647-874E-AF60FC1BFF8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FB-4584-8503-B315D03739E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2F-4C70-B821-1EBEAE9F9172}"/>
                </c:ext>
              </c:extLst>
            </c:dLbl>
            <c:spPr>
              <a:noFill/>
              <a:ln w="25400">
                <a:noFill/>
              </a:ln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'!$I$4:$I$28</c15:sqref>
                  </c15:fullRef>
                </c:ext>
              </c:extLst>
              <c:f>('資料Ⅲ-38 '!$I$4,'資料Ⅲ-38 '!$I$9,'資料Ⅲ-38 '!$I$14,'資料Ⅲ-38 '!$I$19:$I$28)</c:f>
              <c:numCache>
                <c:formatCode>#,##0_ </c:formatCode>
                <c:ptCount val="13"/>
                <c:pt idx="0">
                  <c:v>1381.3</c:v>
                </c:pt>
                <c:pt idx="1">
                  <c:v>1050.7</c:v>
                </c:pt>
                <c:pt idx="2">
                  <c:v>764.2</c:v>
                </c:pt>
                <c:pt idx="3">
                  <c:v>748.1</c:v>
                </c:pt>
                <c:pt idx="4">
                  <c:v>762.3</c:v>
                </c:pt>
                <c:pt idx="5">
                  <c:v>776.6</c:v>
                </c:pt>
                <c:pt idx="6">
                  <c:v>746.8</c:v>
                </c:pt>
                <c:pt idx="7">
                  <c:v>726.9</c:v>
                </c:pt>
                <c:pt idx="8">
                  <c:v>664.6</c:v>
                </c:pt>
                <c:pt idx="9">
                  <c:v>727.7</c:v>
                </c:pt>
                <c:pt idx="10">
                  <c:v>696.1</c:v>
                </c:pt>
                <c:pt idx="11">
                  <c:v>648.4</c:v>
                </c:pt>
                <c:pt idx="12">
                  <c:v>620.4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'資料Ⅲ-38 '!$I$5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4C49-4606-81B2-06C890541CDA}"/>
                      </c:ext>
                    </c:extLst>
                  </c15:dLbl>
                </c15:categoryFilterException>
                <c15:categoryFilterException>
                  <c15:sqref>'資料Ⅲ-38 '!$I$6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4C49-4606-81B2-06C890541CDA}"/>
                      </c:ext>
                    </c:extLst>
                  </c15:dLbl>
                </c15:categoryFilterException>
                <c15:categoryFilterException>
                  <c15:sqref>'資料Ⅲ-38 '!$I$7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4C49-4606-81B2-06C890541CDA}"/>
                      </c:ext>
                    </c:extLst>
                  </c15:dLbl>
                </c15:categoryFilterException>
                <c15:categoryFilterException>
                  <c15:sqref>'資料Ⅲ-38 '!$I$8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4C49-4606-81B2-06C890541CDA}"/>
                      </c:ext>
                    </c:extLst>
                  </c15:dLbl>
                </c15:categoryFilterException>
                <c15:categoryFilterException>
                  <c15:sqref>'資料Ⅲ-38 '!$I$10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4C49-4606-81B2-06C890541CDA}"/>
                      </c:ext>
                    </c:extLst>
                  </c15:dLbl>
                </c15:categoryFilterException>
                <c15:categoryFilterException>
                  <c15:sqref>'資料Ⅲ-38 '!$I$11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4C49-4606-81B2-06C890541CDA}"/>
                      </c:ext>
                    </c:extLst>
                  </c15:dLbl>
                </c15:categoryFilterException>
                <c15:categoryFilterException>
                  <c15:sqref>'資料Ⅲ-38 '!$I$12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4C49-4606-81B2-06C890541CDA}"/>
                      </c:ext>
                    </c:extLst>
                  </c15:dLbl>
                </c15:categoryFilterException>
                <c15:categoryFilterException>
                  <c15:sqref>'資料Ⅲ-38 '!$I$13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4C49-4606-81B2-06C890541CDA}"/>
                      </c:ext>
                    </c:extLst>
                  </c15:dLbl>
                </c15:categoryFilterException>
                <c15:categoryFilterException>
                  <c15:sqref>'資料Ⅲ-38 '!$I$15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4C49-4606-81B2-06C890541CDA}"/>
                      </c:ext>
                    </c:extLst>
                  </c15:dLbl>
                </c15:categoryFilterException>
                <c15:categoryFilterException>
                  <c15:sqref>'資料Ⅲ-38 '!$I$16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4C49-4606-81B2-06C890541CDA}"/>
                      </c:ext>
                    </c:extLst>
                  </c15:dLbl>
                </c15:categoryFilterException>
                <c15:categoryFilterException>
                  <c15:sqref>'資料Ⅲ-38 '!$I$17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4C49-4606-81B2-06C890541CDA}"/>
                      </c:ext>
                    </c:extLst>
                  </c15:dLbl>
                </c15:categoryFilterException>
                <c15:categoryFilterException>
                  <c15:sqref>'資料Ⅲ-38 '!$I$18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4C49-4606-81B2-06C890541CD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4-6B6E-4647-874E-AF60FC1BFF8A}"/>
            </c:ext>
          </c:extLst>
        </c:ser>
        <c:ser>
          <c:idx val="1"/>
          <c:order val="1"/>
          <c:tx>
            <c:strRef>
              <c:f>'資料Ⅲ-38 '!$K$2</c:f>
              <c:strCache>
                <c:ptCount val="1"/>
                <c:pt idx="0">
                  <c:v>土木建設用材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'!$K$4:$K$28</c15:sqref>
                  </c15:fullRef>
                </c:ext>
              </c:extLst>
              <c:f>('資料Ⅲ-38 '!$K$4,'資料Ⅲ-38 '!$K$9,'資料Ⅲ-38 '!$K$14,'資料Ⅲ-38 '!$K$19:$K$28)</c:f>
              <c:numCache>
                <c:formatCode>#,##0_ </c:formatCode>
                <c:ptCount val="13"/>
                <c:pt idx="0">
                  <c:v>69.8</c:v>
                </c:pt>
                <c:pt idx="1">
                  <c:v>47.9</c:v>
                </c:pt>
                <c:pt idx="2">
                  <c:v>38</c:v>
                </c:pt>
                <c:pt idx="3">
                  <c:v>41</c:v>
                </c:pt>
                <c:pt idx="4">
                  <c:v>37.6</c:v>
                </c:pt>
                <c:pt idx="5">
                  <c:v>37.1</c:v>
                </c:pt>
                <c:pt idx="6">
                  <c:v>37.6</c:v>
                </c:pt>
                <c:pt idx="7">
                  <c:v>44.5</c:v>
                </c:pt>
                <c:pt idx="8">
                  <c:v>39.5</c:v>
                </c:pt>
                <c:pt idx="9">
                  <c:v>40.6</c:v>
                </c:pt>
                <c:pt idx="10">
                  <c:v>37.5</c:v>
                </c:pt>
                <c:pt idx="11">
                  <c:v>32</c:v>
                </c:pt>
                <c:pt idx="12">
                  <c:v>29.4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B6E-4647-874E-AF60FC1BFF8A}"/>
            </c:ext>
          </c:extLst>
        </c:ser>
        <c:ser>
          <c:idx val="2"/>
          <c:order val="2"/>
          <c:tx>
            <c:strRef>
              <c:f>'資料Ⅲ-38 '!$L$2</c:f>
              <c:strCache>
                <c:ptCount val="1"/>
                <c:pt idx="0">
                  <c:v>木箱仕組板・こん包用材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'!$L$4:$L$28</c15:sqref>
                  </c15:fullRef>
                </c:ext>
              </c:extLst>
              <c:f>('資料Ⅲ-38 '!$L$4,'資料Ⅲ-38 '!$L$9,'資料Ⅲ-38 '!$L$14,'資料Ⅲ-38 '!$L$19:$L$28)</c:f>
              <c:numCache>
                <c:formatCode>#,##0_ </c:formatCode>
                <c:ptCount val="13"/>
                <c:pt idx="0">
                  <c:v>186.2</c:v>
                </c:pt>
                <c:pt idx="1">
                  <c:v>140</c:v>
                </c:pt>
                <c:pt idx="2">
                  <c:v>108.7</c:v>
                </c:pt>
                <c:pt idx="3">
                  <c:v>104.8</c:v>
                </c:pt>
                <c:pt idx="4">
                  <c:v>101.9</c:v>
                </c:pt>
                <c:pt idx="5">
                  <c:v>106.7</c:v>
                </c:pt>
                <c:pt idx="6">
                  <c:v>112.5</c:v>
                </c:pt>
                <c:pt idx="7">
                  <c:v>112.2</c:v>
                </c:pt>
                <c:pt idx="8">
                  <c:v>97.3</c:v>
                </c:pt>
                <c:pt idx="9">
                  <c:v>114.6</c:v>
                </c:pt>
                <c:pt idx="10">
                  <c:v>103</c:v>
                </c:pt>
                <c:pt idx="11">
                  <c:v>92.9</c:v>
                </c:pt>
                <c:pt idx="12">
                  <c:v>87.9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6E-4647-874E-AF60FC1BFF8A}"/>
            </c:ext>
          </c:extLst>
        </c:ser>
        <c:ser>
          <c:idx val="3"/>
          <c:order val="3"/>
          <c:tx>
            <c:strRef>
              <c:f>'資料Ⅲ-38 '!$M$2</c:f>
              <c:strCache>
                <c:ptCount val="1"/>
                <c:pt idx="0">
                  <c:v>家具建具用材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'!$M$4:$M$28</c15:sqref>
                  </c15:fullRef>
                </c:ext>
              </c:extLst>
              <c:f>('資料Ⅲ-38 '!$M$4,'資料Ⅲ-38 '!$M$9,'資料Ⅲ-38 '!$M$14,'資料Ⅲ-38 '!$M$19:$M$28)</c:f>
              <c:numCache>
                <c:formatCode>#,##0_ </c:formatCode>
                <c:ptCount val="13"/>
                <c:pt idx="0">
                  <c:v>36.799999999999997</c:v>
                </c:pt>
                <c:pt idx="1">
                  <c:v>15</c:v>
                </c:pt>
                <c:pt idx="2">
                  <c:v>6.9</c:v>
                </c:pt>
                <c:pt idx="3">
                  <c:v>6.3</c:v>
                </c:pt>
                <c:pt idx="4">
                  <c:v>5.0999999999999996</c:v>
                </c:pt>
                <c:pt idx="5">
                  <c:v>6.1</c:v>
                </c:pt>
                <c:pt idx="6">
                  <c:v>6.1</c:v>
                </c:pt>
                <c:pt idx="7">
                  <c:v>5.6</c:v>
                </c:pt>
                <c:pt idx="8">
                  <c:v>6.3</c:v>
                </c:pt>
                <c:pt idx="9">
                  <c:v>8.4</c:v>
                </c:pt>
                <c:pt idx="10">
                  <c:v>5</c:v>
                </c:pt>
                <c:pt idx="11">
                  <c:v>5.3</c:v>
                </c:pt>
                <c:pt idx="1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B6E-4647-874E-AF60FC1BFF8A}"/>
            </c:ext>
          </c:extLst>
        </c:ser>
        <c:ser>
          <c:idx val="4"/>
          <c:order val="4"/>
          <c:tx>
            <c:strRef>
              <c:f>'資料Ⅲ-38 '!$N$2</c:f>
              <c:strCache>
                <c:ptCount val="1"/>
                <c:pt idx="0">
                  <c:v>その他用材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'!$N$4:$N$28</c15:sqref>
                  </c15:fullRef>
                </c:ext>
              </c:extLst>
              <c:f>('資料Ⅲ-38 '!$N$4,'資料Ⅲ-38 '!$N$9,'資料Ⅲ-38 '!$N$14,'資料Ⅲ-38 '!$N$19:$N$28)</c:f>
              <c:numCache>
                <c:formatCode>#,##0_ </c:formatCode>
                <c:ptCount val="13"/>
                <c:pt idx="0">
                  <c:v>49</c:v>
                </c:pt>
                <c:pt idx="1">
                  <c:v>28.9</c:v>
                </c:pt>
                <c:pt idx="2">
                  <c:v>23.7</c:v>
                </c:pt>
                <c:pt idx="3">
                  <c:v>22.7</c:v>
                </c:pt>
                <c:pt idx="4">
                  <c:v>22.1</c:v>
                </c:pt>
                <c:pt idx="5">
                  <c:v>19.3</c:v>
                </c:pt>
                <c:pt idx="6">
                  <c:v>17.2</c:v>
                </c:pt>
                <c:pt idx="7">
                  <c:v>14</c:v>
                </c:pt>
                <c:pt idx="8">
                  <c:v>12.6</c:v>
                </c:pt>
                <c:pt idx="9">
                  <c:v>17.8</c:v>
                </c:pt>
                <c:pt idx="10">
                  <c:v>18.399999999999999</c:v>
                </c:pt>
                <c:pt idx="11">
                  <c:v>17.899999999999999</c:v>
                </c:pt>
                <c:pt idx="12">
                  <c:v>18.600000000000001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6B6E-4647-874E-AF60FC1BFF8A}"/>
            </c:ext>
          </c:extLst>
        </c:ser>
        <c:ser>
          <c:idx val="6"/>
          <c:order val="6"/>
          <c:tx>
            <c:strRef>
              <c:f>'資料Ⅲ-38 '!$O$2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2F-4C70-B821-1EBEAE9F917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2F-4C70-B821-1EBEAE9F917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2F-4C70-B821-1EBEAE9F917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2F-4C70-B821-1EBEAE9F917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2F-4C70-B821-1EBEAE9F917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2F-4C70-B821-1EBEAE9F917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FB-4584-8503-B315D03739E9}"/>
                </c:ext>
              </c:extLst>
            </c:dLbl>
            <c:dLbl>
              <c:idx val="12"/>
              <c:layout>
                <c:manualLayout>
                  <c:x val="0"/>
                  <c:y val="0.106740594479461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2F-4C70-B821-1EBEAE9F9172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'!$A$4:$A$28</c15:sqref>
                  </c15:fullRef>
                </c:ext>
              </c:extLst>
              <c:f>('資料Ⅲ-38 '!$A$4,'資料Ⅲ-38 '!$A$9,'資料Ⅲ-38 '!$A$14,'資料Ⅲ-38 '!$A$19:$A$28)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'!$O$4:$O$28</c15:sqref>
                  </c15:fullRef>
                </c:ext>
              </c:extLst>
              <c:f>('資料Ⅲ-38 '!$O$4,'資料Ⅲ-38 '!$O$9,'資料Ⅲ-38 '!$O$14,'資料Ⅲ-38 '!$O$19:$O$28)</c:f>
              <c:numCache>
                <c:formatCode>#,##0_ </c:formatCode>
                <c:ptCount val="13"/>
                <c:pt idx="0">
                  <c:v>1723.1</c:v>
                </c:pt>
                <c:pt idx="1">
                  <c:v>1282.5</c:v>
                </c:pt>
                <c:pt idx="2">
                  <c:v>941.5</c:v>
                </c:pt>
                <c:pt idx="3">
                  <c:v>923.1</c:v>
                </c:pt>
                <c:pt idx="4">
                  <c:v>929.3</c:v>
                </c:pt>
                <c:pt idx="5">
                  <c:v>945.7</c:v>
                </c:pt>
                <c:pt idx="6">
                  <c:v>920.2</c:v>
                </c:pt>
                <c:pt idx="7">
                  <c:v>903.2</c:v>
                </c:pt>
                <c:pt idx="8">
                  <c:v>820.3</c:v>
                </c:pt>
                <c:pt idx="9">
                  <c:v>909.1</c:v>
                </c:pt>
                <c:pt idx="10">
                  <c:v>860</c:v>
                </c:pt>
                <c:pt idx="11">
                  <c:v>796.5</c:v>
                </c:pt>
                <c:pt idx="12">
                  <c:v>760.3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6B6E-4647-874E-AF60FC1BF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44682448"/>
        <c:axId val="1"/>
      </c:barChart>
      <c:lineChart>
        <c:grouping val="standard"/>
        <c:varyColors val="0"/>
        <c:ser>
          <c:idx val="5"/>
          <c:order val="5"/>
          <c:tx>
            <c:strRef>
              <c:f>'資料Ⅲ-38 '!$Q$2</c:f>
              <c:strCache>
                <c:ptCount val="1"/>
                <c:pt idx="0">
                  <c:v>建築用材に占める人工乾燥材の割合（右軸）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6E-4647-874E-AF60FC1BFF8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6E-4647-874E-AF60FC1BFF8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B6E-4647-874E-AF60FC1BFF8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B6E-4647-874E-AF60FC1BFF8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B6E-4647-874E-AF60FC1BFF8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B6E-4647-874E-AF60FC1BFF8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B6E-4647-874E-AF60FC1BFF8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B6E-4647-874E-AF60FC1BFF8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B6E-4647-874E-AF60FC1BFF8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B6E-4647-874E-AF60FC1BFF8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05-4B2C-8A25-24C1D6CCD76B}"/>
                </c:ext>
              </c:extLst>
            </c:dLbl>
            <c:dLbl>
              <c:idx val="12"/>
              <c:layout>
                <c:manualLayout>
                  <c:x val="-6.1971903331021906E-2"/>
                  <c:y val="-4.64487082367366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34-425A-9737-137AE51F5255}"/>
                </c:ext>
              </c:extLst>
            </c:dLbl>
            <c:spPr>
              <a:noFill/>
              <a:ln w="6350">
                <a:solidFill>
                  <a:schemeClr val="tx1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'資料Ⅲ-38 '!$A$4:$A$22</c15:sqref>
                  </c15:fullRef>
                </c:ext>
              </c:extLst>
              <c:f>('資料Ⅲ-38 '!$A$4,'資料Ⅲ-38 '!$A$9,'資料Ⅲ-38 '!$A$14,'資料Ⅲ-38 '!$A$19:$A$22)</c:f>
              <c:strCache>
                <c:ptCount val="4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'資料Ⅲ-38 '!$Q$4:$Q$28</c15:sqref>
                  </c15:fullRef>
                </c:ext>
              </c:extLst>
              <c:f>('資料Ⅲ-38 '!$Q$4,'資料Ⅲ-38 '!$Q$9,'資料Ⅲ-38 '!$Q$14,'資料Ⅲ-38 '!$Q$19:$Q$28)</c:f>
              <c:numCache>
                <c:formatCode>0.0_ </c:formatCode>
                <c:ptCount val="13"/>
                <c:pt idx="1">
                  <c:v>19.720186542305129</c:v>
                </c:pt>
                <c:pt idx="2">
                  <c:v>33.145773357759751</c:v>
                </c:pt>
                <c:pt idx="3" formatCode="#,##0.0_ ">
                  <c:v>41.866060687073919</c:v>
                </c:pt>
                <c:pt idx="4" formatCode="#,##0.0_ ">
                  <c:v>44.457562639380818</c:v>
                </c:pt>
                <c:pt idx="5" formatCode="#,##0.0_ ">
                  <c:v>50.012876641771818</c:v>
                </c:pt>
                <c:pt idx="6" formatCode="#,##0.0_ ">
                  <c:v>52.182645956079277</c:v>
                </c:pt>
                <c:pt idx="7" formatCode="#,##0.0_ ">
                  <c:v>57.188058880176094</c:v>
                </c:pt>
                <c:pt idx="8" formatCode="#,##0.0_ ">
                  <c:v>57.237436051760447</c:v>
                </c:pt>
                <c:pt idx="9" formatCode="#,##0.0_ ">
                  <c:v>56.286931427786179</c:v>
                </c:pt>
                <c:pt idx="10" formatCode="#,##0.0_ ">
                  <c:v>58.281856055164482</c:v>
                </c:pt>
                <c:pt idx="11" formatCode="#,##0.0_ ">
                  <c:v>60.749537322640343</c:v>
                </c:pt>
                <c:pt idx="12" formatCode="#,##0.0_ ">
                  <c:v>61.089619600257905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'資料Ⅲ-38 '!$Q$5</c15:sqref>
                  <c15:dLbl>
                    <c:idx val="0"/>
                    <c:layout>
                      <c:manualLayout>
                        <c:x val="-2.9253679567867584E-2"/>
                        <c:y val="4.034453702983865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4C49-4606-81B2-06C890541CDA}"/>
                      </c:ext>
                    </c:extLst>
                  </c15:dLbl>
                </c15:categoryFilterException>
                <c15:categoryFilterException>
                  <c15:sqref>'資料Ⅲ-38 '!$Q$6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4C49-4606-81B2-06C890541CDA}"/>
                      </c:ext>
                    </c:extLst>
                  </c15:dLbl>
                </c15:categoryFilterException>
                <c15:categoryFilterException>
                  <c15:sqref>'資料Ⅲ-38 '!$Q$7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4C49-4606-81B2-06C890541CDA}"/>
                      </c:ext>
                    </c:extLst>
                  </c15:dLbl>
                </c15:categoryFilterException>
                <c15:categoryFilterException>
                  <c15:sqref>'資料Ⅲ-38 '!$Q$8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4C49-4606-81B2-06C890541CDA}"/>
                      </c:ext>
                    </c:extLst>
                  </c15:dLbl>
                </c15:categoryFilterException>
                <c15:categoryFilterException>
                  <c15:sqref>'資料Ⅲ-38 '!$Q$10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4C49-4606-81B2-06C890541CDA}"/>
                      </c:ext>
                    </c:extLst>
                  </c15:dLbl>
                </c15:categoryFilterException>
                <c15:categoryFilterException>
                  <c15:sqref>'資料Ⅲ-38 '!$Q$11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4C49-4606-81B2-06C890541CDA}"/>
                      </c:ext>
                    </c:extLst>
                  </c15:dLbl>
                </c15:categoryFilterException>
                <c15:categoryFilterException>
                  <c15:sqref>'資料Ⅲ-38 '!$Q$12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4C49-4606-81B2-06C890541CDA}"/>
                      </c:ext>
                    </c:extLst>
                  </c15:dLbl>
                </c15:categoryFilterException>
                <c15:categoryFilterException>
                  <c15:sqref>'資料Ⅲ-38 '!$Q$13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4C49-4606-81B2-06C890541CDA}"/>
                      </c:ext>
                    </c:extLst>
                  </c15:dLbl>
                </c15:categoryFilterException>
                <c15:categoryFilterException>
                  <c15:sqref>'資料Ⅲ-38 '!$Q$15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C49-4606-81B2-06C890541CDA}"/>
                      </c:ext>
                    </c:extLst>
                  </c15:dLbl>
                </c15:categoryFilterException>
                <c15:categoryFilterException>
                  <c15:sqref>'資料Ⅲ-38 '!$Q$16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4C49-4606-81B2-06C890541CDA}"/>
                      </c:ext>
                    </c:extLst>
                  </c15:dLbl>
                </c15:categoryFilterException>
                <c15:categoryFilterException>
                  <c15:sqref>'資料Ⅲ-38 '!$Q$17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C49-4606-81B2-06C890541CDA}"/>
                      </c:ext>
                    </c:extLst>
                  </c15:dLbl>
                </c15:categoryFilterException>
                <c15:categoryFilterException>
                  <c15:sqref>'資料Ⅲ-38 '!$Q$18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C49-4606-81B2-06C890541CDA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6-6B6E-4647-874E-AF60FC1BF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44682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0"/>
        </c:scaling>
        <c:delete val="0"/>
        <c:axPos val="l"/>
        <c:numFmt formatCode="#,##0_ " sourceLinked="1"/>
        <c:majorTickMark val="in"/>
        <c:minorTickMark val="none"/>
        <c:tickLblPos val="nextTo"/>
        <c:spPr>
          <a:noFill/>
          <a:ln w="6350">
            <a:solidFill>
              <a:schemeClr val="tx1"/>
            </a:solidFill>
          </a:ln>
        </c:spPr>
        <c:crossAx val="644682448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1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5402830212908045"/>
          <c:y val="2.8547211500261273E-2"/>
          <c:w val="0.2305335861592932"/>
          <c:h val="0.93164633697532051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  <c:txPr>
        <a:bodyPr/>
        <a:lstStyle/>
        <a:p>
          <a:pPr>
            <a:defRPr sz="6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392396</xdr:colOff>
      <xdr:row>32</xdr:row>
      <xdr:rowOff>107300</xdr:rowOff>
    </xdr:from>
    <xdr:to>
      <xdr:col>7</xdr:col>
      <xdr:colOff>36480</xdr:colOff>
      <xdr:row>45</xdr:row>
      <xdr:rowOff>103909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97E175AD-4F5C-46C8-AE96-003D4F264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0.68038</cdr:x>
      <cdr:y>0.8822</cdr:y>
    </cdr:from>
    <cdr:to>
      <cdr:x>0.72631</cdr:x>
      <cdr:y>0.94524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50550" y="2102448"/>
          <a:ext cx="178929" cy="1502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/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0.00406</cdr:x>
      <cdr:y>0</cdr:y>
    </cdr:from>
    <cdr:to>
      <cdr:x>0.055</cdr:x>
      <cdr:y>0.04993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24570" y="0"/>
          <a:ext cx="308399" cy="127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lIns="0" tIns="0" rIns="0" bIns="0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0.67123</cdr:x>
      <cdr:y>0</cdr:y>
    </cdr:from>
    <cdr:to>
      <cdr:x>0.72476</cdr:x>
      <cdr:y>0.07561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2614897" y="0"/>
          <a:ext cx="208537" cy="1801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0.00119</cdr:x>
      <cdr:y>0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0" y="0"/>
          <a:ext cx="52393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8B65C-9D2A-4500-B9F2-06F55EF8CED0}">
  <sheetPr>
    <pageSetUpPr fitToPage="1"/>
  </sheetPr>
  <dimension ref="A1:AA35"/>
  <sheetViews>
    <sheetView showGridLines="0" tabSelected="1" zoomScaleNormal="100" zoomScaleSheetLayoutView="90" workbookViewId="0"/>
  </sheetViews>
  <sheetFormatPr defaultRowHeight="13.5" x14ac:dyDescent="0.15"/>
  <cols>
    <col min="1" max="2" width="5.75" style="1" customWidth="1"/>
    <col min="3" max="10" width="10" style="1" customWidth="1"/>
    <col min="11" max="16384" width="9" style="1"/>
  </cols>
  <sheetData>
    <row r="1" spans="1:18" ht="21.75" customHeight="1" x14ac:dyDescent="0.4">
      <c r="A1" s="8" t="s">
        <v>36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 t="s">
        <v>40</v>
      </c>
      <c r="Q1" s="9"/>
    </row>
    <row r="2" spans="1:18" ht="66.75" customHeight="1" x14ac:dyDescent="0.15">
      <c r="A2" s="24"/>
      <c r="B2" s="25"/>
      <c r="C2" s="28" t="s">
        <v>0</v>
      </c>
      <c r="D2" s="29"/>
      <c r="E2" s="29"/>
      <c r="F2" s="29"/>
      <c r="G2" s="29"/>
      <c r="H2" s="29"/>
      <c r="I2" s="29"/>
      <c r="J2" s="30"/>
      <c r="K2" s="12" t="s">
        <v>1</v>
      </c>
      <c r="L2" s="12" t="s">
        <v>2</v>
      </c>
      <c r="M2" s="12" t="s">
        <v>41</v>
      </c>
      <c r="N2" s="12" t="s">
        <v>3</v>
      </c>
      <c r="O2" s="12" t="s">
        <v>4</v>
      </c>
      <c r="P2" s="12" t="s">
        <v>5</v>
      </c>
      <c r="Q2" s="12" t="s">
        <v>6</v>
      </c>
    </row>
    <row r="3" spans="1:18" ht="15" customHeight="1" x14ac:dyDescent="0.15">
      <c r="A3" s="26" t="s">
        <v>7</v>
      </c>
      <c r="B3" s="27"/>
      <c r="C3" s="13" t="s">
        <v>8</v>
      </c>
      <c r="D3" s="14" t="s">
        <v>5</v>
      </c>
      <c r="E3" s="13" t="s">
        <v>9</v>
      </c>
      <c r="F3" s="14" t="s">
        <v>5</v>
      </c>
      <c r="G3" s="13" t="s">
        <v>10</v>
      </c>
      <c r="H3" s="14" t="s">
        <v>5</v>
      </c>
      <c r="I3" s="13" t="s">
        <v>4</v>
      </c>
      <c r="J3" s="14" t="s">
        <v>5</v>
      </c>
      <c r="K3" s="13"/>
      <c r="L3" s="13"/>
      <c r="M3" s="13"/>
      <c r="N3" s="13"/>
      <c r="O3" s="13"/>
      <c r="P3" s="15"/>
      <c r="Q3" s="13"/>
    </row>
    <row r="4" spans="1:18" ht="27.75" customHeight="1" x14ac:dyDescent="0.15">
      <c r="A4" s="12" t="s">
        <v>11</v>
      </c>
      <c r="B4" s="12"/>
      <c r="C4" s="15">
        <v>250.8</v>
      </c>
      <c r="D4" s="15"/>
      <c r="E4" s="15">
        <v>528</v>
      </c>
      <c r="F4" s="15"/>
      <c r="G4" s="15">
        <v>602.5</v>
      </c>
      <c r="H4" s="15"/>
      <c r="I4" s="15">
        <v>1381.3</v>
      </c>
      <c r="J4" s="15"/>
      <c r="K4" s="15">
        <v>69.8</v>
      </c>
      <c r="L4" s="15">
        <v>186.2</v>
      </c>
      <c r="M4" s="15">
        <v>36.799999999999997</v>
      </c>
      <c r="N4" s="15">
        <v>49</v>
      </c>
      <c r="O4" s="15">
        <v>1723.1</v>
      </c>
      <c r="P4" s="15"/>
      <c r="Q4" s="13"/>
    </row>
    <row r="5" spans="1:18" ht="27.75" customHeight="1" x14ac:dyDescent="0.15">
      <c r="A5" s="12"/>
      <c r="B5" s="12" t="s">
        <v>12</v>
      </c>
      <c r="C5" s="15">
        <v>242.1</v>
      </c>
      <c r="D5" s="15">
        <v>19.600000000000001</v>
      </c>
      <c r="E5" s="15">
        <v>493.5</v>
      </c>
      <c r="F5" s="15">
        <v>54.5</v>
      </c>
      <c r="G5" s="15">
        <v>522.1</v>
      </c>
      <c r="H5" s="15">
        <v>73.900000000000006</v>
      </c>
      <c r="I5" s="15">
        <v>1257.7</v>
      </c>
      <c r="J5" s="15">
        <v>147.5</v>
      </c>
      <c r="K5" s="15">
        <v>61.3</v>
      </c>
      <c r="L5" s="15">
        <v>158.80000000000001</v>
      </c>
      <c r="M5" s="15">
        <v>31.3</v>
      </c>
      <c r="N5" s="15">
        <v>39.5</v>
      </c>
      <c r="O5" s="15">
        <v>1548.6</v>
      </c>
      <c r="P5" s="15">
        <v>154.69999999999999</v>
      </c>
      <c r="Q5" s="16">
        <f t="shared" ref="Q5:Q24" si="0">(J5/I5)*100</f>
        <v>11.727757016776655</v>
      </c>
      <c r="R5" s="6"/>
    </row>
    <row r="6" spans="1:18" ht="27.75" customHeight="1" x14ac:dyDescent="0.15">
      <c r="A6" s="12"/>
      <c r="B6" s="12" t="s">
        <v>13</v>
      </c>
      <c r="C6" s="15">
        <v>224.4</v>
      </c>
      <c r="D6" s="15">
        <v>19.5</v>
      </c>
      <c r="E6" s="15">
        <v>454.2</v>
      </c>
      <c r="F6" s="15">
        <v>52.8</v>
      </c>
      <c r="G6" s="15">
        <v>488.9</v>
      </c>
      <c r="H6" s="15">
        <v>98</v>
      </c>
      <c r="I6" s="15">
        <v>1167.5</v>
      </c>
      <c r="J6" s="15">
        <v>170.3</v>
      </c>
      <c r="K6" s="15">
        <v>57.8</v>
      </c>
      <c r="L6" s="15">
        <v>153.6</v>
      </c>
      <c r="M6" s="15">
        <v>25.5</v>
      </c>
      <c r="N6" s="15">
        <v>35.799999999999997</v>
      </c>
      <c r="O6" s="15">
        <v>1440.2</v>
      </c>
      <c r="P6" s="15">
        <v>179</v>
      </c>
      <c r="Q6" s="16">
        <f t="shared" si="0"/>
        <v>14.586723768736617</v>
      </c>
      <c r="R6" s="6"/>
    </row>
    <row r="7" spans="1:18" ht="27.75" customHeight="1" x14ac:dyDescent="0.15">
      <c r="A7" s="12"/>
      <c r="B7" s="12" t="s">
        <v>14</v>
      </c>
      <c r="C7" s="15">
        <v>219.8</v>
      </c>
      <c r="D7" s="15">
        <v>23.6</v>
      </c>
      <c r="E7" s="15">
        <v>443.9</v>
      </c>
      <c r="F7" s="15">
        <v>56.4</v>
      </c>
      <c r="G7" s="15">
        <v>468.9</v>
      </c>
      <c r="H7" s="15">
        <v>106.1</v>
      </c>
      <c r="I7" s="15">
        <v>1132.5999999999999</v>
      </c>
      <c r="J7" s="15">
        <v>186.1</v>
      </c>
      <c r="K7" s="15">
        <v>52.8</v>
      </c>
      <c r="L7" s="15">
        <v>148.9</v>
      </c>
      <c r="M7" s="15">
        <v>21.3</v>
      </c>
      <c r="N7" s="15">
        <v>37.299999999999997</v>
      </c>
      <c r="O7" s="15">
        <v>1392.9</v>
      </c>
      <c r="P7" s="15">
        <v>193.8</v>
      </c>
      <c r="Q7" s="16">
        <f t="shared" si="0"/>
        <v>16.431220201306729</v>
      </c>
      <c r="R7" s="6"/>
    </row>
    <row r="8" spans="1:18" ht="27.75" customHeight="1" x14ac:dyDescent="0.15">
      <c r="A8" s="12"/>
      <c r="B8" s="12" t="s">
        <v>15</v>
      </c>
      <c r="C8" s="15">
        <v>218.1</v>
      </c>
      <c r="D8" s="15">
        <v>26.3</v>
      </c>
      <c r="E8" s="15">
        <v>437.9</v>
      </c>
      <c r="F8" s="15">
        <v>59.8</v>
      </c>
      <c r="G8" s="15">
        <v>446.3</v>
      </c>
      <c r="H8" s="15">
        <v>117.9</v>
      </c>
      <c r="I8" s="15">
        <v>1102.3</v>
      </c>
      <c r="J8" s="15">
        <v>204</v>
      </c>
      <c r="K8" s="15">
        <v>52</v>
      </c>
      <c r="L8" s="15">
        <v>157.1</v>
      </c>
      <c r="M8" s="15">
        <v>19.600000000000001</v>
      </c>
      <c r="N8" s="15">
        <v>29.3</v>
      </c>
      <c r="O8" s="15">
        <v>1360.3</v>
      </c>
      <c r="P8" s="15">
        <v>210.9</v>
      </c>
      <c r="Q8" s="16">
        <f t="shared" si="0"/>
        <v>18.506758595663612</v>
      </c>
      <c r="R8" s="6"/>
    </row>
    <row r="9" spans="1:18" ht="27.75" customHeight="1" x14ac:dyDescent="0.15">
      <c r="A9" s="12" t="s">
        <v>16</v>
      </c>
      <c r="B9" s="12"/>
      <c r="C9" s="15">
        <v>211.8</v>
      </c>
      <c r="D9" s="15">
        <v>27.6</v>
      </c>
      <c r="E9" s="15">
        <v>404.7</v>
      </c>
      <c r="F9" s="15">
        <v>53.2</v>
      </c>
      <c r="G9" s="15">
        <v>434.2</v>
      </c>
      <c r="H9" s="15">
        <v>126.4</v>
      </c>
      <c r="I9" s="15">
        <v>1050.7</v>
      </c>
      <c r="J9" s="15">
        <v>207.2</v>
      </c>
      <c r="K9" s="15">
        <v>47.9</v>
      </c>
      <c r="L9" s="15">
        <v>140</v>
      </c>
      <c r="M9" s="15">
        <v>15</v>
      </c>
      <c r="N9" s="15">
        <v>28.9</v>
      </c>
      <c r="O9" s="15">
        <v>1282.5</v>
      </c>
      <c r="P9" s="15">
        <v>211.6</v>
      </c>
      <c r="Q9" s="16">
        <f t="shared" si="0"/>
        <v>19.720186542305129</v>
      </c>
      <c r="R9" s="6"/>
    </row>
    <row r="10" spans="1:18" ht="27.75" customHeight="1" x14ac:dyDescent="0.15">
      <c r="A10" s="12"/>
      <c r="B10" s="12" t="s">
        <v>17</v>
      </c>
      <c r="C10" s="15">
        <v>205</v>
      </c>
      <c r="D10" s="15">
        <v>26</v>
      </c>
      <c r="E10" s="15">
        <v>394.1</v>
      </c>
      <c r="F10" s="15">
        <v>65.900000000000006</v>
      </c>
      <c r="G10" s="15">
        <v>421.6</v>
      </c>
      <c r="H10" s="15">
        <v>133.80000000000001</v>
      </c>
      <c r="I10" s="15">
        <v>1020.7</v>
      </c>
      <c r="J10" s="15">
        <v>225.7</v>
      </c>
      <c r="K10" s="15">
        <v>51.5</v>
      </c>
      <c r="L10" s="15">
        <v>139.1</v>
      </c>
      <c r="M10" s="15">
        <v>11.7</v>
      </c>
      <c r="N10" s="15">
        <v>32.4</v>
      </c>
      <c r="O10" s="15">
        <v>1255.4000000000001</v>
      </c>
      <c r="P10" s="15">
        <v>231.9</v>
      </c>
      <c r="Q10" s="16">
        <f t="shared" si="0"/>
        <v>22.112275889095717</v>
      </c>
      <c r="R10" s="6"/>
    </row>
    <row r="11" spans="1:18" ht="27.75" customHeight="1" x14ac:dyDescent="0.15">
      <c r="A11" s="12"/>
      <c r="B11" s="12" t="s">
        <v>18</v>
      </c>
      <c r="C11" s="15">
        <v>183.5</v>
      </c>
      <c r="D11" s="15">
        <v>28.4</v>
      </c>
      <c r="E11" s="15">
        <v>367.1</v>
      </c>
      <c r="F11" s="15">
        <v>65</v>
      </c>
      <c r="G11" s="15">
        <v>394.9</v>
      </c>
      <c r="H11" s="15">
        <v>129.1</v>
      </c>
      <c r="I11" s="15">
        <v>945.5</v>
      </c>
      <c r="J11" s="15">
        <v>222.5</v>
      </c>
      <c r="K11" s="15">
        <v>46.8</v>
      </c>
      <c r="L11" s="15">
        <v>132.1</v>
      </c>
      <c r="M11" s="15">
        <v>9.4</v>
      </c>
      <c r="N11" s="15">
        <v>29.4</v>
      </c>
      <c r="O11" s="15">
        <v>1163.2</v>
      </c>
      <c r="P11" s="15">
        <v>229.3</v>
      </c>
      <c r="Q11" s="16">
        <f t="shared" si="0"/>
        <v>23.532522474881016</v>
      </c>
      <c r="R11" s="6"/>
    </row>
    <row r="12" spans="1:18" ht="27.75" customHeight="1" x14ac:dyDescent="0.15">
      <c r="A12" s="12"/>
      <c r="B12" s="12" t="s">
        <v>19</v>
      </c>
      <c r="C12" s="15">
        <v>171.5</v>
      </c>
      <c r="D12" s="15">
        <v>28.1</v>
      </c>
      <c r="E12" s="15">
        <v>343</v>
      </c>
      <c r="F12" s="15">
        <v>68.8</v>
      </c>
      <c r="G12" s="15">
        <v>369.1</v>
      </c>
      <c r="H12" s="15">
        <v>130.19999999999999</v>
      </c>
      <c r="I12" s="15">
        <v>883.6</v>
      </c>
      <c r="J12" s="15">
        <v>227.1</v>
      </c>
      <c r="K12" s="15">
        <v>41.8</v>
      </c>
      <c r="L12" s="15">
        <v>125.4</v>
      </c>
      <c r="M12" s="15">
        <v>7.8</v>
      </c>
      <c r="N12" s="15">
        <v>29.8</v>
      </c>
      <c r="O12" s="15">
        <v>1088.4000000000001</v>
      </c>
      <c r="P12" s="15">
        <v>234.8</v>
      </c>
      <c r="Q12" s="16">
        <f>(J12/I12)*100</f>
        <v>25.701674966047982</v>
      </c>
      <c r="R12" s="6"/>
    </row>
    <row r="13" spans="1:18" ht="27.75" customHeight="1" x14ac:dyDescent="0.15">
      <c r="A13" s="12"/>
      <c r="B13" s="12" t="s">
        <v>20</v>
      </c>
      <c r="C13" s="15">
        <v>149.4</v>
      </c>
      <c r="D13" s="15">
        <v>25.9</v>
      </c>
      <c r="E13" s="15">
        <v>289.89999999999998</v>
      </c>
      <c r="F13" s="15">
        <v>72.5</v>
      </c>
      <c r="G13" s="15">
        <v>327.8</v>
      </c>
      <c r="H13" s="15">
        <v>125.6</v>
      </c>
      <c r="I13" s="15">
        <v>767.1</v>
      </c>
      <c r="J13" s="15">
        <v>224</v>
      </c>
      <c r="K13" s="15">
        <v>35.700000000000003</v>
      </c>
      <c r="L13" s="15">
        <v>98.7</v>
      </c>
      <c r="M13" s="15">
        <v>7.2</v>
      </c>
      <c r="N13" s="15">
        <v>20.399999999999999</v>
      </c>
      <c r="O13" s="15">
        <v>929.1</v>
      </c>
      <c r="P13" s="15">
        <v>228</v>
      </c>
      <c r="Q13" s="16">
        <f t="shared" si="0"/>
        <v>29.200886455481683</v>
      </c>
      <c r="R13" s="6"/>
    </row>
    <row r="14" spans="1:18" ht="27.75" customHeight="1" x14ac:dyDescent="0.15">
      <c r="A14" s="12" t="s">
        <v>21</v>
      </c>
      <c r="B14" s="12"/>
      <c r="C14" s="15">
        <v>155.1</v>
      </c>
      <c r="D14" s="15">
        <v>30.3</v>
      </c>
      <c r="E14" s="15">
        <v>281.7</v>
      </c>
      <c r="F14" s="15">
        <v>81.599999999999994</v>
      </c>
      <c r="G14" s="15">
        <v>327.39999999999998</v>
      </c>
      <c r="H14" s="15">
        <v>141.4</v>
      </c>
      <c r="I14" s="15">
        <v>764.2</v>
      </c>
      <c r="J14" s="15">
        <v>253.3</v>
      </c>
      <c r="K14" s="15">
        <v>38</v>
      </c>
      <c r="L14" s="15">
        <v>108.7</v>
      </c>
      <c r="M14" s="15">
        <v>6.9</v>
      </c>
      <c r="N14" s="15">
        <v>23.7</v>
      </c>
      <c r="O14" s="15">
        <v>941.5</v>
      </c>
      <c r="P14" s="15">
        <v>254.4</v>
      </c>
      <c r="Q14" s="16">
        <f t="shared" si="0"/>
        <v>33.145773357759751</v>
      </c>
      <c r="R14" s="6"/>
    </row>
    <row r="15" spans="1:18" ht="27.75" customHeight="1" x14ac:dyDescent="0.15">
      <c r="A15" s="12"/>
      <c r="B15" s="12" t="s">
        <v>22</v>
      </c>
      <c r="C15" s="15">
        <v>161.6</v>
      </c>
      <c r="D15" s="15">
        <v>36.1</v>
      </c>
      <c r="E15" s="15">
        <v>268.7</v>
      </c>
      <c r="F15" s="15">
        <v>82.8</v>
      </c>
      <c r="G15" s="15">
        <v>313.10000000000002</v>
      </c>
      <c r="H15" s="15">
        <v>143</v>
      </c>
      <c r="I15" s="15">
        <v>743.4</v>
      </c>
      <c r="J15" s="15">
        <v>261.8</v>
      </c>
      <c r="K15" s="15">
        <v>43.6</v>
      </c>
      <c r="L15" s="15">
        <v>122.4</v>
      </c>
      <c r="M15" s="15">
        <v>8</v>
      </c>
      <c r="N15" s="15">
        <v>26</v>
      </c>
      <c r="O15" s="15">
        <v>943.4</v>
      </c>
      <c r="P15" s="15">
        <v>263.2</v>
      </c>
      <c r="Q15" s="16">
        <f t="shared" si="0"/>
        <v>35.216572504708097</v>
      </c>
      <c r="R15" s="6"/>
    </row>
    <row r="16" spans="1:18" ht="27.75" customHeight="1" x14ac:dyDescent="0.15">
      <c r="A16" s="12"/>
      <c r="B16" s="12" t="s">
        <v>23</v>
      </c>
      <c r="C16" s="15">
        <v>170.5</v>
      </c>
      <c r="D16" s="15">
        <v>38.799999999999997</v>
      </c>
      <c r="E16" s="15">
        <v>295.39999999999998</v>
      </c>
      <c r="F16" s="15">
        <v>108.5</v>
      </c>
      <c r="G16" s="15">
        <v>282.5</v>
      </c>
      <c r="H16" s="15">
        <v>126.6</v>
      </c>
      <c r="I16" s="15">
        <v>748.4</v>
      </c>
      <c r="J16" s="15">
        <v>273.89999999999998</v>
      </c>
      <c r="K16" s="15">
        <v>42.4</v>
      </c>
      <c r="L16" s="15">
        <v>111</v>
      </c>
      <c r="M16" s="15">
        <v>6</v>
      </c>
      <c r="N16" s="15">
        <v>22.4</v>
      </c>
      <c r="O16" s="15">
        <v>930.2</v>
      </c>
      <c r="P16" s="15">
        <v>274.39999999999998</v>
      </c>
      <c r="Q16" s="16">
        <f t="shared" si="0"/>
        <v>36.598075895243184</v>
      </c>
      <c r="R16" s="6"/>
    </row>
    <row r="17" spans="1:18" ht="27.75" customHeight="1" x14ac:dyDescent="0.15">
      <c r="A17" s="12"/>
      <c r="B17" s="12" t="s">
        <v>24</v>
      </c>
      <c r="C17" s="15">
        <v>167.4</v>
      </c>
      <c r="D17" s="15">
        <v>38.6</v>
      </c>
      <c r="E17" s="15">
        <v>305.5</v>
      </c>
      <c r="F17" s="15">
        <v>97.4</v>
      </c>
      <c r="G17" s="15">
        <v>353.6</v>
      </c>
      <c r="H17" s="15">
        <v>159</v>
      </c>
      <c r="I17" s="15">
        <v>826.5</v>
      </c>
      <c r="J17" s="15">
        <v>295</v>
      </c>
      <c r="K17" s="15">
        <v>47.6</v>
      </c>
      <c r="L17" s="15">
        <v>108.4</v>
      </c>
      <c r="M17" s="15">
        <v>5.7</v>
      </c>
      <c r="N17" s="15">
        <v>21.8</v>
      </c>
      <c r="O17" s="15">
        <v>1010</v>
      </c>
      <c r="P17" s="15">
        <v>298.39999999999998</v>
      </c>
      <c r="Q17" s="16">
        <f t="shared" si="0"/>
        <v>35.692679975801575</v>
      </c>
      <c r="R17" s="6"/>
    </row>
    <row r="18" spans="1:18" ht="27.75" customHeight="1" x14ac:dyDescent="0.15">
      <c r="A18" s="12"/>
      <c r="B18" s="12" t="s">
        <v>25</v>
      </c>
      <c r="C18" s="15">
        <v>171.1</v>
      </c>
      <c r="D18" s="15">
        <v>44.2</v>
      </c>
      <c r="E18" s="15">
        <v>283.89999999999998</v>
      </c>
      <c r="F18" s="15">
        <v>93.8</v>
      </c>
      <c r="G18" s="15">
        <v>332.5</v>
      </c>
      <c r="H18" s="15">
        <v>180.2</v>
      </c>
      <c r="I18" s="15">
        <v>787.5</v>
      </c>
      <c r="J18" s="15">
        <v>318.2</v>
      </c>
      <c r="K18" s="15">
        <v>40.9</v>
      </c>
      <c r="L18" s="15">
        <v>103.3</v>
      </c>
      <c r="M18" s="15">
        <v>5.6</v>
      </c>
      <c r="N18" s="15">
        <v>22.2</v>
      </c>
      <c r="O18" s="15">
        <v>959.5</v>
      </c>
      <c r="P18" s="15">
        <v>321.89999999999998</v>
      </c>
      <c r="Q18" s="16">
        <f t="shared" si="0"/>
        <v>40.406349206349205</v>
      </c>
      <c r="R18" s="6"/>
    </row>
    <row r="19" spans="1:18" ht="27.75" customHeight="1" x14ac:dyDescent="0.15">
      <c r="A19" s="12" t="s">
        <v>26</v>
      </c>
      <c r="B19" s="12"/>
      <c r="C19" s="15">
        <v>156.1</v>
      </c>
      <c r="D19" s="15">
        <v>38.1</v>
      </c>
      <c r="E19" s="15">
        <v>276</v>
      </c>
      <c r="F19" s="15">
        <v>100.5</v>
      </c>
      <c r="G19" s="15">
        <v>316.2</v>
      </c>
      <c r="H19" s="15">
        <v>174.7</v>
      </c>
      <c r="I19" s="15">
        <v>748.1</v>
      </c>
      <c r="J19" s="15">
        <v>313.2</v>
      </c>
      <c r="K19" s="15">
        <v>41</v>
      </c>
      <c r="L19" s="15">
        <v>104.8</v>
      </c>
      <c r="M19" s="15">
        <v>6.3</v>
      </c>
      <c r="N19" s="15">
        <v>22.7</v>
      </c>
      <c r="O19" s="15">
        <v>923.1</v>
      </c>
      <c r="P19" s="15">
        <v>315.3</v>
      </c>
      <c r="Q19" s="7">
        <f t="shared" si="0"/>
        <v>41.866060687073919</v>
      </c>
      <c r="R19" s="6"/>
    </row>
    <row r="20" spans="1:18" ht="27.75" customHeight="1" x14ac:dyDescent="0.15">
      <c r="A20" s="12"/>
      <c r="B20" s="12" t="s">
        <v>27</v>
      </c>
      <c r="C20" s="15">
        <v>146.9</v>
      </c>
      <c r="D20" s="15">
        <v>39.5</v>
      </c>
      <c r="E20" s="15">
        <v>291.5</v>
      </c>
      <c r="F20" s="15">
        <v>121.3</v>
      </c>
      <c r="G20" s="15">
        <v>323.8</v>
      </c>
      <c r="H20" s="15">
        <v>178.4</v>
      </c>
      <c r="I20" s="15">
        <v>762.3</v>
      </c>
      <c r="J20" s="15">
        <v>338.9</v>
      </c>
      <c r="K20" s="15">
        <v>37.6</v>
      </c>
      <c r="L20" s="15">
        <v>101.9</v>
      </c>
      <c r="M20" s="15">
        <v>5.0999999999999996</v>
      </c>
      <c r="N20" s="15">
        <v>22.1</v>
      </c>
      <c r="O20" s="15">
        <v>929.3</v>
      </c>
      <c r="P20" s="15">
        <v>342.1</v>
      </c>
      <c r="Q20" s="7">
        <f t="shared" si="0"/>
        <v>44.457562639380818</v>
      </c>
      <c r="R20" s="6"/>
    </row>
    <row r="21" spans="1:18" ht="27.75" customHeight="1" x14ac:dyDescent="0.15">
      <c r="A21" s="12"/>
      <c r="B21" s="12" t="s">
        <v>28</v>
      </c>
      <c r="C21" s="15">
        <v>167.6</v>
      </c>
      <c r="D21" s="15">
        <v>56.3</v>
      </c>
      <c r="E21" s="15">
        <v>279.39999999999998</v>
      </c>
      <c r="F21" s="15">
        <v>131.30000000000001</v>
      </c>
      <c r="G21" s="15">
        <v>329.3</v>
      </c>
      <c r="H21" s="15">
        <v>200.6</v>
      </c>
      <c r="I21" s="15">
        <v>776.6</v>
      </c>
      <c r="J21" s="15">
        <v>388.4</v>
      </c>
      <c r="K21" s="15">
        <v>37.1</v>
      </c>
      <c r="L21" s="15">
        <v>106.7</v>
      </c>
      <c r="M21" s="15">
        <v>6.1</v>
      </c>
      <c r="N21" s="15">
        <v>19.3</v>
      </c>
      <c r="O21" s="15">
        <v>945.7</v>
      </c>
      <c r="P21" s="15">
        <v>392.9</v>
      </c>
      <c r="Q21" s="7">
        <f t="shared" si="0"/>
        <v>50.012876641771818</v>
      </c>
      <c r="R21" s="6"/>
    </row>
    <row r="22" spans="1:18" ht="27.75" customHeight="1" x14ac:dyDescent="0.15">
      <c r="A22" s="12"/>
      <c r="B22" s="12" t="s">
        <v>29</v>
      </c>
      <c r="C22" s="15">
        <v>167.4</v>
      </c>
      <c r="D22" s="15">
        <v>59.7</v>
      </c>
      <c r="E22" s="15">
        <v>287.60000000000002</v>
      </c>
      <c r="F22" s="15">
        <v>143.1</v>
      </c>
      <c r="G22" s="15">
        <v>291.8</v>
      </c>
      <c r="H22" s="15">
        <v>186.9</v>
      </c>
      <c r="I22" s="15">
        <v>746.8</v>
      </c>
      <c r="J22" s="15">
        <v>389.7</v>
      </c>
      <c r="K22" s="15">
        <v>37.6</v>
      </c>
      <c r="L22" s="15">
        <v>112.5</v>
      </c>
      <c r="M22" s="15">
        <v>6.1</v>
      </c>
      <c r="N22" s="15">
        <v>17.2</v>
      </c>
      <c r="O22" s="15">
        <v>920.2</v>
      </c>
      <c r="P22" s="15">
        <v>393</v>
      </c>
      <c r="Q22" s="7">
        <f t="shared" si="0"/>
        <v>52.182645956079277</v>
      </c>
      <c r="R22" s="6"/>
    </row>
    <row r="23" spans="1:18" ht="27.75" customHeight="1" x14ac:dyDescent="0.15">
      <c r="A23" s="12"/>
      <c r="B23" s="12" t="s">
        <v>30</v>
      </c>
      <c r="C23" s="15">
        <v>165</v>
      </c>
      <c r="D23" s="15">
        <v>62.1</v>
      </c>
      <c r="E23" s="15">
        <v>263.7</v>
      </c>
      <c r="F23" s="15">
        <v>157.4</v>
      </c>
      <c r="G23" s="15">
        <v>298.2</v>
      </c>
      <c r="H23" s="15">
        <v>196.2</v>
      </c>
      <c r="I23" s="15">
        <v>726.9</v>
      </c>
      <c r="J23" s="15">
        <v>415.7</v>
      </c>
      <c r="K23" s="15">
        <v>44.5</v>
      </c>
      <c r="L23" s="15">
        <v>112.2</v>
      </c>
      <c r="M23" s="15">
        <v>5.6</v>
      </c>
      <c r="N23" s="15">
        <v>14</v>
      </c>
      <c r="O23" s="15">
        <v>903.2</v>
      </c>
      <c r="P23" s="15">
        <v>418.7</v>
      </c>
      <c r="Q23" s="7">
        <f t="shared" si="0"/>
        <v>57.188058880176094</v>
      </c>
      <c r="R23" s="6"/>
    </row>
    <row r="24" spans="1:18" ht="27.75" customHeight="1" x14ac:dyDescent="0.15">
      <c r="A24" s="12" t="s">
        <v>31</v>
      </c>
      <c r="B24" s="12"/>
      <c r="C24" s="15">
        <v>162.5</v>
      </c>
      <c r="D24" s="15">
        <v>67.8</v>
      </c>
      <c r="E24" s="15">
        <v>230.3</v>
      </c>
      <c r="F24" s="15">
        <v>133.6</v>
      </c>
      <c r="G24" s="15">
        <v>271.8</v>
      </c>
      <c r="H24" s="15">
        <v>179</v>
      </c>
      <c r="I24" s="15">
        <v>664.6</v>
      </c>
      <c r="J24" s="15">
        <v>380.4</v>
      </c>
      <c r="K24" s="15">
        <v>39.5</v>
      </c>
      <c r="L24" s="15">
        <v>97.3</v>
      </c>
      <c r="M24" s="15">
        <v>6.3</v>
      </c>
      <c r="N24" s="15">
        <v>12.6</v>
      </c>
      <c r="O24" s="15">
        <v>820.3</v>
      </c>
      <c r="P24" s="15">
        <v>382.5</v>
      </c>
      <c r="Q24" s="7">
        <f t="shared" si="0"/>
        <v>57.237436051760447</v>
      </c>
      <c r="R24" s="6"/>
    </row>
    <row r="25" spans="1:18" ht="27.75" customHeight="1" x14ac:dyDescent="0.15">
      <c r="A25" s="12"/>
      <c r="B25" s="12" t="s">
        <v>32</v>
      </c>
      <c r="C25" s="15">
        <v>167.3</v>
      </c>
      <c r="D25" s="15">
        <v>62.4</v>
      </c>
      <c r="E25" s="15">
        <v>273.10000000000002</v>
      </c>
      <c r="F25" s="15">
        <v>166</v>
      </c>
      <c r="G25" s="15">
        <v>287.3</v>
      </c>
      <c r="H25" s="17">
        <v>181.2</v>
      </c>
      <c r="I25" s="15">
        <v>727.7</v>
      </c>
      <c r="J25" s="15">
        <v>409.6</v>
      </c>
      <c r="K25" s="15">
        <v>40.6</v>
      </c>
      <c r="L25" s="15">
        <v>114.6</v>
      </c>
      <c r="M25" s="15">
        <v>8.4</v>
      </c>
      <c r="N25" s="15">
        <v>17.8</v>
      </c>
      <c r="O25" s="15">
        <v>909.1</v>
      </c>
      <c r="P25" s="15">
        <v>418.7</v>
      </c>
      <c r="Q25" s="7">
        <f>(J25/I25)*100</f>
        <v>56.286931427786179</v>
      </c>
      <c r="R25" s="6"/>
    </row>
    <row r="26" spans="1:18" ht="27.75" customHeight="1" x14ac:dyDescent="0.15">
      <c r="A26" s="12"/>
      <c r="B26" s="12" t="s">
        <v>38</v>
      </c>
      <c r="C26" s="15">
        <v>161.5</v>
      </c>
      <c r="D26" s="15">
        <v>63</v>
      </c>
      <c r="E26" s="15">
        <v>264.7</v>
      </c>
      <c r="F26" s="15">
        <v>155.4</v>
      </c>
      <c r="G26" s="15">
        <v>269.89999999999998</v>
      </c>
      <c r="H26" s="18">
        <v>187.3</v>
      </c>
      <c r="I26" s="15">
        <v>696.1</v>
      </c>
      <c r="J26" s="15">
        <v>405.7</v>
      </c>
      <c r="K26" s="15">
        <v>37.5</v>
      </c>
      <c r="L26" s="15">
        <v>103</v>
      </c>
      <c r="M26" s="15">
        <v>5</v>
      </c>
      <c r="N26" s="15">
        <v>18.399999999999999</v>
      </c>
      <c r="O26" s="15">
        <v>860</v>
      </c>
      <c r="P26" s="15">
        <v>410</v>
      </c>
      <c r="Q26" s="7">
        <f>(J26/I26)*100</f>
        <v>58.281856055164482</v>
      </c>
      <c r="R26" s="6"/>
    </row>
    <row r="27" spans="1:18" ht="27.75" customHeight="1" x14ac:dyDescent="0.15">
      <c r="A27" s="12"/>
      <c r="B27" s="12" t="s">
        <v>37</v>
      </c>
      <c r="C27" s="15">
        <v>147.5</v>
      </c>
      <c r="D27" s="15">
        <v>57.3</v>
      </c>
      <c r="E27" s="15">
        <v>256.10000000000002</v>
      </c>
      <c r="F27" s="15">
        <v>159.9</v>
      </c>
      <c r="G27" s="15">
        <v>244.8</v>
      </c>
      <c r="H27" s="18">
        <v>176.7</v>
      </c>
      <c r="I27" s="15">
        <v>648.4</v>
      </c>
      <c r="J27" s="15">
        <v>393.9</v>
      </c>
      <c r="K27" s="15">
        <v>32</v>
      </c>
      <c r="L27" s="15">
        <v>92.9</v>
      </c>
      <c r="M27" s="15">
        <v>5.3</v>
      </c>
      <c r="N27" s="15">
        <v>17.899999999999999</v>
      </c>
      <c r="O27" s="15">
        <v>796.5</v>
      </c>
      <c r="P27" s="15">
        <v>400.5</v>
      </c>
      <c r="Q27" s="7">
        <f>(J27/I27)*100</f>
        <v>60.749537322640343</v>
      </c>
      <c r="R27" s="6"/>
    </row>
    <row r="28" spans="1:18" ht="27.75" customHeight="1" x14ac:dyDescent="0.15">
      <c r="A28" s="12" t="s">
        <v>39</v>
      </c>
      <c r="B28" s="12"/>
      <c r="C28" s="15">
        <v>151.69999999999999</v>
      </c>
      <c r="D28" s="15">
        <v>60</v>
      </c>
      <c r="E28" s="15">
        <v>254</v>
      </c>
      <c r="F28" s="15">
        <v>162.4</v>
      </c>
      <c r="G28" s="15">
        <v>214.7</v>
      </c>
      <c r="H28" s="18">
        <v>156.6</v>
      </c>
      <c r="I28" s="15">
        <v>620.4</v>
      </c>
      <c r="J28" s="15">
        <v>379</v>
      </c>
      <c r="K28" s="15">
        <v>29.4</v>
      </c>
      <c r="L28" s="15">
        <v>87.9</v>
      </c>
      <c r="M28" s="15">
        <v>4</v>
      </c>
      <c r="N28" s="15">
        <v>18.600000000000001</v>
      </c>
      <c r="O28" s="15">
        <v>760.3</v>
      </c>
      <c r="P28" s="15">
        <v>384.6</v>
      </c>
      <c r="Q28" s="7">
        <f>(J28/I28)*100</f>
        <v>61.089619600257905</v>
      </c>
      <c r="R28" s="6"/>
    </row>
    <row r="29" spans="1:18" ht="16.5" x14ac:dyDescent="0.15">
      <c r="A29" s="19" t="s">
        <v>33</v>
      </c>
      <c r="B29" s="19"/>
      <c r="C29" s="20"/>
      <c r="D29" s="11"/>
      <c r="E29" s="20"/>
      <c r="F29" s="11"/>
      <c r="G29" s="20"/>
      <c r="H29" s="11" t="s">
        <v>34</v>
      </c>
      <c r="I29" s="21">
        <f>I28/O28</f>
        <v>0.8159936867026174</v>
      </c>
      <c r="J29" s="22"/>
      <c r="K29" s="21">
        <f>K28/O28</f>
        <v>3.8668946468499277E-2</v>
      </c>
      <c r="L29" s="21">
        <f>L28/O28</f>
        <v>0.11561225831908459</v>
      </c>
      <c r="M29" s="21">
        <f>M28/O28</f>
        <v>5.2610811521767728E-3</v>
      </c>
      <c r="N29" s="21">
        <f>N28/O28</f>
        <v>2.4464027357621994E-2</v>
      </c>
      <c r="O29" s="21">
        <f>O28/O27-1</f>
        <v>-4.5448838669177705E-2</v>
      </c>
      <c r="P29" s="21">
        <f>P28/O28</f>
        <v>0.50585295278179676</v>
      </c>
      <c r="Q29" s="20"/>
    </row>
    <row r="30" spans="1:18" ht="18.75" x14ac:dyDescent="0.4">
      <c r="A30" s="11"/>
      <c r="B30" s="11"/>
      <c r="C30" s="20"/>
      <c r="D30" s="20"/>
      <c r="E30" s="20"/>
      <c r="F30" s="20"/>
      <c r="G30" s="20"/>
      <c r="H30" s="20" t="s">
        <v>35</v>
      </c>
      <c r="I30" s="9"/>
      <c r="J30" s="20"/>
      <c r="K30" s="20"/>
      <c r="L30" s="20"/>
      <c r="M30" s="20"/>
      <c r="N30" s="20"/>
      <c r="O30" s="23">
        <f>(O28/O27)-1</f>
        <v>-4.5448838669177705E-2</v>
      </c>
      <c r="P30" s="21"/>
      <c r="Q30" s="20"/>
    </row>
    <row r="31" spans="1:18" ht="18.75" x14ac:dyDescent="0.4">
      <c r="C31" s="3"/>
      <c r="D31" s="3"/>
      <c r="E31" s="3"/>
      <c r="F31" s="3"/>
      <c r="G31" s="3"/>
      <c r="H31" s="5"/>
      <c r="I31" s="4"/>
      <c r="J31" s="3"/>
      <c r="K31" s="4"/>
      <c r="L31" s="4"/>
      <c r="M31" s="4"/>
      <c r="N31" s="4"/>
      <c r="O31" s="3"/>
      <c r="P31" s="3"/>
      <c r="Q31" s="3"/>
    </row>
    <row r="35" spans="19:27" x14ac:dyDescent="0.15">
      <c r="S35" s="2"/>
      <c r="T35" s="2"/>
      <c r="U35" s="2"/>
      <c r="V35" s="2"/>
      <c r="W35" s="2"/>
      <c r="X35" s="2"/>
      <c r="Y35" s="2"/>
      <c r="Z35" s="2"/>
      <c r="AA35" s="2"/>
    </row>
  </sheetData>
  <mergeCells count="1">
    <mergeCell ref="C2:J2"/>
  </mergeCells>
  <phoneticPr fontId="1"/>
  <pageMargins left="0.78740157480314965" right="0.78740157480314965" top="0.98425196850393704" bottom="0.98425196850393704" header="0.51181102362204722" footer="0.51181102362204722"/>
  <pageSetup paperSize="9" scale="4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資料Ⅲ-38 </vt:lpstr>
      <vt:lpstr>'資料Ⅲ-38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2026-06-30T12:18:14Z</dcterms:created>
  <dcterms:modified xsi:type="dcterms:W3CDTF">2026-06-30T12:18:21Z</dcterms:modified>
  <cp:category/>
  <cp:contentStatus/>
</cp:coreProperties>
</file>