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E68FD89-2DE2-4CDD-BF61-C0D5D0FC4DCF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37" sheetId="13" r:id="rId1"/>
  </sheets>
  <definedNames>
    <definedName name="_xlnm.Print_Area" localSheetId="0">'資料Ⅲ-37'!$A$1:$V$76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3" l="1"/>
  <c r="P33" i="13"/>
  <c r="Q33" i="13"/>
  <c r="C36" i="13"/>
  <c r="N33" i="13"/>
  <c r="C35" i="13"/>
  <c r="O33" i="13"/>
  <c r="H34" i="13"/>
  <c r="I34" i="13"/>
  <c r="J34" i="13"/>
  <c r="K34" i="13"/>
  <c r="L34" i="13"/>
  <c r="M34" i="13"/>
  <c r="N34" i="13"/>
  <c r="H35" i="13"/>
  <c r="H36" i="13" s="1"/>
  <c r="I35" i="13"/>
  <c r="J35" i="13"/>
  <c r="K35" i="13"/>
  <c r="L35" i="13"/>
  <c r="M35" i="13"/>
  <c r="M36" i="13" s="1"/>
  <c r="N35" i="13"/>
  <c r="N36" i="13" s="1"/>
  <c r="I36" i="13"/>
  <c r="J36" i="13"/>
  <c r="K36" i="13"/>
  <c r="L36" i="13"/>
  <c r="G34" i="13"/>
  <c r="G35" i="13"/>
  <c r="G36" i="13"/>
  <c r="F34" i="13"/>
  <c r="F35" i="13"/>
  <c r="F36" i="13" s="1"/>
  <c r="E35" i="13"/>
  <c r="E36" i="13" s="1"/>
  <c r="E34" i="13"/>
  <c r="D35" i="13"/>
  <c r="D36" i="13" s="1"/>
  <c r="D34" i="13"/>
  <c r="C34" i="13"/>
  <c r="O35" i="13"/>
  <c r="O36" i="13" s="1"/>
  <c r="P34" i="13"/>
  <c r="Q34" i="13"/>
  <c r="Q32" i="13"/>
  <c r="P32" i="13"/>
  <c r="K32" i="13"/>
  <c r="N32" i="13"/>
  <c r="O32" i="13"/>
  <c r="Q31" i="13"/>
  <c r="P31" i="13"/>
  <c r="O31" i="13"/>
  <c r="N31" i="13"/>
  <c r="K31" i="13"/>
  <c r="Q29" i="13"/>
  <c r="P29" i="13"/>
  <c r="O29" i="13"/>
  <c r="N29" i="13"/>
  <c r="K29" i="13"/>
  <c r="Q28" i="13"/>
  <c r="P28" i="13"/>
  <c r="O28" i="13"/>
  <c r="N28" i="13"/>
  <c r="K28" i="13"/>
  <c r="Q27" i="13"/>
  <c r="P27" i="13"/>
  <c r="O27" i="13"/>
  <c r="N27" i="13"/>
  <c r="K27" i="13"/>
  <c r="Q26" i="13"/>
  <c r="P26" i="13"/>
  <c r="O26" i="13"/>
  <c r="N26" i="13"/>
  <c r="K26" i="13"/>
  <c r="P25" i="13"/>
  <c r="O25" i="13"/>
  <c r="N25" i="13"/>
  <c r="G25" i="13"/>
  <c r="P24" i="13"/>
  <c r="O24" i="13"/>
  <c r="N24" i="13"/>
  <c r="G24" i="13"/>
  <c r="P23" i="13"/>
  <c r="O23" i="13"/>
  <c r="N23" i="13"/>
  <c r="G23" i="13"/>
  <c r="P22" i="13"/>
  <c r="O22" i="13"/>
  <c r="N22" i="13"/>
  <c r="G22" i="13"/>
  <c r="P21" i="13"/>
  <c r="O21" i="13"/>
  <c r="N21" i="13"/>
  <c r="G21" i="13"/>
  <c r="P20" i="13"/>
  <c r="O20" i="13"/>
  <c r="N20" i="13"/>
  <c r="G20" i="13"/>
  <c r="P19" i="13"/>
  <c r="O19" i="13"/>
  <c r="N19" i="13"/>
  <c r="P18" i="13"/>
  <c r="O18" i="13"/>
  <c r="N18" i="13"/>
  <c r="P17" i="13"/>
  <c r="O17" i="13"/>
  <c r="N17" i="13"/>
  <c r="P16" i="13"/>
  <c r="O16" i="13"/>
  <c r="N16" i="13"/>
  <c r="P15" i="13"/>
  <c r="O15" i="13"/>
  <c r="N15" i="13"/>
  <c r="P14" i="13"/>
  <c r="O14" i="13"/>
  <c r="N14" i="13"/>
  <c r="P13" i="13"/>
  <c r="O13" i="13"/>
  <c r="N13" i="13"/>
  <c r="P12" i="13"/>
  <c r="O12" i="13"/>
  <c r="N12" i="13"/>
  <c r="P11" i="13"/>
  <c r="O11" i="13"/>
  <c r="N11" i="13"/>
  <c r="P10" i="13"/>
  <c r="O10" i="13"/>
  <c r="N10" i="13"/>
  <c r="P9" i="13"/>
  <c r="O9" i="13"/>
  <c r="N9" i="13"/>
  <c r="P8" i="13"/>
  <c r="O8" i="13"/>
  <c r="N8" i="13"/>
  <c r="P35" i="13" l="1"/>
  <c r="P36" i="13" s="1"/>
  <c r="Q35" i="13"/>
  <c r="Q36" i="13" s="1"/>
  <c r="O34" i="13"/>
</calcChain>
</file>

<file path=xl/sharedStrings.xml><?xml version="1.0" encoding="utf-8"?>
<sst xmlns="http://schemas.openxmlformats.org/spreadsheetml/2006/main" count="130" uniqueCount="51">
  <si>
    <t>○製材工場の出力規模別の原木消費量の推移</t>
    <rPh sb="1" eb="3">
      <t>セイザイ</t>
    </rPh>
    <rPh sb="3" eb="5">
      <t>コウジョウ</t>
    </rPh>
    <rPh sb="6" eb="8">
      <t>シュツリョク</t>
    </rPh>
    <rPh sb="8" eb="11">
      <t>キボベツ</t>
    </rPh>
    <rPh sb="12" eb="14">
      <t>ゲンボク</t>
    </rPh>
    <rPh sb="14" eb="17">
      <t>ショウヒリョウ</t>
    </rPh>
    <rPh sb="18" eb="20">
      <t>スイイ</t>
    </rPh>
    <phoneticPr fontId="4"/>
  </si>
  <si>
    <t>（単位：工場）</t>
    <rPh sb="1" eb="3">
      <t>タンイ</t>
    </rPh>
    <rPh sb="4" eb="6">
      <t>コウジョウ</t>
    </rPh>
    <phoneticPr fontId="4"/>
  </si>
  <si>
    <r>
      <t>（単位：万m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游ゴシック"/>
        <family val="2"/>
        <charset val="128"/>
        <scheme val="minor"/>
      </rPr>
      <t>）</t>
    </r>
    <rPh sb="1" eb="3">
      <t>タンイ</t>
    </rPh>
    <rPh sb="4" eb="5">
      <t>マン</t>
    </rPh>
    <phoneticPr fontId="4"/>
  </si>
  <si>
    <t>(単位：％）</t>
    <rPh sb="1" eb="3">
      <t>タンイ</t>
    </rPh>
    <phoneticPr fontId="4"/>
  </si>
  <si>
    <t>年</t>
    <rPh sb="0" eb="1">
      <t>ネン</t>
    </rPh>
    <phoneticPr fontId="4"/>
  </si>
  <si>
    <t>出力階層別工場数</t>
    <rPh sb="0" eb="2">
      <t>シュツリョク</t>
    </rPh>
    <rPh sb="2" eb="4">
      <t>カイソウ</t>
    </rPh>
    <rPh sb="4" eb="5">
      <t>ベツ</t>
    </rPh>
    <rPh sb="5" eb="8">
      <t>コウジョウスウ</t>
    </rPh>
    <phoneticPr fontId="4"/>
  </si>
  <si>
    <r>
      <t>原木消費量(万m</t>
    </r>
    <r>
      <rPr>
        <vertAlign val="super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)</t>
    </r>
    <rPh sb="0" eb="2">
      <t>ゲンボク</t>
    </rPh>
    <rPh sb="2" eb="5">
      <t>ショウヒリョウ</t>
    </rPh>
    <rPh sb="6" eb="7">
      <t>マン</t>
    </rPh>
    <phoneticPr fontId="4"/>
  </si>
  <si>
    <t>原木消費量の割合(％)</t>
    <rPh sb="0" eb="2">
      <t>ゲンボク</t>
    </rPh>
    <rPh sb="2" eb="5">
      <t>ショウヒリョウ</t>
    </rPh>
    <rPh sb="6" eb="8">
      <t>ワリアイ</t>
    </rPh>
    <phoneticPr fontId="4"/>
  </si>
  <si>
    <t>計</t>
    <rPh sb="0" eb="1">
      <t>ケイ</t>
    </rPh>
    <phoneticPr fontId="4"/>
  </si>
  <si>
    <t>H11
(1999)</t>
  </si>
  <si>
    <t>-</t>
    <phoneticPr fontId="4"/>
  </si>
  <si>
    <t>H12
(2000)</t>
    <phoneticPr fontId="1"/>
  </si>
  <si>
    <t>13
(01)</t>
  </si>
  <si>
    <t>14
(02)</t>
  </si>
  <si>
    <t>15
(03)</t>
  </si>
  <si>
    <t>16
(04)</t>
  </si>
  <si>
    <t>17
(05)</t>
  </si>
  <si>
    <t>18
(06)</t>
  </si>
  <si>
    <t>19
(07)</t>
  </si>
  <si>
    <t>20
(08)</t>
  </si>
  <si>
    <t>21
(09)</t>
  </si>
  <si>
    <t>22
(10)</t>
    <phoneticPr fontId="4"/>
  </si>
  <si>
    <t>23
(11)</t>
    <phoneticPr fontId="4"/>
  </si>
  <si>
    <t>24
(12)</t>
    <phoneticPr fontId="4"/>
  </si>
  <si>
    <t>25
(13)</t>
    <phoneticPr fontId="4"/>
  </si>
  <si>
    <t>26
(14)</t>
    <phoneticPr fontId="4"/>
  </si>
  <si>
    <t>27
(15)</t>
  </si>
  <si>
    <t>28
(16)</t>
    <phoneticPr fontId="4"/>
  </si>
  <si>
    <t>29
(17)</t>
    <phoneticPr fontId="4"/>
  </si>
  <si>
    <t>30
(18)</t>
    <phoneticPr fontId="4"/>
  </si>
  <si>
    <t>R1
(19)</t>
    <phoneticPr fontId="4"/>
  </si>
  <si>
    <t>R2
(20)</t>
    <phoneticPr fontId="4"/>
  </si>
  <si>
    <t>2
(20)</t>
    <phoneticPr fontId="4"/>
  </si>
  <si>
    <t>3
(21)</t>
    <phoneticPr fontId="4"/>
  </si>
  <si>
    <t>4
(22)</t>
    <phoneticPr fontId="4"/>
  </si>
  <si>
    <t>対前年増減</t>
    <rPh sb="0" eb="1">
      <t>タイ</t>
    </rPh>
    <rPh sb="1" eb="3">
      <t>ゼンネン</t>
    </rPh>
    <rPh sb="3" eb="5">
      <t>ゾウゲン</t>
    </rPh>
    <phoneticPr fontId="4"/>
  </si>
  <si>
    <t>前年比％</t>
    <rPh sb="0" eb="2">
      <t>ゼンネン</t>
    </rPh>
    <rPh sb="2" eb="3">
      <t>ヒ</t>
    </rPh>
    <phoneticPr fontId="4"/>
  </si>
  <si>
    <t>（参考）</t>
    <rPh sb="1" eb="3">
      <t>サンコウ</t>
    </rPh>
    <phoneticPr fontId="4"/>
  </si>
  <si>
    <t>　 ２：平成29(2017)年から製材工場の出力階層区分を「75.0kW未満」、「75.0～300.0kW」、「300.0～1,000.0kW」及び「1,000.0kW以上」に変更。</t>
    <rPh sb="4" eb="6">
      <t>ヘイセイ</t>
    </rPh>
    <rPh sb="14" eb="15">
      <t>ネン</t>
    </rPh>
    <phoneticPr fontId="4"/>
  </si>
  <si>
    <t>資料：農林水産省「木材需給報告書」</t>
    <phoneticPr fontId="4"/>
  </si>
  <si>
    <t>75.0kW未満</t>
    <phoneticPr fontId="4"/>
  </si>
  <si>
    <t>75.0～300.0kW</t>
    <phoneticPr fontId="4"/>
  </si>
  <si>
    <t>300.0kW以上</t>
    <phoneticPr fontId="4"/>
  </si>
  <si>
    <t>うち1,000.0kW以上</t>
    <rPh sb="11" eb="13">
      <t>イジョウ</t>
    </rPh>
    <phoneticPr fontId="4"/>
  </si>
  <si>
    <t>300.0kW以上の工場の原木消費量の割合（右軸）</t>
    <rPh sb="7" eb="9">
      <t>イジョウ</t>
    </rPh>
    <rPh sb="10" eb="12">
      <t>コウジョウ</t>
    </rPh>
    <rPh sb="13" eb="15">
      <t>ゲンボク</t>
    </rPh>
    <rPh sb="15" eb="18">
      <t>ショウヒリョウ</t>
    </rPh>
    <rPh sb="19" eb="21">
      <t>ワリアイ</t>
    </rPh>
    <rPh sb="22" eb="23">
      <t>ミギ</t>
    </rPh>
    <rPh sb="23" eb="24">
      <t>ジク</t>
    </rPh>
    <phoneticPr fontId="4"/>
  </si>
  <si>
    <t>うち1000.0kW以上</t>
    <rPh sb="10" eb="12">
      <t>イジョウ</t>
    </rPh>
    <phoneticPr fontId="4"/>
  </si>
  <si>
    <t>1,000.0kW以上</t>
    <phoneticPr fontId="4"/>
  </si>
  <si>
    <t>300.0kW以上1,000.0kW未満</t>
    <rPh sb="18" eb="20">
      <t>ミマン</t>
    </rPh>
    <phoneticPr fontId="4"/>
  </si>
  <si>
    <t>5
(23)</t>
    <phoneticPr fontId="1"/>
  </si>
  <si>
    <t>6
(24)</t>
    <phoneticPr fontId="1"/>
  </si>
  <si>
    <r>
      <t>注１：製材工場出力数と年間原木消費量の関係の目安は次のとおり。75.0kw：２千㎥、300kW：１万㎥、1,000 kW：３万㎥</t>
    </r>
    <r>
      <rPr>
        <vertAlign val="superscript"/>
        <sz val="11"/>
        <color theme="1"/>
        <rFont val="ＭＳ Ｐゴシック"/>
        <family val="3"/>
        <charset val="128"/>
      </rPr>
      <t xml:space="preserve"> 　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</si>
</sst>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%"/>
    <numFmt numFmtId="177" formatCode="0_ "/>
    <numFmt numFmtId="178" formatCode="#,##0_ ;[Red]\-#,##0\ "/>
    <numFmt numFmtId="179" formatCode="0.0_);[Red]\(0.0\)"/>
    <numFmt numFmtId="180" formatCode="#,##0.0_ ;[Red]\-#,##0.0\ "/>
    <numFmt numFmtId="181" formatCode="#,##0.000_ ;[Red]\-#,##0.000\ "/>
    <numFmt numFmtId="182" formatCode="#,##0.0000_ ;[Red]\-#,##0.0000\ "/>
    <numFmt numFmtId="183" formatCode="#,##0.0000000000_ ;[Red]\-#,##0.0000000000\ "/>
    <numFmt numFmtId="184" formatCode="0.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2" tint="-0.249977111117893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dotted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rgb="FF000000"/>
      </left>
      <right style="thin">
        <color indexed="63"/>
      </right>
      <top/>
      <bottom style="thin">
        <color indexed="63"/>
      </bottom>
      <diagonal/>
    </border>
    <border>
      <left/>
      <right style="thin">
        <color rgb="FF000000"/>
      </right>
      <top style="thin">
        <color indexed="63"/>
      </top>
      <bottom/>
      <diagonal/>
    </border>
    <border>
      <left style="dotted">
        <color indexed="63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/>
    <xf numFmtId="38" fontId="3" fillId="0" borderId="0" applyFont="0" applyFill="0" applyBorder="0" applyAlignment="0" applyProtection="0"/>
  </cellStyleXfs>
  <cellXfs count="102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right"/>
    </xf>
    <xf numFmtId="38" fontId="2" fillId="0" borderId="0" xfId="3" applyFont="1"/>
    <xf numFmtId="38" fontId="2" fillId="0" borderId="0" xfId="1" applyNumberFormat="1"/>
    <xf numFmtId="0" fontId="2" fillId="0" borderId="0" xfId="1" applyAlignment="1">
      <alignment vertical="center"/>
    </xf>
    <xf numFmtId="178" fontId="7" fillId="0" borderId="0" xfId="1" applyNumberFormat="1" applyFont="1" applyAlignment="1">
      <alignment vertical="center"/>
    </xf>
    <xf numFmtId="178" fontId="7" fillId="0" borderId="0" xfId="3" applyNumberFormat="1" applyFont="1" applyFill="1" applyBorder="1" applyAlignment="1">
      <alignment vertical="center"/>
    </xf>
    <xf numFmtId="9" fontId="7" fillId="0" borderId="0" xfId="2" applyFont="1" applyFill="1" applyBorder="1" applyAlignment="1">
      <alignment vertical="center"/>
    </xf>
    <xf numFmtId="0" fontId="2" fillId="0" borderId="0" xfId="1" applyAlignment="1">
      <alignment horizontal="right" vertical="center" wrapText="1"/>
    </xf>
    <xf numFmtId="178" fontId="7" fillId="0" borderId="1" xfId="1" applyNumberFormat="1" applyFont="1" applyBorder="1" applyAlignment="1">
      <alignment vertical="center"/>
    </xf>
    <xf numFmtId="178" fontId="7" fillId="0" borderId="1" xfId="3" applyNumberFormat="1" applyFont="1" applyFill="1" applyBorder="1" applyAlignment="1">
      <alignment vertical="center"/>
    </xf>
    <xf numFmtId="0" fontId="2" fillId="0" borderId="1" xfId="1" applyBorder="1" applyAlignment="1">
      <alignment horizontal="right" vertical="center" wrapText="1"/>
    </xf>
    <xf numFmtId="0" fontId="11" fillId="0" borderId="0" xfId="1" applyFont="1"/>
    <xf numFmtId="38" fontId="2" fillId="0" borderId="0" xfId="3" applyFont="1" applyFill="1"/>
    <xf numFmtId="178" fontId="2" fillId="0" borderId="0" xfId="1" applyNumberFormat="1"/>
    <xf numFmtId="176" fontId="12" fillId="0" borderId="0" xfId="2" applyNumberFormat="1" applyFont="1" applyFill="1" applyBorder="1" applyAlignment="1">
      <alignment vertical="center"/>
    </xf>
    <xf numFmtId="180" fontId="2" fillId="0" borderId="0" xfId="1" applyNumberFormat="1" applyAlignment="1">
      <alignment vertical="center"/>
    </xf>
    <xf numFmtId="179" fontId="2" fillId="0" borderId="0" xfId="1" applyNumberFormat="1" applyAlignment="1">
      <alignment horizontal="right" vertical="center" wrapText="1"/>
    </xf>
    <xf numFmtId="38" fontId="0" fillId="0" borderId="0" xfId="3" applyFont="1" applyAlignment="1">
      <alignment horizontal="right" vertical="center" wrapText="1"/>
    </xf>
    <xf numFmtId="179" fontId="7" fillId="0" borderId="12" xfId="2" applyNumberFormat="1" applyFont="1" applyFill="1" applyBorder="1" applyAlignment="1">
      <alignment vertical="center"/>
    </xf>
    <xf numFmtId="179" fontId="10" fillId="0" borderId="13" xfId="2" applyNumberFormat="1" applyFont="1" applyFill="1" applyBorder="1" applyAlignment="1">
      <alignment vertical="center"/>
    </xf>
    <xf numFmtId="178" fontId="10" fillId="0" borderId="1" xfId="3" applyNumberFormat="1" applyFont="1" applyFill="1" applyBorder="1" applyAlignment="1">
      <alignment vertical="center"/>
    </xf>
    <xf numFmtId="178" fontId="7" fillId="0" borderId="14" xfId="3" applyNumberFormat="1" applyFont="1" applyFill="1" applyBorder="1" applyAlignment="1">
      <alignment vertical="center"/>
    </xf>
    <xf numFmtId="179" fontId="7" fillId="0" borderId="3" xfId="2" applyNumberFormat="1" applyFont="1" applyFill="1" applyBorder="1" applyAlignment="1">
      <alignment vertical="center"/>
    </xf>
    <xf numFmtId="178" fontId="7" fillId="0" borderId="2" xfId="1" applyNumberFormat="1" applyFont="1" applyBorder="1" applyAlignment="1">
      <alignment vertical="center"/>
    </xf>
    <xf numFmtId="178" fontId="10" fillId="0" borderId="2" xfId="3" applyNumberFormat="1" applyFont="1" applyFill="1" applyBorder="1" applyAlignment="1">
      <alignment vertical="center"/>
    </xf>
    <xf numFmtId="178" fontId="7" fillId="0" borderId="2" xfId="3" applyNumberFormat="1" applyFont="1" applyFill="1" applyBorder="1" applyAlignment="1">
      <alignment vertical="center"/>
    </xf>
    <xf numFmtId="0" fontId="2" fillId="0" borderId="2" xfId="1" applyBorder="1" applyAlignment="1">
      <alignment horizontal="right" vertical="center" wrapText="1"/>
    </xf>
    <xf numFmtId="177" fontId="7" fillId="0" borderId="0" xfId="3" applyNumberFormat="1" applyFont="1" applyFill="1" applyBorder="1" applyAlignment="1">
      <alignment vertical="center"/>
    </xf>
    <xf numFmtId="181" fontId="7" fillId="0" borderId="0" xfId="3" applyNumberFormat="1" applyFont="1" applyFill="1" applyBorder="1" applyAlignment="1">
      <alignment vertical="center"/>
    </xf>
    <xf numFmtId="182" fontId="7" fillId="0" borderId="0" xfId="3" applyNumberFormat="1" applyFont="1" applyFill="1" applyBorder="1" applyAlignment="1"/>
    <xf numFmtId="38" fontId="0" fillId="0" borderId="0" xfId="3" applyFont="1"/>
    <xf numFmtId="179" fontId="7" fillId="0" borderId="4" xfId="2" applyNumberFormat="1" applyFont="1" applyFill="1" applyBorder="1" applyAlignment="1">
      <alignment vertical="center"/>
    </xf>
    <xf numFmtId="183" fontId="7" fillId="0" borderId="0" xfId="1" applyNumberFormat="1" applyFont="1" applyAlignment="1">
      <alignment vertical="center"/>
    </xf>
    <xf numFmtId="38" fontId="2" fillId="0" borderId="0" xfId="3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Alignment="1">
      <alignment horizontal="center" wrapText="1"/>
    </xf>
    <xf numFmtId="0" fontId="2" fillId="0" borderId="0" xfId="1" applyAlignment="1">
      <alignment horizontal="center"/>
    </xf>
    <xf numFmtId="0" fontId="7" fillId="0" borderId="0" xfId="1" applyFont="1" applyAlignment="1">
      <alignment horizontal="center" vertical="center"/>
    </xf>
    <xf numFmtId="0" fontId="9" fillId="0" borderId="0" xfId="1" applyFont="1"/>
    <xf numFmtId="0" fontId="16" fillId="0" borderId="0" xfId="1" applyFont="1" applyAlignment="1">
      <alignment vertical="center"/>
    </xf>
    <xf numFmtId="0" fontId="13" fillId="0" borderId="16" xfId="1" applyFont="1" applyBorder="1" applyAlignment="1">
      <alignment horizontal="center" vertical="center" wrapText="1"/>
    </xf>
    <xf numFmtId="0" fontId="8" fillId="0" borderId="18" xfId="1" applyFont="1" applyBorder="1"/>
    <xf numFmtId="0" fontId="13" fillId="0" borderId="5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178" fontId="10" fillId="0" borderId="4" xfId="1" applyNumberFormat="1" applyFont="1" applyBorder="1" applyAlignment="1">
      <alignment vertical="center"/>
    </xf>
    <xf numFmtId="179" fontId="10" fillId="0" borderId="4" xfId="3" applyNumberFormat="1" applyFont="1" applyFill="1" applyBorder="1" applyAlignment="1">
      <alignment horizontal="center" vertical="center"/>
    </xf>
    <xf numFmtId="178" fontId="10" fillId="0" borderId="4" xfId="3" applyNumberFormat="1" applyFont="1" applyFill="1" applyBorder="1" applyAlignment="1">
      <alignment vertical="center"/>
    </xf>
    <xf numFmtId="178" fontId="10" fillId="0" borderId="4" xfId="3" applyNumberFormat="1" applyFont="1" applyFill="1" applyBorder="1" applyAlignment="1">
      <alignment horizontal="right" vertical="center"/>
    </xf>
    <xf numFmtId="179" fontId="10" fillId="0" borderId="15" xfId="3" applyNumberFormat="1" applyFont="1" applyFill="1" applyBorder="1" applyAlignment="1">
      <alignment horizontal="center" vertical="center"/>
    </xf>
    <xf numFmtId="179" fontId="10" fillId="0" borderId="4" xfId="2" applyNumberFormat="1" applyFont="1" applyFill="1" applyBorder="1" applyAlignment="1">
      <alignment vertical="center"/>
    </xf>
    <xf numFmtId="178" fontId="10" fillId="0" borderId="4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9" fontId="10" fillId="0" borderId="16" xfId="3" applyNumberFormat="1" applyFont="1" applyFill="1" applyBorder="1" applyAlignment="1">
      <alignment horizontal="center" vertical="center"/>
    </xf>
    <xf numFmtId="178" fontId="10" fillId="0" borderId="1" xfId="1" applyNumberFormat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177" fontId="8" fillId="0" borderId="0" xfId="1" applyNumberFormat="1" applyFont="1"/>
    <xf numFmtId="0" fontId="8" fillId="0" borderId="0" xfId="1" applyFont="1"/>
    <xf numFmtId="0" fontId="8" fillId="0" borderId="0" xfId="1" applyFont="1" applyAlignment="1">
      <alignment vertical="center"/>
    </xf>
    <xf numFmtId="0" fontId="13" fillId="0" borderId="13" xfId="1" applyFont="1" applyBorder="1" applyAlignment="1">
      <alignment horizontal="center" vertical="center" wrapText="1"/>
    </xf>
    <xf numFmtId="179" fontId="7" fillId="0" borderId="13" xfId="2" applyNumberFormat="1" applyFont="1" applyFill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178" fontId="10" fillId="0" borderId="24" xfId="3" applyNumberFormat="1" applyFont="1" applyFill="1" applyBorder="1" applyAlignment="1">
      <alignment vertical="center"/>
    </xf>
    <xf numFmtId="179" fontId="10" fillId="0" borderId="3" xfId="2" applyNumberFormat="1" applyFont="1" applyFill="1" applyBorder="1" applyAlignment="1">
      <alignment vertical="center"/>
    </xf>
    <xf numFmtId="179" fontId="10" fillId="0" borderId="11" xfId="2" applyNumberFormat="1" applyFont="1" applyFill="1" applyBorder="1" applyAlignment="1">
      <alignment vertical="center"/>
    </xf>
    <xf numFmtId="179" fontId="10" fillId="0" borderId="1" xfId="2" applyNumberFormat="1" applyFont="1" applyFill="1" applyBorder="1" applyAlignment="1">
      <alignment vertical="center"/>
    </xf>
    <xf numFmtId="184" fontId="10" fillId="0" borderId="0" xfId="2" applyNumberFormat="1" applyFont="1" applyFill="1" applyBorder="1" applyAlignment="1">
      <alignment vertical="center"/>
    </xf>
    <xf numFmtId="0" fontId="8" fillId="0" borderId="1" xfId="1" applyFont="1" applyBorder="1" applyAlignment="1">
      <alignment horizontal="right" vertical="center" wrapText="1"/>
    </xf>
    <xf numFmtId="0" fontId="8" fillId="0" borderId="0" xfId="1" applyFont="1" applyAlignment="1">
      <alignment horizontal="right" vertical="center" shrinkToFit="1"/>
    </xf>
    <xf numFmtId="0" fontId="8" fillId="0" borderId="0" xfId="1" applyFont="1" applyAlignment="1">
      <alignment horizontal="right" vertical="center" wrapText="1"/>
    </xf>
    <xf numFmtId="0" fontId="8" fillId="0" borderId="0" xfId="0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3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17" xfId="1" applyBorder="1" applyAlignment="1">
      <alignment horizont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2" fillId="0" borderId="0" xfId="1" applyAlignment="1">
      <alignment horizontal="center"/>
    </xf>
    <xf numFmtId="0" fontId="13" fillId="0" borderId="1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2" fillId="0" borderId="0" xfId="1" applyAlignment="1">
      <alignment horizontal="center" wrapText="1"/>
    </xf>
    <xf numFmtId="0" fontId="8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</cellXfs>
  <cellStyles count="6">
    <cellStyle name="パーセント 2" xfId="2" xr:uid="{11F65943-0ED5-40B1-A872-888B36423E35}"/>
    <cellStyle name="桁区切り 2" xfId="3" xr:uid="{D20F0681-6407-4042-90AE-239C9F77DCEF}"/>
    <cellStyle name="桁区切り 3" xfId="5" xr:uid="{E9EDBCC3-C75C-4F5B-8A46-8561F09D73CF}"/>
    <cellStyle name="標準" xfId="0" builtinId="0"/>
    <cellStyle name="標準 2" xfId="1" xr:uid="{0EA68E34-261B-4D62-B3BA-B1DDE390BCA5}"/>
    <cellStyle name="標準 4" xfId="4" xr:uid="{12969D56-DB8B-4941-AFFC-EB3A357C6054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511296245427435E-2"/>
          <c:y val="0.2262123187491388"/>
          <c:w val="0.85608480435322498"/>
          <c:h val="0.6899325090035353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'資料Ⅲ-37'!$H$6</c:f>
              <c:strCache>
                <c:ptCount val="1"/>
                <c:pt idx="0">
                  <c:v>75.0kW未満</c:v>
                </c:pt>
              </c:strCache>
            </c:strRef>
          </c:tx>
          <c:spPr>
            <a:solidFill>
              <a:srgbClr val="92D050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-8.1038835113763686E-4"/>
                  <c:y val="4.28125915332793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8C-420B-AD96-CD6CEDAB8721}"/>
                </c:ext>
              </c:extLst>
            </c:dLbl>
            <c:dLbl>
              <c:idx val="1"/>
              <c:layout>
                <c:manualLayout>
                  <c:x val="-5.773579208006597E-4"/>
                  <c:y val="-3.43549188693008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C-420B-AD96-CD6CEDAB8721}"/>
                </c:ext>
              </c:extLst>
            </c:dLbl>
            <c:dLbl>
              <c:idx val="3"/>
              <c:layout>
                <c:manualLayout>
                  <c:x val="-1.1655065899527689E-16"/>
                  <c:y val="-4.92529739391655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C-420B-AD96-CD6CEDAB87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C-420B-AD96-CD6CEDAB8721}"/>
                </c:ext>
              </c:extLst>
            </c:dLbl>
            <c:dLbl>
              <c:idx val="5"/>
              <c:layout>
                <c:manualLayout>
                  <c:x val="-1.1655065899527689E-16"/>
                  <c:y val="-9.85059478783329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8C-420B-AD96-CD6CEDAB87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8C-420B-AD96-CD6CEDAB87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8C-420B-AD96-CD6CEDAB8721}"/>
                </c:ext>
              </c:extLst>
            </c:dLbl>
            <c:dLbl>
              <c:idx val="8"/>
              <c:layout>
                <c:manualLayout>
                  <c:x val="-1.1655065899527689E-16"/>
                  <c:y val="-7.06528093876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8C-420B-AD96-CD6CEDAB87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8C-420B-AD96-CD6CEDAB87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8C-420B-AD96-CD6CEDAB87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FA2-4A4E-81E9-70EE755B086F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'資料Ⅲ-37'!$H$8:$H$33</c15:sqref>
                  </c15:fullRef>
                </c:ext>
              </c:extLst>
              <c:f>('資料Ⅲ-37'!$H$9,'資料Ⅲ-37'!$H$14,'資料Ⅲ-37'!$H$19,'資料Ⅲ-37'!$H$24:$H$33)</c:f>
              <c:numCache>
                <c:formatCode>#,##0_ ;[Red]\-#,##0\ </c:formatCode>
                <c:ptCount val="13"/>
                <c:pt idx="0">
                  <c:v>556.4</c:v>
                </c:pt>
                <c:pt idx="1">
                  <c:v>345.2</c:v>
                </c:pt>
                <c:pt idx="2">
                  <c:v>186.2</c:v>
                </c:pt>
                <c:pt idx="3">
                  <c:v>144.19999999999999</c:v>
                </c:pt>
                <c:pt idx="4">
                  <c:v>131.1</c:v>
                </c:pt>
                <c:pt idx="5">
                  <c:v>104.6</c:v>
                </c:pt>
                <c:pt idx="6">
                  <c:v>96.5</c:v>
                </c:pt>
                <c:pt idx="7">
                  <c:v>96.6</c:v>
                </c:pt>
                <c:pt idx="8">
                  <c:v>81.8</c:v>
                </c:pt>
                <c:pt idx="9">
                  <c:v>85.8</c:v>
                </c:pt>
                <c:pt idx="10">
                  <c:v>67.3</c:v>
                </c:pt>
                <c:pt idx="11">
                  <c:v>57.9</c:v>
                </c:pt>
                <c:pt idx="12">
                  <c:v>50.9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'資料Ⅲ-37'!$H$8</c15:sqref>
                  <c15:dLbl>
                    <c:idx val="-1"/>
                    <c:layout>
                      <c:manualLayout>
                        <c:x val="4.0314626276810974E-4"/>
                        <c:y val="2.0838401764330879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90D-4CD9-9E15-ABE55461DEF8}"/>
                      </c:ext>
                    </c:extLst>
                  </c15:dLbl>
                </c15:categoryFilterException>
                <c15:categoryFilterException>
                  <c15:sqref>'資料Ⅲ-37'!$H$10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90D-4CD9-9E15-ABE55461DEF8}"/>
                      </c:ext>
                    </c:extLst>
                  </c15:dLbl>
                </c15:categoryFilterException>
                <c15:categoryFilterException>
                  <c15:sqref>'資料Ⅲ-37'!$H$11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090D-4CD9-9E15-ABE55461DEF8}"/>
                      </c:ext>
                    </c:extLst>
                  </c15:dLbl>
                </c15:categoryFilterException>
                <c15:categoryFilterException>
                  <c15:sqref>'資料Ⅲ-37'!$H$12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090D-4CD9-9E15-ABE55461DEF8}"/>
                      </c:ext>
                    </c:extLst>
                  </c15:dLbl>
                </c15:categoryFilterException>
                <c15:categoryFilterException>
                  <c15:sqref>'資料Ⅲ-37'!$H$13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090D-4CD9-9E15-ABE55461DEF8}"/>
                      </c:ext>
                    </c:extLst>
                  </c15:dLbl>
                </c15:categoryFilterException>
                <c15:categoryFilterException>
                  <c15:sqref>'資料Ⅲ-37'!$H$15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090D-4CD9-9E15-ABE55461DEF8}"/>
                      </c:ext>
                    </c:extLst>
                  </c15:dLbl>
                </c15:categoryFilterException>
                <c15:categoryFilterException>
                  <c15:sqref>'資料Ⅲ-37'!$H$16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090D-4CD9-9E15-ABE55461DEF8}"/>
                      </c:ext>
                    </c:extLst>
                  </c15:dLbl>
                </c15:categoryFilterException>
                <c15:categoryFilterException>
                  <c15:sqref>'資料Ⅲ-37'!$H$17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090D-4CD9-9E15-ABE55461DEF8}"/>
                      </c:ext>
                    </c:extLst>
                  </c15:dLbl>
                </c15:categoryFilterException>
                <c15:categoryFilterException>
                  <c15:sqref>'資料Ⅲ-37'!$H$18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090D-4CD9-9E15-ABE55461DEF8}"/>
                      </c:ext>
                    </c:extLst>
                  </c15:dLbl>
                </c15:categoryFilterException>
                <c15:categoryFilterException>
                  <c15:sqref>'資料Ⅲ-37'!$H$20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090D-4CD9-9E15-ABE55461DEF8}"/>
                      </c:ext>
                    </c:extLst>
                  </c15:dLbl>
                </c15:categoryFilterException>
                <c15:categoryFilterException>
                  <c15:sqref>'資料Ⅲ-37'!$H$21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090D-4CD9-9E15-ABE55461DEF8}"/>
                      </c:ext>
                    </c:extLst>
                  </c15:dLbl>
                </c15:categoryFilterException>
                <c15:categoryFilterException>
                  <c15:sqref>'資料Ⅲ-37'!$H$22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090D-4CD9-9E15-ABE55461DEF8}"/>
                      </c:ext>
                    </c:extLst>
                  </c15:dLbl>
                </c15:categoryFilterException>
                <c15:categoryFilterException>
                  <c15:sqref>'資料Ⅲ-37'!$H$23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090D-4CD9-9E15-ABE55461DE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6-F08C-420B-AD96-CD6CEDAB8721}"/>
            </c:ext>
          </c:extLst>
        </c:ser>
        <c:ser>
          <c:idx val="4"/>
          <c:order val="2"/>
          <c:tx>
            <c:strRef>
              <c:f>'資料Ⅲ-37'!$I$6</c:f>
              <c:strCache>
                <c:ptCount val="1"/>
                <c:pt idx="0">
                  <c:v>75.0～300.0kW</c:v>
                </c:pt>
              </c:strCache>
            </c:strRef>
          </c:tx>
          <c:spPr>
            <a:solidFill>
              <a:srgbClr val="FFC000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-8.9691843543811365E-4"/>
                  <c:y val="1.89077393508578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8C-420B-AD96-CD6CEDAB87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8C-420B-AD96-CD6CEDAB87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8C-420B-AD96-CD6CEDAB87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8C-420B-AD96-CD6CEDAB87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08C-420B-AD96-CD6CEDAB87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0AF-4232-A524-78C54C27C7E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86-4CBB-B8F4-00CD60C03AB5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'資料Ⅲ-37'!$I$8:$I$33</c15:sqref>
                  </c15:fullRef>
                </c:ext>
              </c:extLst>
              <c:f>('資料Ⅲ-37'!$I$9,'資料Ⅲ-37'!$I$14,'資料Ⅲ-37'!$I$19,'資料Ⅲ-37'!$I$24:$I$33)</c:f>
              <c:numCache>
                <c:formatCode>#,##0_ ;[Red]\-#,##0\ </c:formatCode>
                <c:ptCount val="13"/>
                <c:pt idx="0">
                  <c:v>985.3</c:v>
                </c:pt>
                <c:pt idx="1">
                  <c:v>686.8</c:v>
                </c:pt>
                <c:pt idx="2">
                  <c:v>438.4</c:v>
                </c:pt>
                <c:pt idx="3">
                  <c:v>388.8</c:v>
                </c:pt>
                <c:pt idx="4">
                  <c:v>373.5</c:v>
                </c:pt>
                <c:pt idx="5">
                  <c:v>397.1</c:v>
                </c:pt>
                <c:pt idx="6">
                  <c:v>352.8</c:v>
                </c:pt>
                <c:pt idx="7">
                  <c:v>350.3</c:v>
                </c:pt>
                <c:pt idx="8">
                  <c:v>293.10000000000002</c:v>
                </c:pt>
                <c:pt idx="9">
                  <c:v>316.2</c:v>
                </c:pt>
                <c:pt idx="10">
                  <c:v>290.60000000000002</c:v>
                </c:pt>
                <c:pt idx="11">
                  <c:v>270.7</c:v>
                </c:pt>
                <c:pt idx="12">
                  <c:v>262.39999999999998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'資料Ⅲ-37'!$I$8</c15:sqref>
                  <c15:dLbl>
                    <c:idx val="-1"/>
                    <c:layout>
                      <c:manualLayout>
                        <c:x val="-1.6443314695123626E-17"/>
                        <c:y val="3.7815478701715713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090D-4CD9-9E15-ABE55461DEF8}"/>
                      </c:ext>
                    </c:extLst>
                  </c15:dLbl>
                </c15:categoryFilterException>
                <c15:categoryFilterException>
                  <c15:sqref>'資料Ⅲ-37'!$I$10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090D-4CD9-9E15-ABE55461DEF8}"/>
                      </c:ext>
                    </c:extLst>
                  </c15:dLbl>
                </c15:categoryFilterException>
                <c15:categoryFilterException>
                  <c15:sqref>'資料Ⅲ-37'!$I$11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090D-4CD9-9E15-ABE55461DEF8}"/>
                      </c:ext>
                    </c:extLst>
                  </c15:dLbl>
                </c15:categoryFilterException>
                <c15:categoryFilterException>
                  <c15:sqref>'資料Ⅲ-37'!$I$12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090D-4CD9-9E15-ABE55461DEF8}"/>
                      </c:ext>
                    </c:extLst>
                  </c15:dLbl>
                </c15:categoryFilterException>
                <c15:categoryFilterException>
                  <c15:sqref>'資料Ⅲ-37'!$I$13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090D-4CD9-9E15-ABE55461DEF8}"/>
                      </c:ext>
                    </c:extLst>
                  </c15:dLbl>
                </c15:categoryFilterException>
                <c15:categoryFilterException>
                  <c15:sqref>'資料Ⅲ-37'!$I$15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090D-4CD9-9E15-ABE55461DEF8}"/>
                      </c:ext>
                    </c:extLst>
                  </c15:dLbl>
                </c15:categoryFilterException>
                <c15:categoryFilterException>
                  <c15:sqref>'資料Ⅲ-37'!$I$16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090D-4CD9-9E15-ABE55461DEF8}"/>
                      </c:ext>
                    </c:extLst>
                  </c15:dLbl>
                </c15:categoryFilterException>
                <c15:categoryFilterException>
                  <c15:sqref>'資料Ⅲ-37'!$I$17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90D-4CD9-9E15-ABE55461DEF8}"/>
                      </c:ext>
                    </c:extLst>
                  </c15:dLbl>
                </c15:categoryFilterException>
                <c15:categoryFilterException>
                  <c15:sqref>'資料Ⅲ-37'!$I$18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90D-4CD9-9E15-ABE55461DEF8}"/>
                      </c:ext>
                    </c:extLst>
                  </c15:dLbl>
                </c15:categoryFilterException>
                <c15:categoryFilterException>
                  <c15:sqref>'資料Ⅲ-37'!$I$20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90D-4CD9-9E15-ABE55461DEF8}"/>
                      </c:ext>
                    </c:extLst>
                  </c15:dLbl>
                </c15:categoryFilterException>
                <c15:categoryFilterException>
                  <c15:sqref>'資料Ⅲ-37'!$I$21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90D-4CD9-9E15-ABE55461DEF8}"/>
                      </c:ext>
                    </c:extLst>
                  </c15:dLbl>
                </c15:categoryFilterException>
                <c15:categoryFilterException>
                  <c15:sqref>'資料Ⅲ-37'!$I$22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90D-4CD9-9E15-ABE55461DEF8}"/>
                      </c:ext>
                    </c:extLst>
                  </c15:dLbl>
                </c15:categoryFilterException>
                <c15:categoryFilterException>
                  <c15:sqref>'資料Ⅲ-37'!$I$23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90D-4CD9-9E15-ABE55461DE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8-F08C-420B-AD96-CD6CEDAB8721}"/>
            </c:ext>
          </c:extLst>
        </c:ser>
        <c:ser>
          <c:idx val="5"/>
          <c:order val="3"/>
          <c:tx>
            <c:strRef>
              <c:f>'資料Ⅲ-37'!$J$6:$L$6</c:f>
              <c:strCache>
                <c:ptCount val="1"/>
                <c:pt idx="0">
                  <c:v>300.0kW以上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2.0985117420819917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8C-420B-AD96-CD6CEDAB8721}"/>
                </c:ext>
              </c:extLst>
            </c:dLbl>
            <c:dLbl>
              <c:idx val="1"/>
              <c:layout>
                <c:manualLayout>
                  <c:x val="-8.7834870443566099E-4"/>
                  <c:y val="-6.27450980392156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08C-420B-AD96-CD6CEDAB87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08C-420B-AD96-CD6CEDAB87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08C-420B-AD96-CD6CEDAB87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08C-420B-AD96-CD6CEDAB87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08C-420B-AD96-CD6CEDAB87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08C-420B-AD96-CD6CEDAB87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08C-420B-AD96-CD6CEDAB8721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'資料Ⅲ-37'!$J$8:$J$25</c15:sqref>
                  </c15:fullRef>
                </c:ext>
              </c:extLst>
              <c:f>('資料Ⅲ-37'!$J$9,'資料Ⅲ-37'!$J$14,'資料Ⅲ-37'!$J$19,'資料Ⅲ-37'!$J$24:$J$25)</c:f>
              <c:numCache>
                <c:formatCode>#,##0_ ;[Red]\-#,##0\ </c:formatCode>
                <c:ptCount val="5"/>
                <c:pt idx="0">
                  <c:v>1077.3</c:v>
                </c:pt>
                <c:pt idx="1">
                  <c:v>1026.5999999999999</c:v>
                </c:pt>
                <c:pt idx="2">
                  <c:v>944.9</c:v>
                </c:pt>
                <c:pt idx="3">
                  <c:v>1077.5999999999999</c:v>
                </c:pt>
                <c:pt idx="4">
                  <c:v>1151.3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'資料Ⅲ-37'!$J$10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90D-4CD9-9E15-ABE55461DEF8}"/>
                      </c:ext>
                    </c:extLst>
                  </c15:dLbl>
                </c15:categoryFilterException>
                <c15:categoryFilterException>
                  <c15:sqref>'資料Ⅲ-37'!$J$11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90D-4CD9-9E15-ABE55461DEF8}"/>
                      </c:ext>
                    </c:extLst>
                  </c15:dLbl>
                </c15:categoryFilterException>
                <c15:categoryFilterException>
                  <c15:sqref>'資料Ⅲ-37'!$J$12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90D-4CD9-9E15-ABE55461DEF8}"/>
                      </c:ext>
                    </c:extLst>
                  </c15:dLbl>
                </c15:categoryFilterException>
                <c15:categoryFilterException>
                  <c15:sqref>'資料Ⅲ-37'!$J$13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90D-4CD9-9E15-ABE55461DEF8}"/>
                      </c:ext>
                    </c:extLst>
                  </c15:dLbl>
                </c15:categoryFilterException>
                <c15:categoryFilterException>
                  <c15:sqref>'資料Ⅲ-37'!$J$15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90D-4CD9-9E15-ABE55461DEF8}"/>
                      </c:ext>
                    </c:extLst>
                  </c15:dLbl>
                </c15:categoryFilterException>
                <c15:categoryFilterException>
                  <c15:sqref>'資料Ⅲ-37'!$J$16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90D-4CD9-9E15-ABE55461DEF8}"/>
                      </c:ext>
                    </c:extLst>
                  </c15:dLbl>
                </c15:categoryFilterException>
                <c15:categoryFilterException>
                  <c15:sqref>'資料Ⅲ-37'!$J$17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90D-4CD9-9E15-ABE55461DEF8}"/>
                      </c:ext>
                    </c:extLst>
                  </c15:dLbl>
                </c15:categoryFilterException>
                <c15:categoryFilterException>
                  <c15:sqref>'資料Ⅲ-37'!$J$18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90D-4CD9-9E15-ABE55461DEF8}"/>
                      </c:ext>
                    </c:extLst>
                  </c15:dLbl>
                </c15:categoryFilterException>
                <c15:categoryFilterException>
                  <c15:sqref>'資料Ⅲ-37'!$J$20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90D-4CD9-9E15-ABE55461DEF8}"/>
                      </c:ext>
                    </c:extLst>
                  </c15:dLbl>
                </c15:categoryFilterException>
                <c15:categoryFilterException>
                  <c15:sqref>'資料Ⅲ-37'!$J$21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90D-4CD9-9E15-ABE55461DEF8}"/>
                      </c:ext>
                    </c:extLst>
                  </c15:dLbl>
                </c15:categoryFilterException>
                <c15:categoryFilterException>
                  <c15:sqref>'資料Ⅲ-37'!$J$22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90D-4CD9-9E15-ABE55461DEF8}"/>
                      </c:ext>
                    </c:extLst>
                  </c15:dLbl>
                </c15:categoryFilterException>
                <c15:categoryFilterException>
                  <c15:sqref>'資料Ⅲ-37'!$J$23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90D-4CD9-9E15-ABE55461DE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D-F08C-420B-AD96-CD6CEDAB8721}"/>
            </c:ext>
          </c:extLst>
        </c:ser>
        <c:ser>
          <c:idx val="6"/>
          <c:order val="4"/>
          <c:tx>
            <c:strRef>
              <c:f>'資料Ⅲ-37'!$K$7</c:f>
              <c:strCache>
                <c:ptCount val="1"/>
                <c:pt idx="0">
                  <c:v>300.0kW以上1,000.0kW未満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08C-420B-AD96-CD6CEDAB87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08C-420B-AD96-CD6CEDAB87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08C-420B-AD96-CD6CEDAB87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08C-420B-AD96-CD6CEDAB87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08C-420B-AD96-CD6CEDAB87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08C-420B-AD96-CD6CEDAB87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08C-420B-AD96-CD6CEDAB87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08C-420B-AD96-CD6CEDAB87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0AF-4232-A524-78C54C27C7E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86-4CBB-B8F4-00CD60C03A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'資料Ⅲ-37'!$K$8:$K$33</c15:sqref>
                  </c15:fullRef>
                </c:ext>
              </c:extLst>
              <c:f>('資料Ⅲ-37'!$K$9,'資料Ⅲ-37'!$K$14,'資料Ⅲ-37'!$K$19,'資料Ⅲ-37'!$K$24:$K$33)</c:f>
              <c:numCache>
                <c:formatCode>0.0_);[Red]\(0.0\)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#,##0_ ;[Red]\-#,##0\ ">
                  <c:v>494.79999999999995</c:v>
                </c:pt>
                <c:pt idx="6" formatCode="#,##0_ ;[Red]\-#,##0\ ">
                  <c:v>520.90000000000009</c:v>
                </c:pt>
                <c:pt idx="7" formatCode="#,##0_ ;[Red]\-#,##0\ ">
                  <c:v>481.49999999999989</c:v>
                </c:pt>
                <c:pt idx="8" formatCode="#,##0_ ;[Red]\-#,##0\ ">
                  <c:v>445.9</c:v>
                </c:pt>
                <c:pt idx="9" formatCode="#,##0_ ;[Red]\-#,##0\ ">
                  <c:v>532.5</c:v>
                </c:pt>
                <c:pt idx="10" formatCode="#,##0_ ;[Red]\-#,##0\ ">
                  <c:v>477.69999999999993</c:v>
                </c:pt>
                <c:pt idx="11" formatCode="#,##0_ ;[Red]\-#,##0\ ">
                  <c:v>586.1</c:v>
                </c:pt>
                <c:pt idx="12" formatCode="#,##0_ ;[Red]\-#,##0\ ">
                  <c:v>594.40000000000009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'資料Ⅲ-37'!$K$8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90D-4CD9-9E15-ABE55461DEF8}"/>
                      </c:ext>
                    </c:extLst>
                  </c15:dLbl>
                </c15:categoryFilterException>
                <c15:categoryFilterException>
                  <c15:sqref>'資料Ⅲ-37'!$K$10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90D-4CD9-9E15-ABE55461DEF8}"/>
                      </c:ext>
                    </c:extLst>
                  </c15:dLbl>
                </c15:categoryFilterException>
                <c15:categoryFilterException>
                  <c15:sqref>'資料Ⅲ-37'!$K$11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90D-4CD9-9E15-ABE55461DEF8}"/>
                      </c:ext>
                    </c:extLst>
                  </c15:dLbl>
                </c15:categoryFilterException>
                <c15:categoryFilterException>
                  <c15:sqref>'資料Ⅲ-37'!$K$12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9-090D-4CD9-9E15-ABE55461DEF8}"/>
                      </c:ext>
                    </c:extLst>
                  </c15:dLbl>
                </c15:categoryFilterException>
                <c15:categoryFilterException>
                  <c15:sqref>'資料Ⅲ-37'!$K$13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90D-4CD9-9E15-ABE55461DEF8}"/>
                      </c:ext>
                    </c:extLst>
                  </c15:dLbl>
                </c15:categoryFilterException>
                <c15:categoryFilterException>
                  <c15:sqref>'資料Ⅲ-37'!$K$15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90D-4CD9-9E15-ABE55461DEF8}"/>
                      </c:ext>
                    </c:extLst>
                  </c15:dLbl>
                </c15:categoryFilterException>
                <c15:categoryFilterException>
                  <c15:sqref>'資料Ⅲ-37'!$K$16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90D-4CD9-9E15-ABE55461DEF8}"/>
                      </c:ext>
                    </c:extLst>
                  </c15:dLbl>
                </c15:categoryFilterException>
                <c15:categoryFilterException>
                  <c15:sqref>'資料Ⅲ-37'!$K$17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D-090D-4CD9-9E15-ABE55461DEF8}"/>
                      </c:ext>
                    </c:extLst>
                  </c15:dLbl>
                </c15:categoryFilterException>
                <c15:categoryFilterException>
                  <c15:sqref>'資料Ⅲ-37'!$K$18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E-090D-4CD9-9E15-ABE55461DEF8}"/>
                      </c:ext>
                    </c:extLst>
                  </c15:dLbl>
                </c15:categoryFilterException>
                <c15:categoryFilterException>
                  <c15:sqref>'資料Ⅲ-37'!$K$20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F-090D-4CD9-9E15-ABE55461DEF8}"/>
                      </c:ext>
                    </c:extLst>
                  </c15:dLbl>
                </c15:categoryFilterException>
                <c15:categoryFilterException>
                  <c15:sqref>'資料Ⅲ-37'!$K$21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0-090D-4CD9-9E15-ABE55461DEF8}"/>
                      </c:ext>
                    </c:extLst>
                  </c15:dLbl>
                </c15:categoryFilterException>
                <c15:categoryFilterException>
                  <c15:sqref>'資料Ⅲ-37'!$K$22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1-090D-4CD9-9E15-ABE55461DEF8}"/>
                      </c:ext>
                    </c:extLst>
                  </c15:dLbl>
                </c15:categoryFilterException>
                <c15:categoryFilterException>
                  <c15:sqref>'資料Ⅲ-37'!$K$23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2-090D-4CD9-9E15-ABE55461DE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52-F08C-420B-AD96-CD6CEDAB8721}"/>
            </c:ext>
          </c:extLst>
        </c:ser>
        <c:ser>
          <c:idx val="2"/>
          <c:order val="5"/>
          <c:tx>
            <c:strRef>
              <c:f>'資料Ⅲ-37'!$L$7</c:f>
              <c:strCache>
                <c:ptCount val="1"/>
                <c:pt idx="0">
                  <c:v>1,000.0kW以上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dLbl>
              <c:idx val="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08C-420B-AD96-CD6CEDAB8721}"/>
                </c:ext>
              </c:extLst>
            </c:dLbl>
            <c:dLbl>
              <c:idx val="6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4-F08C-420B-AD96-CD6CEDAB8721}"/>
                </c:ext>
              </c:extLst>
            </c:dLbl>
            <c:dLbl>
              <c:idx val="7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5-F08C-420B-AD96-CD6CEDAB872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677</a:t>
                    </a:r>
                  </a:p>
                </c:rich>
              </c:tx>
              <c:numFmt formatCode="#,##0_);[Red]\(#,##0\)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6-F08C-420B-AD96-CD6CEDAB8721}"/>
                </c:ext>
              </c:extLst>
            </c:dLbl>
            <c:dLbl>
              <c:idx val="9"/>
              <c:numFmt formatCode="#,##0_);[Red]\(#,##0\)" sourceLinked="0"/>
              <c:spPr>
                <a:noFill/>
                <a:ln w="25400"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7-F08C-420B-AD96-CD6CEDAB872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86-4CBB-B8F4-00CD60C03AB5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'資料Ⅲ-37'!$L$8:$L$33</c15:sqref>
                  </c15:fullRef>
                </c:ext>
              </c:extLst>
              <c:f>('資料Ⅲ-37'!$L$9,'資料Ⅲ-37'!$L$14,'資料Ⅲ-37'!$L$19,'資料Ⅲ-37'!$L$24:$L$33)</c:f>
              <c:numCache>
                <c:formatCode>0.0_);[Red]\(0.0\)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#,##0_ ;[Red]\-#,##0\ ">
                  <c:v>690</c:v>
                </c:pt>
                <c:pt idx="6" formatCode="#,##0_ ;[Red]\-#,##0\ ">
                  <c:v>694.3</c:v>
                </c:pt>
                <c:pt idx="7" formatCode="#,##0_ ;[Red]\-#,##0\ ">
                  <c:v>715.6</c:v>
                </c:pt>
                <c:pt idx="8" formatCode="#,##0_ ;[Red]\-#,##0\ ">
                  <c:v>677.1</c:v>
                </c:pt>
                <c:pt idx="9" formatCode="#,##0_ ;[Red]\-#,##0\ ">
                  <c:v>719</c:v>
                </c:pt>
                <c:pt idx="10" formatCode="#,##0_ ;[Red]\-#,##0\ ">
                  <c:v>765.6</c:v>
                </c:pt>
                <c:pt idx="11" formatCode="#,##0_ ;[Red]\-#,##0\ ">
                  <c:v>598.9</c:v>
                </c:pt>
                <c:pt idx="12" formatCode="#,##0_ ;[Red]\-#,##0\ ">
                  <c:v>563.29999999999995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8-F08C-420B-AD96-CD6CEDAB8721}"/>
            </c:ext>
          </c:extLst>
        </c:ser>
        <c:ser>
          <c:idx val="1"/>
          <c:order val="6"/>
          <c:tx>
            <c:strRef>
              <c:f>'資料Ⅲ-37'!$M$6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7.7823300799273274E-3"/>
                  <c:y val="0.2241585798500032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08C-420B-AD96-CD6CEDAB8721}"/>
                </c:ext>
              </c:extLst>
            </c:dLbl>
            <c:dLbl>
              <c:idx val="2"/>
              <c:layout>
                <c:manualLayout>
                  <c:x val="0"/>
                  <c:y val="0.1689174023543758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08C-420B-AD96-CD6CEDAB8721}"/>
                </c:ext>
              </c:extLst>
            </c:dLbl>
            <c:dLbl>
              <c:idx val="3"/>
              <c:layout>
                <c:manualLayout>
                  <c:x val="0"/>
                  <c:y val="0.137921079477929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08C-420B-AD96-CD6CEDAB87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08C-420B-AD96-CD6CEDAB8721}"/>
                </c:ext>
              </c:extLst>
            </c:dLbl>
            <c:dLbl>
              <c:idx val="5"/>
              <c:layout>
                <c:manualLayout>
                  <c:x val="0"/>
                  <c:y val="0.1390241226418950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FA2-4A4E-81E9-70EE755B086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08C-420B-AD96-CD6CEDAB87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08C-420B-AD96-CD6CEDAB8721}"/>
                </c:ext>
              </c:extLst>
            </c:dLbl>
            <c:dLbl>
              <c:idx val="8"/>
              <c:layout>
                <c:manualLayout>
                  <c:x val="-8.8915951936663223E-17"/>
                  <c:y val="0.1208707520458192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FA2-4A4E-81E9-70EE755B086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08C-420B-AD96-CD6CEDAB87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0AF-4232-A524-78C54C27C7E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FA2-4A4E-81E9-70EE755B086F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'資料Ⅲ-37'!$M$8:$M$33</c15:sqref>
                  </c15:fullRef>
                </c:ext>
              </c:extLst>
              <c:f>('資料Ⅲ-37'!$M$9,'資料Ⅲ-37'!$M$14,'資料Ⅲ-37'!$M$19,'資料Ⅲ-37'!$M$24:$M$33)</c:f>
              <c:numCache>
                <c:formatCode>#,##0_ ;[Red]\-#,##0\ </c:formatCode>
                <c:ptCount val="13"/>
                <c:pt idx="0">
                  <c:v>2619</c:v>
                </c:pt>
                <c:pt idx="1">
                  <c:v>2058.6</c:v>
                </c:pt>
                <c:pt idx="2">
                  <c:v>1569.5</c:v>
                </c:pt>
                <c:pt idx="3">
                  <c:v>1611.1</c:v>
                </c:pt>
                <c:pt idx="4">
                  <c:v>1655.7</c:v>
                </c:pt>
                <c:pt idx="5">
                  <c:v>1686.1</c:v>
                </c:pt>
                <c:pt idx="6">
                  <c:v>1664.5</c:v>
                </c:pt>
                <c:pt idx="7">
                  <c:v>1644</c:v>
                </c:pt>
                <c:pt idx="8">
                  <c:v>1497.9</c:v>
                </c:pt>
                <c:pt idx="9">
                  <c:v>1653.5</c:v>
                </c:pt>
                <c:pt idx="10">
                  <c:v>1601.2</c:v>
                </c:pt>
                <c:pt idx="11">
                  <c:v>1513.6</c:v>
                </c:pt>
                <c:pt idx="12">
                  <c:v>1471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'資料Ⅲ-37'!$M$10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3-090D-4CD9-9E15-ABE55461DEF8}"/>
                      </c:ext>
                    </c:extLst>
                  </c15:dLbl>
                </c15:categoryFilterException>
                <c15:categoryFilterException>
                  <c15:sqref>'資料Ⅲ-37'!$M$11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4-090D-4CD9-9E15-ABE55461DEF8}"/>
                      </c:ext>
                    </c:extLst>
                  </c15:dLbl>
                </c15:categoryFilterException>
                <c15:categoryFilterException>
                  <c15:sqref>'資料Ⅲ-37'!$M$12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5-090D-4CD9-9E15-ABE55461DEF8}"/>
                      </c:ext>
                    </c:extLst>
                  </c15:dLbl>
                </c15:categoryFilterException>
                <c15:categoryFilterException>
                  <c15:sqref>'資料Ⅲ-37'!$M$13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6-090D-4CD9-9E15-ABE55461DEF8}"/>
                      </c:ext>
                    </c:extLst>
                  </c15:dLbl>
                </c15:categoryFilterException>
                <c15:categoryFilterException>
                  <c15:sqref>'資料Ⅲ-37'!$M$15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7-090D-4CD9-9E15-ABE55461DEF8}"/>
                      </c:ext>
                    </c:extLst>
                  </c15:dLbl>
                </c15:categoryFilterException>
                <c15:categoryFilterException>
                  <c15:sqref>'資料Ⅲ-37'!$M$16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8-090D-4CD9-9E15-ABE55461DEF8}"/>
                      </c:ext>
                    </c:extLst>
                  </c15:dLbl>
                </c15:categoryFilterException>
                <c15:categoryFilterException>
                  <c15:sqref>'資料Ⅲ-37'!$M$17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9-090D-4CD9-9E15-ABE55461DEF8}"/>
                      </c:ext>
                    </c:extLst>
                  </c15:dLbl>
                </c15:categoryFilterException>
                <c15:categoryFilterException>
                  <c15:sqref>'資料Ⅲ-37'!$M$18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A-090D-4CD9-9E15-ABE55461DEF8}"/>
                      </c:ext>
                    </c:extLst>
                  </c15:dLbl>
                </c15:categoryFilterException>
                <c15:categoryFilterException>
                  <c15:sqref>'資料Ⅲ-37'!$M$20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B-090D-4CD9-9E15-ABE55461DEF8}"/>
                      </c:ext>
                    </c:extLst>
                  </c15:dLbl>
                </c15:categoryFilterException>
                <c15:categoryFilterException>
                  <c15:sqref>'資料Ⅲ-37'!$M$21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C-090D-4CD9-9E15-ABE55461DEF8}"/>
                      </c:ext>
                    </c:extLst>
                  </c15:dLbl>
                </c15:categoryFilterException>
                <c15:categoryFilterException>
                  <c15:sqref>'資料Ⅲ-37'!$M$22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D-090D-4CD9-9E15-ABE55461DEF8}"/>
                      </c:ext>
                    </c:extLst>
                  </c15:dLbl>
                </c15:categoryFilterException>
                <c15:categoryFilterException>
                  <c15:sqref>'資料Ⅲ-37'!$M$23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E-090D-4CD9-9E15-ABE55461DE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6C-F08C-420B-AD96-CD6CEDAB8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0315688"/>
        <c:axId val="1"/>
      </c:barChart>
      <c:lineChart>
        <c:grouping val="standard"/>
        <c:varyColors val="0"/>
        <c:ser>
          <c:idx val="3"/>
          <c:order val="0"/>
          <c:tx>
            <c:strRef>
              <c:f>'資料Ⅲ-37'!$P$6</c:f>
              <c:strCache>
                <c:ptCount val="1"/>
                <c:pt idx="0">
                  <c:v>300.0kW以上の工場の原木消費量の割合（右軸）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2"/>
              <c:layout>
                <c:manualLayout>
                  <c:x val="-5.8844349488072295E-2"/>
                  <c:y val="-7.71692457263226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86-4CBB-B8F4-00CD60C03AB5}"/>
                </c:ext>
              </c:extLst>
            </c:dLbl>
            <c:spPr>
              <a:noFill/>
              <a:ln w="6350">
                <a:solidFill>
                  <a:schemeClr val="tx1"/>
                </a:solidFill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'資料Ⅲ-37'!$A$8:$A$33</c15:sqref>
                  </c15:fullRef>
                </c:ext>
              </c:extLst>
              <c:f>('資料Ⅲ-37'!$A$9,'資料Ⅲ-37'!$A$14,'資料Ⅲ-37'!$A$19,'資料Ⅲ-37'!$A$24:$A$33)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5">
                  <c:v>29
(17)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'資料Ⅲ-37'!$P$8:$P$33</c15:sqref>
                  </c15:fullRef>
                </c:ext>
              </c:extLst>
              <c:f>('資料Ⅲ-37'!$P$9,'資料Ⅲ-37'!$P$14,'資料Ⅲ-37'!$P$19,'資料Ⅲ-37'!$P$24:$P$33)</c:f>
              <c:numCache>
                <c:formatCode>0.0_);[Red]\(0.0\)</c:formatCode>
                <c:ptCount val="13"/>
                <c:pt idx="0">
                  <c:v>41.134020618556697</c:v>
                </c:pt>
                <c:pt idx="1">
                  <c:v>49.868842902943747</c:v>
                </c:pt>
                <c:pt idx="2">
                  <c:v>60.203886588085375</c:v>
                </c:pt>
                <c:pt idx="3">
                  <c:v>66.88597852398982</c:v>
                </c:pt>
                <c:pt idx="4">
                  <c:v>69.535543878721981</c:v>
                </c:pt>
                <c:pt idx="5">
                  <c:v>70.268667338829246</c:v>
                </c:pt>
                <c:pt idx="6">
                  <c:v>73.006908981676176</c:v>
                </c:pt>
                <c:pt idx="7">
                  <c:v>72.816301703163006</c:v>
                </c:pt>
                <c:pt idx="8">
                  <c:v>74.971626944388802</c:v>
                </c:pt>
                <c:pt idx="9">
                  <c:v>75.687934684003636</c:v>
                </c:pt>
                <c:pt idx="10">
                  <c:v>77.648013989507874</c:v>
                </c:pt>
                <c:pt idx="11">
                  <c:v>78.290169133192393</c:v>
                </c:pt>
                <c:pt idx="12">
                  <c:v>78.70156356220258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E-F08C-420B-AD96-CD6CEDAB8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315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crossAx val="470315688"/>
        <c:crosses val="autoZero"/>
        <c:crossBetween val="between"/>
        <c:minorUnit val="4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numFmt formatCode="#,##0_ ;[Red]\-#,##0\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 alignWithMargins="0"/>
    <c:pageMargins b="0.75000000000000144" l="0.70000000000000062" r="0.70000000000000062" t="0.75000000000000144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108070</xdr:colOff>
      <xdr:row>41</xdr:row>
      <xdr:rowOff>54412</xdr:rowOff>
    </xdr:from>
    <xdr:to>
      <xdr:col>11</xdr:col>
      <xdr:colOff>119395</xdr:colOff>
      <xdr:row>55</xdr:row>
      <xdr:rowOff>141874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1CE0F62A-43BF-63B0-5A05-335BB99CAB3E}"/>
            </a:ext>
          </a:extLst>
        </xdr:cNvPr>
        <xdr:cNvGrpSpPr>
          <a:grpSpLocks noChangeAspect="1"/>
        </xdr:cNvGrpSpPr>
      </xdr:nvGrpSpPr>
      <xdr:grpSpPr>
        <a:xfrm>
          <a:off x="4746745" y="13903762"/>
          <a:ext cx="3888000" cy="2506812"/>
          <a:chOff x="3139336" y="14630883"/>
          <a:chExt cx="4517525" cy="2997815"/>
        </a:xfrm>
      </xdr:grpSpPr>
      <xdr:graphicFrame macro="">
        <xdr:nvGraphicFramePr>
          <xdr:cNvPr id="2" name="グラフ 6">
            <a:extLst>
              <a:ext uri="{FF2B5EF4-FFF2-40B4-BE49-F238E27FC236}">
                <a16:creationId xmlns:a16="http://schemas.microsoft.com/office/drawing/2014/main" id="{56572B4F-2AC2-490E-A6A6-7F034AF231B7}"/>
              </a:ext>
            </a:extLst>
          </xdr:cNvPr>
          <xdr:cNvGraphicFramePr>
            <a:graphicFrameLocks/>
          </xdr:cNvGraphicFramePr>
        </xdr:nvGraphicFramePr>
        <xdr:xfrm>
          <a:off x="3139336" y="14724399"/>
          <a:ext cx="4517525" cy="29042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id="{0C661124-34E2-0615-4D7F-D9A05C22DE29}"/>
              </a:ext>
            </a:extLst>
          </xdr:cNvPr>
          <xdr:cNvGrpSpPr/>
        </xdr:nvGrpSpPr>
        <xdr:grpSpPr>
          <a:xfrm>
            <a:off x="3432479" y="14630883"/>
            <a:ext cx="4016838" cy="528753"/>
            <a:chOff x="2092894" y="13620554"/>
            <a:chExt cx="4009987" cy="530429"/>
          </a:xfrm>
        </xdr:grpSpPr>
        <xdr:grpSp>
          <xdr:nvGrpSpPr>
            <xdr:cNvPr id="28" name="グループ化 27">
              <a:extLst>
                <a:ext uri="{FF2B5EF4-FFF2-40B4-BE49-F238E27FC236}">
                  <a16:creationId xmlns:a16="http://schemas.microsoft.com/office/drawing/2014/main" id="{A042AB53-D66D-53CB-0131-CE55D457A96D}"/>
                </a:ext>
              </a:extLst>
            </xdr:cNvPr>
            <xdr:cNvGrpSpPr/>
          </xdr:nvGrpSpPr>
          <xdr:grpSpPr>
            <a:xfrm>
              <a:off x="2092894" y="13620554"/>
              <a:ext cx="3901688" cy="530429"/>
              <a:chOff x="5663908" y="13197848"/>
              <a:chExt cx="3902472" cy="526095"/>
            </a:xfrm>
          </xdr:grpSpPr>
          <xdr:sp macro="" textlink="">
            <xdr:nvSpPr>
              <xdr:cNvPr id="3" name="正方形/長方形 2">
                <a:extLst>
                  <a:ext uri="{FF2B5EF4-FFF2-40B4-BE49-F238E27FC236}">
                    <a16:creationId xmlns:a16="http://schemas.microsoft.com/office/drawing/2014/main" id="{354B05A5-CC6F-302C-5E2E-4EC9407F3F1C}"/>
                  </a:ext>
                </a:extLst>
              </xdr:cNvPr>
              <xdr:cNvSpPr/>
            </xdr:nvSpPr>
            <xdr:spPr>
              <a:xfrm>
                <a:off x="5663908" y="13224836"/>
                <a:ext cx="3902472" cy="487112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grpSp>
            <xdr:nvGrpSpPr>
              <xdr:cNvPr id="27" name="グループ化 26">
                <a:extLst>
                  <a:ext uri="{FF2B5EF4-FFF2-40B4-BE49-F238E27FC236}">
                    <a16:creationId xmlns:a16="http://schemas.microsoft.com/office/drawing/2014/main" id="{333907BA-E043-3E09-58C9-0857A20E69EF}"/>
                  </a:ext>
                </a:extLst>
              </xdr:cNvPr>
              <xdr:cNvGrpSpPr/>
            </xdr:nvGrpSpPr>
            <xdr:grpSpPr>
              <a:xfrm>
                <a:off x="5768262" y="13197848"/>
                <a:ext cx="2734028" cy="526095"/>
                <a:chOff x="5768262" y="13197848"/>
                <a:chExt cx="2734028" cy="526095"/>
              </a:xfrm>
            </xdr:grpSpPr>
            <xdr:grpSp>
              <xdr:nvGrpSpPr>
                <xdr:cNvPr id="8" name="グループ化 7">
                  <a:extLst>
                    <a:ext uri="{FF2B5EF4-FFF2-40B4-BE49-F238E27FC236}">
                      <a16:creationId xmlns:a16="http://schemas.microsoft.com/office/drawing/2014/main" id="{9F32DAAC-C54E-E601-7FFB-232C7A95C28A}"/>
                    </a:ext>
                  </a:extLst>
                </xdr:cNvPr>
                <xdr:cNvGrpSpPr/>
              </xdr:nvGrpSpPr>
              <xdr:grpSpPr>
                <a:xfrm>
                  <a:off x="5768263" y="13197848"/>
                  <a:ext cx="1147452" cy="227324"/>
                  <a:chOff x="5766592" y="13204011"/>
                  <a:chExt cx="1147452" cy="231959"/>
                </a:xfrm>
              </xdr:grpSpPr>
              <xdr:cxnSp macro="">
                <xdr:nvCxnSpPr>
                  <xdr:cNvPr id="5" name="直線コネクタ 4">
                    <a:extLst>
                      <a:ext uri="{FF2B5EF4-FFF2-40B4-BE49-F238E27FC236}">
                        <a16:creationId xmlns:a16="http://schemas.microsoft.com/office/drawing/2014/main" id="{9240E4EF-3D9F-C8FB-3DB9-FE98E433F2AB}"/>
                      </a:ext>
                    </a:extLst>
                  </xdr:cNvPr>
                  <xdr:cNvCxnSpPr/>
                </xdr:nvCxnSpPr>
                <xdr:spPr>
                  <a:xfrm>
                    <a:off x="5766592" y="13324070"/>
                    <a:ext cx="252000" cy="0"/>
                  </a:xfrm>
                  <a:prstGeom prst="line">
                    <a:avLst/>
                  </a:prstGeom>
                  <a:ln w="31750">
                    <a:solidFill>
                      <a:schemeClr val="accent2">
                        <a:lumMod val="40000"/>
                        <a:lumOff val="60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7" name="テキスト ボックス 6">
                    <a:extLst>
                      <a:ext uri="{FF2B5EF4-FFF2-40B4-BE49-F238E27FC236}">
                        <a16:creationId xmlns:a16="http://schemas.microsoft.com/office/drawing/2014/main" id="{5F9974DB-C247-27E7-FF70-8ABE3804A8FB}"/>
                      </a:ext>
                    </a:extLst>
                  </xdr:cNvPr>
                  <xdr:cNvSpPr txBox="1"/>
                </xdr:nvSpPr>
                <xdr:spPr>
                  <a:xfrm>
                    <a:off x="5988927" y="13204011"/>
                    <a:ext cx="925117" cy="231959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spAutoFit/>
                  </a:bodyPr>
                  <a:lstStyle/>
                  <a:p>
                    <a:r>
                      <a:rPr kumimoji="1" lang="en-US" altLang="ja-JP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1,000.0kW</a:t>
                    </a:r>
                    <a:r>
                      <a:rPr kumimoji="1" lang="ja-JP" altLang="en-US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以上</a:t>
                    </a:r>
                  </a:p>
                </xdr:txBody>
              </xdr:sp>
            </xdr:grpSp>
            <xdr:grpSp>
              <xdr:nvGrpSpPr>
                <xdr:cNvPr id="9" name="グループ化 8">
                  <a:extLst>
                    <a:ext uri="{FF2B5EF4-FFF2-40B4-BE49-F238E27FC236}">
                      <a16:creationId xmlns:a16="http://schemas.microsoft.com/office/drawing/2014/main" id="{FC269776-913E-4FEA-927A-0192A6F7162D}"/>
                    </a:ext>
                  </a:extLst>
                </xdr:cNvPr>
                <xdr:cNvGrpSpPr/>
              </xdr:nvGrpSpPr>
              <xdr:grpSpPr>
                <a:xfrm>
                  <a:off x="5768262" y="13362804"/>
                  <a:ext cx="1461336" cy="230508"/>
                  <a:chOff x="5766592" y="13234593"/>
                  <a:chExt cx="1461336" cy="235207"/>
                </a:xfrm>
              </xdr:grpSpPr>
              <xdr:cxnSp macro="">
                <xdr:nvCxnSpPr>
                  <xdr:cNvPr id="10" name="直線コネクタ 9">
                    <a:extLst>
                      <a:ext uri="{FF2B5EF4-FFF2-40B4-BE49-F238E27FC236}">
                        <a16:creationId xmlns:a16="http://schemas.microsoft.com/office/drawing/2014/main" id="{1AD04255-DCC2-FF91-48D1-2DDE8530647A}"/>
                      </a:ext>
                    </a:extLst>
                  </xdr:cNvPr>
                  <xdr:cNvCxnSpPr/>
                </xdr:nvCxnSpPr>
                <xdr:spPr>
                  <a:xfrm>
                    <a:off x="5766592" y="13340943"/>
                    <a:ext cx="252000" cy="0"/>
                  </a:xfrm>
                  <a:prstGeom prst="line">
                    <a:avLst/>
                  </a:prstGeom>
                  <a:ln w="31750">
                    <a:solidFill>
                      <a:srgbClr val="66CCFF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1" name="テキスト ボックス 10">
                    <a:extLst>
                      <a:ext uri="{FF2B5EF4-FFF2-40B4-BE49-F238E27FC236}">
                        <a16:creationId xmlns:a16="http://schemas.microsoft.com/office/drawing/2014/main" id="{3E872EC1-7361-C975-0B80-38B53C988911}"/>
                      </a:ext>
                    </a:extLst>
                  </xdr:cNvPr>
                  <xdr:cNvSpPr txBox="1"/>
                </xdr:nvSpPr>
                <xdr:spPr>
                  <a:xfrm>
                    <a:off x="5996819" y="13234593"/>
                    <a:ext cx="1231109" cy="235207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spAutoFit/>
                  </a:bodyPr>
                  <a:lstStyle/>
                  <a:p>
                    <a:r>
                      <a:rPr kumimoji="1" lang="en-US" altLang="ja-JP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300.0</a:t>
                    </a:r>
                    <a:r>
                      <a:rPr kumimoji="1" lang="ja-JP" altLang="en-US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～</a:t>
                    </a:r>
                    <a:r>
                      <a:rPr kumimoji="1" lang="en-US" altLang="ja-JP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1,000.0kW</a:t>
                    </a:r>
                    <a:endParaRPr kumimoji="1" lang="ja-JP" altLang="en-US" sz="6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xdr:txBody>
              </xdr:sp>
            </xdr:grpSp>
            <xdr:grpSp>
              <xdr:nvGrpSpPr>
                <xdr:cNvPr id="12" name="グループ化 11">
                  <a:extLst>
                    <a:ext uri="{FF2B5EF4-FFF2-40B4-BE49-F238E27FC236}">
                      <a16:creationId xmlns:a16="http://schemas.microsoft.com/office/drawing/2014/main" id="{612A1503-BFA4-424A-B84C-36582C88CE5F}"/>
                    </a:ext>
                  </a:extLst>
                </xdr:cNvPr>
                <xdr:cNvGrpSpPr/>
              </xdr:nvGrpSpPr>
              <xdr:grpSpPr>
                <a:xfrm>
                  <a:off x="5773584" y="13496618"/>
                  <a:ext cx="912748" cy="227325"/>
                  <a:chOff x="5771914" y="13237756"/>
                  <a:chExt cx="912748" cy="231961"/>
                </a:xfrm>
              </xdr:grpSpPr>
              <xdr:cxnSp macro="">
                <xdr:nvCxnSpPr>
                  <xdr:cNvPr id="13" name="直線コネクタ 12">
                    <a:extLst>
                      <a:ext uri="{FF2B5EF4-FFF2-40B4-BE49-F238E27FC236}">
                        <a16:creationId xmlns:a16="http://schemas.microsoft.com/office/drawing/2014/main" id="{AE241D71-35A1-7500-FD75-0799BD2396EF}"/>
                      </a:ext>
                    </a:extLst>
                  </xdr:cNvPr>
                  <xdr:cNvCxnSpPr/>
                </xdr:nvCxnSpPr>
                <xdr:spPr>
                  <a:xfrm>
                    <a:off x="5771914" y="13352189"/>
                    <a:ext cx="252000" cy="0"/>
                  </a:xfrm>
                  <a:prstGeom prst="line">
                    <a:avLst/>
                  </a:prstGeom>
                  <a:ln w="31750">
                    <a:solidFill>
                      <a:schemeClr val="accent5">
                        <a:lumMod val="60000"/>
                        <a:lumOff val="40000"/>
                      </a:schemeClr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4" name="テキスト ボックス 13">
                    <a:extLst>
                      <a:ext uri="{FF2B5EF4-FFF2-40B4-BE49-F238E27FC236}">
                        <a16:creationId xmlns:a16="http://schemas.microsoft.com/office/drawing/2014/main" id="{76252F51-82CE-79CB-59BE-01D839EAAA36}"/>
                      </a:ext>
                    </a:extLst>
                  </xdr:cNvPr>
                  <xdr:cNvSpPr txBox="1"/>
                </xdr:nvSpPr>
                <xdr:spPr>
                  <a:xfrm>
                    <a:off x="5988930" y="13237756"/>
                    <a:ext cx="695732" cy="231961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spAutoFit/>
                  </a:bodyPr>
                  <a:lstStyle/>
                  <a:p>
                    <a:r>
                      <a:rPr kumimoji="1" lang="en-US" altLang="ja-JP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300.0kW</a:t>
                    </a:r>
                    <a:r>
                      <a:rPr kumimoji="1" lang="ja-JP" altLang="en-US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以上</a:t>
                    </a:r>
                  </a:p>
                </xdr:txBody>
              </xdr:sp>
            </xdr:grpSp>
            <xdr:grpSp>
              <xdr:nvGrpSpPr>
                <xdr:cNvPr id="18" name="グループ化 17">
                  <a:extLst>
                    <a:ext uri="{FF2B5EF4-FFF2-40B4-BE49-F238E27FC236}">
                      <a16:creationId xmlns:a16="http://schemas.microsoft.com/office/drawing/2014/main" id="{148D9909-34BD-40C6-8A70-2F546838CE6B}"/>
                    </a:ext>
                  </a:extLst>
                </xdr:cNvPr>
                <xdr:cNvGrpSpPr/>
              </xdr:nvGrpSpPr>
              <xdr:grpSpPr>
                <a:xfrm>
                  <a:off x="7322506" y="13200281"/>
                  <a:ext cx="1179784" cy="227324"/>
                  <a:chOff x="5963523" y="13198394"/>
                  <a:chExt cx="1179784" cy="231959"/>
                </a:xfrm>
              </xdr:grpSpPr>
              <xdr:cxnSp macro="">
                <xdr:nvCxnSpPr>
                  <xdr:cNvPr id="19" name="直線コネクタ 18">
                    <a:extLst>
                      <a:ext uri="{FF2B5EF4-FFF2-40B4-BE49-F238E27FC236}">
                        <a16:creationId xmlns:a16="http://schemas.microsoft.com/office/drawing/2014/main" id="{295FD718-B651-31C8-DC7C-18250E67163F}"/>
                      </a:ext>
                    </a:extLst>
                  </xdr:cNvPr>
                  <xdr:cNvCxnSpPr/>
                </xdr:nvCxnSpPr>
                <xdr:spPr>
                  <a:xfrm>
                    <a:off x="5963523" y="13318446"/>
                    <a:ext cx="252000" cy="0"/>
                  </a:xfrm>
                  <a:prstGeom prst="line">
                    <a:avLst/>
                  </a:prstGeom>
                  <a:ln w="31750">
                    <a:solidFill>
                      <a:schemeClr val="accent4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20" name="テキスト ボックス 19">
                    <a:extLst>
                      <a:ext uri="{FF2B5EF4-FFF2-40B4-BE49-F238E27FC236}">
                        <a16:creationId xmlns:a16="http://schemas.microsoft.com/office/drawing/2014/main" id="{37C1CAF7-D76D-A799-C361-962A1C84FD60}"/>
                      </a:ext>
                    </a:extLst>
                  </xdr:cNvPr>
                  <xdr:cNvSpPr txBox="1"/>
                </xdr:nvSpPr>
                <xdr:spPr>
                  <a:xfrm>
                    <a:off x="6185858" y="13198394"/>
                    <a:ext cx="957449" cy="231959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spAutoFit/>
                  </a:bodyPr>
                  <a:lstStyle/>
                  <a:p>
                    <a:r>
                      <a:rPr kumimoji="1" lang="en-US" altLang="ja-JP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75.0</a:t>
                    </a:r>
                    <a:r>
                      <a:rPr kumimoji="1" lang="ja-JP" altLang="en-US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～</a:t>
                    </a:r>
                    <a:r>
                      <a:rPr kumimoji="1" lang="en-US" altLang="ja-JP" sz="6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300.0kW</a:t>
                    </a:r>
                    <a:endParaRPr kumimoji="1" lang="ja-JP" altLang="en-US" sz="6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xdr:txBody>
              </xdr:sp>
            </xdr:grpSp>
          </xdr:grpSp>
          <xdr:grpSp>
            <xdr:nvGrpSpPr>
              <xdr:cNvPr id="21" name="グループ化 20">
                <a:extLst>
                  <a:ext uri="{FF2B5EF4-FFF2-40B4-BE49-F238E27FC236}">
                    <a16:creationId xmlns:a16="http://schemas.microsoft.com/office/drawing/2014/main" id="{8D507DC6-0893-4402-BC3F-C4D2E951AE78}"/>
                  </a:ext>
                </a:extLst>
              </xdr:cNvPr>
              <xdr:cNvGrpSpPr/>
            </xdr:nvGrpSpPr>
            <xdr:grpSpPr>
              <a:xfrm>
                <a:off x="7327827" y="13343815"/>
                <a:ext cx="1289157" cy="227324"/>
                <a:chOff x="5968845" y="13215265"/>
                <a:chExt cx="1289157" cy="231959"/>
              </a:xfrm>
            </xdr:grpSpPr>
            <xdr:cxnSp macro="">
              <xdr:nvCxnSpPr>
                <xdr:cNvPr id="22" name="直線コネクタ 21">
                  <a:extLst>
                    <a:ext uri="{FF2B5EF4-FFF2-40B4-BE49-F238E27FC236}">
                      <a16:creationId xmlns:a16="http://schemas.microsoft.com/office/drawing/2014/main" id="{AC503098-5AD4-8187-140C-AB40533CE1A7}"/>
                    </a:ext>
                  </a:extLst>
                </xdr:cNvPr>
                <xdr:cNvCxnSpPr/>
              </xdr:nvCxnSpPr>
              <xdr:spPr>
                <a:xfrm>
                  <a:off x="5968845" y="13335317"/>
                  <a:ext cx="252000" cy="0"/>
                </a:xfrm>
                <a:prstGeom prst="line">
                  <a:avLst/>
                </a:prstGeom>
                <a:ln w="31750">
                  <a:solidFill>
                    <a:srgbClr val="92D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3" name="テキスト ボックス 22">
                  <a:extLst>
                    <a:ext uri="{FF2B5EF4-FFF2-40B4-BE49-F238E27FC236}">
                      <a16:creationId xmlns:a16="http://schemas.microsoft.com/office/drawing/2014/main" id="{D1522C17-B249-3613-1634-B4A16B88F8E1}"/>
                    </a:ext>
                  </a:extLst>
                </xdr:cNvPr>
                <xdr:cNvSpPr txBox="1"/>
              </xdr:nvSpPr>
              <xdr:spPr>
                <a:xfrm>
                  <a:off x="6185859" y="13215265"/>
                  <a:ext cx="1072143" cy="23195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spAutoFit/>
                </a:bodyPr>
                <a:lstStyle/>
                <a:p>
                  <a:r>
                    <a:rPr kumimoji="1" lang="en-US" altLang="ja-JP" sz="6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75.0kW</a:t>
                  </a:r>
                  <a:r>
                    <a:rPr kumimoji="1" lang="ja-JP" altLang="en-US" sz="6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未満</a:t>
                  </a:r>
                </a:p>
              </xdr:txBody>
            </xdr:sp>
          </xdr:grpSp>
        </xdr:grpSp>
        <xdr:grpSp>
          <xdr:nvGrpSpPr>
            <xdr:cNvPr id="24" name="グループ化 23">
              <a:extLst>
                <a:ext uri="{FF2B5EF4-FFF2-40B4-BE49-F238E27FC236}">
                  <a16:creationId xmlns:a16="http://schemas.microsoft.com/office/drawing/2014/main" id="{5ECC76CD-92B4-46CF-B9D4-49D0150D1812}"/>
                </a:ext>
              </a:extLst>
            </xdr:cNvPr>
            <xdr:cNvGrpSpPr/>
          </xdr:nvGrpSpPr>
          <xdr:grpSpPr>
            <a:xfrm>
              <a:off x="3751157" y="13910630"/>
              <a:ext cx="2351724" cy="229197"/>
              <a:chOff x="5963523" y="13226521"/>
              <a:chExt cx="2352197" cy="231961"/>
            </a:xfrm>
          </xdr:grpSpPr>
          <xdr:cxnSp macro="">
            <xdr:nvCxnSpPr>
              <xdr:cNvPr id="25" name="直線コネクタ 24">
                <a:extLst>
                  <a:ext uri="{FF2B5EF4-FFF2-40B4-BE49-F238E27FC236}">
                    <a16:creationId xmlns:a16="http://schemas.microsoft.com/office/drawing/2014/main" id="{545D4F06-24FF-6404-0207-5461D29A59C4}"/>
                  </a:ext>
                </a:extLst>
              </xdr:cNvPr>
              <xdr:cNvCxnSpPr/>
            </xdr:nvCxnSpPr>
            <xdr:spPr>
              <a:xfrm>
                <a:off x="5963523" y="13346566"/>
                <a:ext cx="252000" cy="0"/>
              </a:xfrm>
              <a:prstGeom prst="line">
                <a:avLst/>
              </a:prstGeom>
              <a:ln w="15875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6" name="テキスト ボックス 25">
                <a:extLst>
                  <a:ext uri="{FF2B5EF4-FFF2-40B4-BE49-F238E27FC236}">
                    <a16:creationId xmlns:a16="http://schemas.microsoft.com/office/drawing/2014/main" id="{C5FE7ED5-A1A1-2295-A274-EB31115B0B3E}"/>
                  </a:ext>
                </a:extLst>
              </xdr:cNvPr>
              <xdr:cNvSpPr txBox="1"/>
            </xdr:nvSpPr>
            <xdr:spPr>
              <a:xfrm>
                <a:off x="6180537" y="13226521"/>
                <a:ext cx="2135183" cy="23196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kumimoji="1" lang="en-US" altLang="ja-JP" sz="60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300.0kW</a:t>
                </a:r>
                <a:r>
                  <a:rPr kumimoji="1" lang="ja-JP" altLang="en-US" sz="60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以上の工場の原木消費量の割合（右軸）</a:t>
                </a:r>
              </a:p>
            </xdr:txBody>
          </xdr:sp>
        </xdr:grpSp>
        <xdr:sp macro="" textlink="">
          <xdr:nvSpPr>
            <xdr:cNvPr id="29" name="ひし形 28">
              <a:extLst>
                <a:ext uri="{FF2B5EF4-FFF2-40B4-BE49-F238E27FC236}">
                  <a16:creationId xmlns:a16="http://schemas.microsoft.com/office/drawing/2014/main" id="{731B343A-E7C0-5DDB-FDDD-A0DBF1D0821E}"/>
                </a:ext>
              </a:extLst>
            </xdr:cNvPr>
            <xdr:cNvSpPr/>
          </xdr:nvSpPr>
          <xdr:spPr>
            <a:xfrm>
              <a:off x="3855589" y="13999506"/>
              <a:ext cx="55134" cy="75818"/>
            </a:xfrm>
            <a:prstGeom prst="diamond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0.9143</cdr:x>
      <cdr:y>0.15604</cdr:y>
    </cdr:from>
    <cdr:to>
      <cdr:x>0.98738</cdr:x>
      <cdr:y>0.23689</cdr:y>
    </cdr:to>
    <cdr:sp macro="" textlink="">
      <cdr:nvSpPr>
        <cdr:cNvPr id="23555" name="テキスト ボックス 7"/>
        <cdr:cNvSpPr txBox="1">
          <a:spLocks xmlns:a="http://schemas.openxmlformats.org/drawingml/2006/main" noChangeAspect="1" noChangeArrowheads="1"/>
        </cdr:cNvSpPr>
      </cdr:nvSpPr>
      <cdr:spPr bwMode="auto">
        <a:xfrm xmlns:a="http://schemas.openxmlformats.org/drawingml/2006/main">
          <a:off x="3574564" y="381064"/>
          <a:ext cx="285714" cy="1974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  <cdr:relSizeAnchor xmlns:cdr="http://schemas.openxmlformats.org/drawingml/2006/chartDrawing">
    <cdr:from>
      <cdr:x>0.92409</cdr:x>
      <cdr:y>0.87519</cdr:y>
    </cdr:from>
    <cdr:to>
      <cdr:x>0.97368</cdr:x>
      <cdr:y>0.94697</cdr:y>
    </cdr:to>
    <cdr:sp macro="" textlink="">
      <cdr:nvSpPr>
        <cdr:cNvPr id="23556" name="テキスト ボックス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92858" y="2125493"/>
          <a:ext cx="192806" cy="1743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b" upright="1">
          <a:no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（年）</a:t>
          </a:r>
        </a:p>
      </cdr:txBody>
    </cdr:sp>
  </cdr:relSizeAnchor>
  <cdr:relSizeAnchor xmlns:cdr="http://schemas.openxmlformats.org/drawingml/2006/chartDrawing">
    <cdr:from>
      <cdr:x>0.00149</cdr:x>
      <cdr:y>0.13365</cdr:y>
    </cdr:from>
    <cdr:to>
      <cdr:x>0.10654</cdr:x>
      <cdr:y>0.2328</cdr:y>
    </cdr:to>
    <cdr:sp macro="" textlink="">
      <cdr:nvSpPr>
        <cdr:cNvPr id="23560" name="テキスト ボックス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2" y="324657"/>
          <a:ext cx="408415" cy="2408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B41AF-EC50-4A8D-859F-7223F25E8C37}">
  <dimension ref="A1:AT42"/>
  <sheetViews>
    <sheetView showGridLines="0" tabSelected="1" zoomScaleNormal="100" zoomScaleSheetLayoutView="75" workbookViewId="0"/>
  </sheetViews>
  <sheetFormatPr defaultRowHeight="13.5" x14ac:dyDescent="0.15"/>
  <cols>
    <col min="1" max="5" width="10" style="1" customWidth="1"/>
    <col min="6" max="6" width="10.875" style="1" customWidth="1"/>
    <col min="7" max="10" width="10" style="1" customWidth="1"/>
    <col min="11" max="12" width="10.875" style="1" customWidth="1"/>
    <col min="13" max="16" width="10" style="1" customWidth="1"/>
    <col min="17" max="17" width="10.875" style="1" customWidth="1"/>
    <col min="18" max="18" width="9" style="1"/>
    <col min="19" max="19" width="9" style="1" customWidth="1"/>
    <col min="20" max="21" width="9" style="1"/>
    <col min="22" max="22" width="12.25" style="1" customWidth="1"/>
    <col min="23" max="25" width="16.875" style="1" bestFit="1" customWidth="1"/>
    <col min="26" max="26" width="9" style="1" customWidth="1"/>
    <col min="27" max="16384" width="9" style="1"/>
  </cols>
  <sheetData>
    <row r="1" spans="1:46" ht="21.75" customHeight="1" x14ac:dyDescent="0.15">
      <c r="A1" s="41" t="s">
        <v>0</v>
      </c>
      <c r="B1" s="41"/>
      <c r="I1" s="40"/>
    </row>
    <row r="2" spans="1:46" ht="15" customHeight="1" x14ac:dyDescent="0.2">
      <c r="A2" s="13"/>
      <c r="B2" s="13"/>
      <c r="R2" s="13"/>
      <c r="S2" s="13"/>
      <c r="T2" s="13"/>
      <c r="U2" s="13"/>
      <c r="V2" s="13"/>
    </row>
    <row r="3" spans="1:46" ht="15" customHeight="1" x14ac:dyDescent="0.4">
      <c r="A3" s="13"/>
      <c r="B3" s="13"/>
      <c r="G3" s="2" t="s">
        <v>1</v>
      </c>
      <c r="M3" s="2" t="s">
        <v>2</v>
      </c>
      <c r="Q3" s="2" t="s">
        <v>3</v>
      </c>
      <c r="R3" s="13"/>
      <c r="S3" s="13"/>
      <c r="T3" s="13"/>
      <c r="U3" s="13"/>
      <c r="V3" s="13"/>
    </row>
    <row r="4" spans="1:46" ht="15" customHeight="1" x14ac:dyDescent="0.15">
      <c r="A4" s="74" t="s">
        <v>4</v>
      </c>
      <c r="B4" s="74" t="s">
        <v>4</v>
      </c>
      <c r="C4" s="77" t="s">
        <v>5</v>
      </c>
      <c r="D4" s="78"/>
      <c r="E4" s="78"/>
      <c r="F4" s="78"/>
      <c r="G4" s="79"/>
      <c r="H4" s="77" t="s">
        <v>6</v>
      </c>
      <c r="I4" s="78"/>
      <c r="J4" s="78"/>
      <c r="K4" s="78"/>
      <c r="L4" s="78"/>
      <c r="M4" s="78"/>
      <c r="N4" s="83"/>
      <c r="O4" s="84"/>
      <c r="P4" s="84"/>
      <c r="Q4" s="84"/>
      <c r="R4" s="85"/>
      <c r="S4" s="38"/>
      <c r="T4" s="38"/>
      <c r="U4" s="38"/>
      <c r="V4" s="38"/>
      <c r="W4" s="73"/>
      <c r="X4" s="73"/>
      <c r="Y4" s="73"/>
      <c r="Z4" s="73"/>
      <c r="AA4" s="73"/>
      <c r="AB4" s="73"/>
      <c r="AC4" s="73"/>
      <c r="AD4" s="73"/>
      <c r="AE4" s="85"/>
      <c r="AF4" s="85"/>
      <c r="AG4" s="85"/>
      <c r="AI4" s="85"/>
      <c r="AJ4" s="73"/>
      <c r="AK4" s="73"/>
      <c r="AL4" s="73"/>
      <c r="AM4" s="73"/>
      <c r="AN4" s="73"/>
      <c r="AO4" s="73"/>
      <c r="AP4" s="73"/>
      <c r="AQ4" s="73"/>
      <c r="AR4" s="85"/>
      <c r="AS4" s="85"/>
      <c r="AT4" s="85"/>
    </row>
    <row r="5" spans="1:46" ht="15" customHeight="1" x14ac:dyDescent="0.15">
      <c r="A5" s="75"/>
      <c r="B5" s="75"/>
      <c r="C5" s="80"/>
      <c r="D5" s="81"/>
      <c r="E5" s="81"/>
      <c r="F5" s="81"/>
      <c r="G5" s="82"/>
      <c r="H5" s="80"/>
      <c r="I5" s="81"/>
      <c r="J5" s="81"/>
      <c r="K5" s="81"/>
      <c r="L5" s="81"/>
      <c r="M5" s="81"/>
      <c r="N5" s="98" t="s">
        <v>7</v>
      </c>
      <c r="O5" s="98"/>
      <c r="P5" s="98"/>
      <c r="Q5" s="98"/>
      <c r="R5" s="85"/>
      <c r="S5" s="38"/>
      <c r="T5" s="38"/>
      <c r="U5" s="38"/>
      <c r="V5" s="38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I5" s="85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</row>
    <row r="6" spans="1:46" ht="60" customHeight="1" x14ac:dyDescent="0.15">
      <c r="A6" s="75"/>
      <c r="B6" s="75"/>
      <c r="C6" s="99" t="s">
        <v>40</v>
      </c>
      <c r="D6" s="99" t="s">
        <v>41</v>
      </c>
      <c r="E6" s="86" t="s">
        <v>42</v>
      </c>
      <c r="F6" s="42"/>
      <c r="G6" s="100" t="s">
        <v>8</v>
      </c>
      <c r="H6" s="99" t="s">
        <v>40</v>
      </c>
      <c r="I6" s="99" t="s">
        <v>41</v>
      </c>
      <c r="J6" s="86" t="s">
        <v>42</v>
      </c>
      <c r="K6" s="87"/>
      <c r="L6" s="88"/>
      <c r="M6" s="79" t="s">
        <v>8</v>
      </c>
      <c r="N6" s="90" t="s">
        <v>40</v>
      </c>
      <c r="O6" s="92" t="s">
        <v>41</v>
      </c>
      <c r="P6" s="93" t="s">
        <v>44</v>
      </c>
      <c r="Q6" s="43"/>
      <c r="R6" s="85"/>
      <c r="S6" s="38"/>
      <c r="T6" s="38"/>
      <c r="U6" s="38"/>
      <c r="V6" s="95"/>
      <c r="W6" s="36"/>
      <c r="X6" s="36"/>
      <c r="Y6" s="36"/>
      <c r="Z6" s="39"/>
      <c r="AA6" s="36"/>
      <c r="AB6" s="36"/>
      <c r="AC6" s="36"/>
      <c r="AD6" s="39"/>
      <c r="AE6" s="36"/>
      <c r="AF6" s="36"/>
      <c r="AG6" s="36"/>
      <c r="AI6" s="85"/>
      <c r="AJ6" s="36"/>
      <c r="AK6" s="36"/>
      <c r="AL6" s="36"/>
      <c r="AM6" s="39"/>
      <c r="AN6" s="36"/>
      <c r="AO6" s="36"/>
      <c r="AP6" s="36"/>
      <c r="AQ6" s="39"/>
      <c r="AR6" s="36"/>
      <c r="AS6" s="36"/>
      <c r="AT6" s="36"/>
    </row>
    <row r="7" spans="1:46" ht="44.45" customHeight="1" x14ac:dyDescent="0.15">
      <c r="A7" s="76"/>
      <c r="B7" s="76"/>
      <c r="C7" s="91"/>
      <c r="D7" s="91"/>
      <c r="E7" s="91"/>
      <c r="F7" s="44" t="s">
        <v>43</v>
      </c>
      <c r="G7" s="101"/>
      <c r="H7" s="91"/>
      <c r="I7" s="91"/>
      <c r="J7" s="44"/>
      <c r="K7" s="46" t="s">
        <v>47</v>
      </c>
      <c r="L7" s="61" t="s">
        <v>46</v>
      </c>
      <c r="M7" s="89"/>
      <c r="N7" s="91"/>
      <c r="O7" s="91"/>
      <c r="P7" s="94"/>
      <c r="Q7" s="45" t="s">
        <v>45</v>
      </c>
      <c r="R7" s="38"/>
      <c r="S7" s="37"/>
      <c r="T7" s="96"/>
      <c r="U7" s="96"/>
      <c r="V7" s="95"/>
      <c r="W7" s="36"/>
      <c r="X7" s="36"/>
      <c r="Y7" s="36"/>
      <c r="Z7" s="39"/>
      <c r="AA7" s="36"/>
      <c r="AB7" s="36"/>
      <c r="AC7" s="36"/>
      <c r="AD7" s="39"/>
      <c r="AE7" s="36"/>
      <c r="AF7" s="36"/>
      <c r="AG7" s="36"/>
      <c r="AI7" s="38"/>
      <c r="AJ7" s="36"/>
      <c r="AK7" s="36"/>
      <c r="AL7" s="36"/>
      <c r="AM7" s="39"/>
      <c r="AN7" s="36"/>
      <c r="AO7" s="36"/>
      <c r="AP7" s="36"/>
      <c r="AQ7" s="39"/>
      <c r="AR7" s="36"/>
      <c r="AS7" s="36"/>
      <c r="AT7" s="36"/>
    </row>
    <row r="8" spans="1:46" ht="30" customHeight="1" x14ac:dyDescent="0.15">
      <c r="A8" s="12" t="s">
        <v>9</v>
      </c>
      <c r="B8" s="12"/>
      <c r="C8" s="47">
        <v>8613</v>
      </c>
      <c r="D8" s="47">
        <v>3124</v>
      </c>
      <c r="E8" s="47">
        <v>551</v>
      </c>
      <c r="F8" s="48" t="s">
        <v>10</v>
      </c>
      <c r="G8" s="47">
        <v>12288</v>
      </c>
      <c r="H8" s="49">
        <v>609.5</v>
      </c>
      <c r="I8" s="49">
        <v>1054.5999999999999</v>
      </c>
      <c r="J8" s="50">
        <v>1043.7</v>
      </c>
      <c r="K8" s="51" t="s">
        <v>10</v>
      </c>
      <c r="L8" s="48" t="s">
        <v>10</v>
      </c>
      <c r="M8" s="47">
        <v>2707.8</v>
      </c>
      <c r="N8" s="52">
        <f t="shared" ref="N8:N31" si="0">(H8/M8)*100</f>
        <v>22.509047935593468</v>
      </c>
      <c r="O8" s="52">
        <f t="shared" ref="O8:O31" si="1">(I8/M8)*100</f>
        <v>38.946746436221282</v>
      </c>
      <c r="P8" s="21">
        <f t="shared" ref="P8:P31" si="2">(J8/M8)*100</f>
        <v>38.544205628185239</v>
      </c>
      <c r="Q8" s="48" t="s">
        <v>10</v>
      </c>
      <c r="R8" s="9"/>
      <c r="S8" s="19"/>
      <c r="T8" s="9"/>
      <c r="U8" s="9"/>
      <c r="V8" s="9"/>
      <c r="W8" s="34"/>
      <c r="X8" s="34"/>
      <c r="Y8" s="34"/>
      <c r="Z8" s="6"/>
      <c r="AA8" s="30"/>
      <c r="AB8" s="30"/>
      <c r="AC8" s="30"/>
      <c r="AD8" s="6"/>
      <c r="AE8" s="7"/>
      <c r="AF8" s="7"/>
      <c r="AG8" s="29"/>
      <c r="AI8" s="9"/>
      <c r="AJ8" s="6"/>
      <c r="AK8" s="6"/>
      <c r="AL8" s="6"/>
      <c r="AM8" s="6"/>
      <c r="AN8" s="7"/>
      <c r="AO8" s="7"/>
      <c r="AP8" s="7"/>
      <c r="AQ8" s="6"/>
      <c r="AR8" s="7"/>
      <c r="AS8" s="7"/>
      <c r="AT8" s="29"/>
    </row>
    <row r="9" spans="1:46" ht="30" customHeight="1" x14ac:dyDescent="0.15">
      <c r="A9" s="12" t="s">
        <v>11</v>
      </c>
      <c r="B9" s="12"/>
      <c r="C9" s="47">
        <v>8178</v>
      </c>
      <c r="D9" s="47">
        <v>2971</v>
      </c>
      <c r="E9" s="47">
        <v>543</v>
      </c>
      <c r="F9" s="48" t="s">
        <v>10</v>
      </c>
      <c r="G9" s="47">
        <v>11692</v>
      </c>
      <c r="H9" s="49">
        <v>556.4</v>
      </c>
      <c r="I9" s="49">
        <v>985.3</v>
      </c>
      <c r="J9" s="50">
        <v>1077.3</v>
      </c>
      <c r="K9" s="51" t="s">
        <v>10</v>
      </c>
      <c r="L9" s="48" t="s">
        <v>10</v>
      </c>
      <c r="M9" s="47">
        <v>2619</v>
      </c>
      <c r="N9" s="52">
        <f t="shared" si="0"/>
        <v>21.24474990454372</v>
      </c>
      <c r="O9" s="52">
        <f t="shared" si="1"/>
        <v>37.621229476899579</v>
      </c>
      <c r="P9" s="21">
        <f t="shared" si="2"/>
        <v>41.134020618556697</v>
      </c>
      <c r="Q9" s="48" t="s">
        <v>10</v>
      </c>
      <c r="R9" s="9"/>
      <c r="S9" s="19"/>
      <c r="T9" s="9"/>
      <c r="U9" s="9"/>
      <c r="V9" s="9"/>
      <c r="W9" s="34"/>
      <c r="X9" s="34"/>
      <c r="Y9" s="34"/>
      <c r="Z9" s="6"/>
      <c r="AA9" s="30"/>
      <c r="AB9" s="30"/>
      <c r="AC9" s="30"/>
      <c r="AD9" s="6"/>
      <c r="AE9" s="7"/>
      <c r="AF9" s="7"/>
      <c r="AG9" s="29"/>
      <c r="AI9" s="9"/>
      <c r="AJ9" s="6"/>
      <c r="AK9" s="6"/>
      <c r="AL9" s="6"/>
      <c r="AM9" s="6"/>
      <c r="AN9" s="7"/>
      <c r="AO9" s="7"/>
      <c r="AP9" s="7"/>
      <c r="AQ9" s="6"/>
      <c r="AR9" s="7"/>
      <c r="AS9" s="7"/>
      <c r="AT9" s="29"/>
    </row>
    <row r="10" spans="1:46" ht="30" customHeight="1" x14ac:dyDescent="0.15">
      <c r="A10" s="12"/>
      <c r="B10" s="12" t="s">
        <v>12</v>
      </c>
      <c r="C10" s="47">
        <v>7675</v>
      </c>
      <c r="D10" s="53">
        <v>2806</v>
      </c>
      <c r="E10" s="53">
        <v>539</v>
      </c>
      <c r="F10" s="48" t="s">
        <v>10</v>
      </c>
      <c r="G10" s="47">
        <v>11020</v>
      </c>
      <c r="H10" s="49">
        <v>486.7</v>
      </c>
      <c r="I10" s="49">
        <v>865.9</v>
      </c>
      <c r="J10" s="50">
        <v>1006.3</v>
      </c>
      <c r="K10" s="51" t="s">
        <v>10</v>
      </c>
      <c r="L10" s="48" t="s">
        <v>10</v>
      </c>
      <c r="M10" s="47">
        <v>2358.8999999999996</v>
      </c>
      <c r="N10" s="52">
        <f t="shared" si="0"/>
        <v>20.632498198312778</v>
      </c>
      <c r="O10" s="52">
        <f t="shared" si="1"/>
        <v>36.707787528085127</v>
      </c>
      <c r="P10" s="21">
        <f t="shared" si="2"/>
        <v>42.659714273602106</v>
      </c>
      <c r="Q10" s="48" t="s">
        <v>10</v>
      </c>
      <c r="R10" s="9"/>
      <c r="S10" s="19"/>
      <c r="T10" s="9"/>
      <c r="U10" s="9"/>
      <c r="V10" s="9"/>
      <c r="W10" s="34"/>
      <c r="X10" s="34"/>
      <c r="Y10" s="34"/>
      <c r="Z10" s="6"/>
      <c r="AA10" s="30"/>
      <c r="AB10" s="30"/>
      <c r="AC10" s="30"/>
      <c r="AD10" s="6"/>
      <c r="AE10" s="7"/>
      <c r="AF10" s="7"/>
      <c r="AG10" s="29"/>
      <c r="AI10" s="9"/>
      <c r="AJ10" s="6"/>
      <c r="AK10" s="6"/>
      <c r="AL10" s="6"/>
      <c r="AM10" s="6"/>
      <c r="AN10" s="7"/>
      <c r="AO10" s="7"/>
      <c r="AP10" s="7"/>
      <c r="AQ10" s="6"/>
      <c r="AR10" s="7"/>
      <c r="AS10" s="7"/>
      <c r="AT10" s="29"/>
    </row>
    <row r="11" spans="1:46" ht="30" customHeight="1" x14ac:dyDescent="0.15">
      <c r="A11" s="12"/>
      <c r="B11" s="12" t="s">
        <v>13</v>
      </c>
      <c r="C11" s="47">
        <v>7265</v>
      </c>
      <c r="D11" s="47">
        <v>2652</v>
      </c>
      <c r="E11" s="47">
        <v>512</v>
      </c>
      <c r="F11" s="48" t="s">
        <v>10</v>
      </c>
      <c r="G11" s="47">
        <v>10429</v>
      </c>
      <c r="H11" s="49">
        <v>433.3</v>
      </c>
      <c r="I11" s="49">
        <v>784</v>
      </c>
      <c r="J11" s="50">
        <v>979</v>
      </c>
      <c r="K11" s="51" t="s">
        <v>10</v>
      </c>
      <c r="L11" s="48" t="s">
        <v>10</v>
      </c>
      <c r="M11" s="47">
        <v>2196.3000000000002</v>
      </c>
      <c r="N11" s="52">
        <f t="shared" si="0"/>
        <v>19.728634521695579</v>
      </c>
      <c r="O11" s="52">
        <f t="shared" si="1"/>
        <v>35.696398488366796</v>
      </c>
      <c r="P11" s="21">
        <f t="shared" si="2"/>
        <v>44.574966989937622</v>
      </c>
      <c r="Q11" s="48" t="s">
        <v>10</v>
      </c>
      <c r="R11" s="9"/>
      <c r="S11" s="19"/>
      <c r="T11" s="9"/>
      <c r="U11" s="9"/>
      <c r="V11" s="9"/>
      <c r="W11" s="34"/>
      <c r="X11" s="34"/>
      <c r="Y11" s="34"/>
      <c r="Z11" s="6"/>
      <c r="AA11" s="30"/>
      <c r="AB11" s="30"/>
      <c r="AC11" s="30"/>
      <c r="AD11" s="6"/>
      <c r="AE11" s="7"/>
      <c r="AF11" s="7"/>
      <c r="AG11" s="29"/>
      <c r="AI11" s="9"/>
      <c r="AJ11" s="6"/>
      <c r="AK11" s="6"/>
      <c r="AL11" s="6"/>
      <c r="AM11" s="6"/>
      <c r="AN11" s="7"/>
      <c r="AO11" s="7"/>
      <c r="AP11" s="7"/>
      <c r="AQ11" s="6"/>
      <c r="AR11" s="7"/>
      <c r="AS11" s="7"/>
      <c r="AT11" s="29"/>
    </row>
    <row r="12" spans="1:46" ht="30" customHeight="1" x14ac:dyDescent="0.15">
      <c r="A12" s="12"/>
      <c r="B12" s="12" t="s">
        <v>14</v>
      </c>
      <c r="C12" s="47">
        <v>6874</v>
      </c>
      <c r="D12" s="47">
        <v>2550</v>
      </c>
      <c r="E12" s="47">
        <v>496</v>
      </c>
      <c r="F12" s="48" t="s">
        <v>10</v>
      </c>
      <c r="G12" s="47">
        <v>9920</v>
      </c>
      <c r="H12" s="49">
        <v>397.8</v>
      </c>
      <c r="I12" s="49">
        <v>756.3</v>
      </c>
      <c r="J12" s="50">
        <v>999</v>
      </c>
      <c r="K12" s="51" t="s">
        <v>10</v>
      </c>
      <c r="L12" s="48" t="s">
        <v>10</v>
      </c>
      <c r="M12" s="47">
        <v>2153.1</v>
      </c>
      <c r="N12" s="52">
        <f t="shared" si="0"/>
        <v>18.475686219869029</v>
      </c>
      <c r="O12" s="52">
        <f t="shared" si="1"/>
        <v>35.126097255120527</v>
      </c>
      <c r="P12" s="21">
        <f t="shared" si="2"/>
        <v>46.398216525010447</v>
      </c>
      <c r="Q12" s="48" t="s">
        <v>10</v>
      </c>
      <c r="R12" s="9"/>
      <c r="S12" s="35"/>
      <c r="T12" s="9"/>
      <c r="U12" s="9"/>
      <c r="V12" s="9"/>
      <c r="W12" s="34"/>
      <c r="X12" s="34"/>
      <c r="Y12" s="34"/>
      <c r="Z12" s="6"/>
      <c r="AA12" s="30"/>
      <c r="AB12" s="30"/>
      <c r="AC12" s="30"/>
      <c r="AD12" s="6"/>
      <c r="AE12" s="7"/>
      <c r="AF12" s="7"/>
      <c r="AG12" s="29"/>
      <c r="AI12" s="9"/>
      <c r="AJ12" s="6"/>
      <c r="AK12" s="6"/>
      <c r="AL12" s="6"/>
      <c r="AM12" s="6"/>
      <c r="AN12" s="7"/>
      <c r="AO12" s="7"/>
      <c r="AP12" s="7"/>
      <c r="AQ12" s="6"/>
      <c r="AR12" s="7"/>
      <c r="AS12" s="7"/>
      <c r="AT12" s="29"/>
    </row>
    <row r="13" spans="1:46" ht="30" customHeight="1" x14ac:dyDescent="0.15">
      <c r="A13" s="12"/>
      <c r="B13" s="12" t="s">
        <v>15</v>
      </c>
      <c r="C13" s="47">
        <v>6479</v>
      </c>
      <c r="D13" s="47">
        <v>2444</v>
      </c>
      <c r="E13" s="47">
        <v>497</v>
      </c>
      <c r="F13" s="48" t="s">
        <v>10</v>
      </c>
      <c r="G13" s="47">
        <v>9420</v>
      </c>
      <c r="H13" s="49">
        <v>367.9</v>
      </c>
      <c r="I13" s="49">
        <v>720.5</v>
      </c>
      <c r="J13" s="50">
        <v>1045.4000000000001</v>
      </c>
      <c r="K13" s="51" t="s">
        <v>10</v>
      </c>
      <c r="L13" s="48" t="s">
        <v>10</v>
      </c>
      <c r="M13" s="47">
        <v>2133.8000000000002</v>
      </c>
      <c r="N13" s="52">
        <f t="shared" si="0"/>
        <v>17.241540912925295</v>
      </c>
      <c r="O13" s="52">
        <f t="shared" si="1"/>
        <v>33.766051176305176</v>
      </c>
      <c r="P13" s="21">
        <f t="shared" si="2"/>
        <v>48.992407910769522</v>
      </c>
      <c r="Q13" s="48" t="s">
        <v>10</v>
      </c>
      <c r="R13" s="9"/>
      <c r="S13" s="35"/>
      <c r="T13" s="9"/>
      <c r="U13" s="9"/>
      <c r="V13" s="9"/>
      <c r="W13" s="34"/>
      <c r="X13" s="34"/>
      <c r="Y13" s="34"/>
      <c r="Z13" s="6"/>
      <c r="AA13" s="30"/>
      <c r="AB13" s="30"/>
      <c r="AC13" s="30"/>
      <c r="AD13" s="6"/>
      <c r="AE13" s="7"/>
      <c r="AF13" s="7"/>
      <c r="AG13" s="29"/>
      <c r="AI13" s="9"/>
      <c r="AJ13" s="6"/>
      <c r="AK13" s="6"/>
      <c r="AL13" s="6"/>
      <c r="AM13" s="6"/>
      <c r="AN13" s="7"/>
      <c r="AO13" s="7"/>
      <c r="AP13" s="7"/>
      <c r="AQ13" s="6"/>
      <c r="AR13" s="7"/>
      <c r="AS13" s="7"/>
      <c r="AT13" s="29"/>
    </row>
    <row r="14" spans="1:46" ht="30" customHeight="1" x14ac:dyDescent="0.15">
      <c r="A14" s="12" t="s">
        <v>16</v>
      </c>
      <c r="B14" s="12"/>
      <c r="C14" s="47">
        <v>6189</v>
      </c>
      <c r="D14" s="47">
        <v>2334</v>
      </c>
      <c r="E14" s="47">
        <v>488</v>
      </c>
      <c r="F14" s="48" t="s">
        <v>10</v>
      </c>
      <c r="G14" s="47">
        <v>9011</v>
      </c>
      <c r="H14" s="49">
        <v>345.2</v>
      </c>
      <c r="I14" s="49">
        <v>686.8</v>
      </c>
      <c r="J14" s="50">
        <v>1026.5999999999999</v>
      </c>
      <c r="K14" s="51" t="s">
        <v>10</v>
      </c>
      <c r="L14" s="48" t="s">
        <v>10</v>
      </c>
      <c r="M14" s="47">
        <v>2058.6</v>
      </c>
      <c r="N14" s="52">
        <f t="shared" si="0"/>
        <v>16.768677742154864</v>
      </c>
      <c r="O14" s="52">
        <f t="shared" si="1"/>
        <v>33.362479354901389</v>
      </c>
      <c r="P14" s="21">
        <f t="shared" si="2"/>
        <v>49.868842902943747</v>
      </c>
      <c r="Q14" s="48" t="s">
        <v>10</v>
      </c>
      <c r="R14" s="9"/>
      <c r="S14" s="35"/>
      <c r="T14" s="9"/>
      <c r="U14" s="9"/>
      <c r="V14" s="9"/>
      <c r="W14" s="34"/>
      <c r="X14" s="34"/>
      <c r="Y14" s="34"/>
      <c r="Z14" s="6"/>
      <c r="AA14" s="30"/>
      <c r="AB14" s="30"/>
      <c r="AC14" s="30"/>
      <c r="AD14" s="6"/>
      <c r="AE14" s="7"/>
      <c r="AF14" s="7"/>
      <c r="AG14" s="29"/>
      <c r="AI14" s="9"/>
      <c r="AJ14" s="6"/>
      <c r="AK14" s="6"/>
      <c r="AL14" s="6"/>
      <c r="AM14" s="6"/>
      <c r="AN14" s="7"/>
      <c r="AO14" s="7"/>
      <c r="AP14" s="7"/>
      <c r="AQ14" s="6"/>
      <c r="AR14" s="7"/>
      <c r="AS14" s="7"/>
      <c r="AT14" s="29"/>
    </row>
    <row r="15" spans="1:46" ht="30" customHeight="1" x14ac:dyDescent="0.15">
      <c r="A15" s="12"/>
      <c r="B15" s="12" t="s">
        <v>17</v>
      </c>
      <c r="C15" s="47">
        <v>5787</v>
      </c>
      <c r="D15" s="47">
        <v>2215</v>
      </c>
      <c r="E15" s="47">
        <v>480</v>
      </c>
      <c r="F15" s="48" t="s">
        <v>10</v>
      </c>
      <c r="G15" s="47">
        <v>8482</v>
      </c>
      <c r="H15" s="49">
        <v>311.39999999999998</v>
      </c>
      <c r="I15" s="49">
        <v>641.79999999999995</v>
      </c>
      <c r="J15" s="50">
        <v>1077.3</v>
      </c>
      <c r="K15" s="51" t="s">
        <v>10</v>
      </c>
      <c r="L15" s="48" t="s">
        <v>10</v>
      </c>
      <c r="M15" s="47">
        <v>2030.5</v>
      </c>
      <c r="N15" s="52">
        <f t="shared" si="0"/>
        <v>15.336124107362718</v>
      </c>
      <c r="O15" s="52">
        <f t="shared" si="1"/>
        <v>31.607978330460472</v>
      </c>
      <c r="P15" s="21">
        <f t="shared" si="2"/>
        <v>53.055897562176803</v>
      </c>
      <c r="Q15" s="48" t="s">
        <v>10</v>
      </c>
      <c r="R15" s="9"/>
      <c r="S15" s="35"/>
      <c r="T15" s="9"/>
      <c r="U15" s="9"/>
      <c r="V15" s="9"/>
      <c r="W15" s="34"/>
      <c r="X15" s="34"/>
      <c r="Y15" s="34"/>
      <c r="Z15" s="6"/>
      <c r="AA15" s="30"/>
      <c r="AB15" s="30"/>
      <c r="AC15" s="30"/>
      <c r="AD15" s="6"/>
      <c r="AE15" s="7"/>
      <c r="AF15" s="7"/>
      <c r="AG15" s="29"/>
      <c r="AI15" s="9"/>
      <c r="AJ15" s="6"/>
      <c r="AK15" s="6"/>
      <c r="AL15" s="6"/>
      <c r="AM15" s="6"/>
      <c r="AN15" s="7"/>
      <c r="AO15" s="7"/>
      <c r="AP15" s="7"/>
      <c r="AQ15" s="6"/>
      <c r="AR15" s="7"/>
      <c r="AS15" s="7"/>
      <c r="AT15" s="29"/>
    </row>
    <row r="16" spans="1:46" ht="30" customHeight="1" x14ac:dyDescent="0.15">
      <c r="A16" s="12"/>
      <c r="B16" s="12" t="s">
        <v>18</v>
      </c>
      <c r="C16" s="47">
        <v>5344</v>
      </c>
      <c r="D16" s="47">
        <v>2078</v>
      </c>
      <c r="E16" s="47">
        <v>483</v>
      </c>
      <c r="F16" s="48" t="s">
        <v>10</v>
      </c>
      <c r="G16" s="47">
        <v>7905</v>
      </c>
      <c r="H16" s="49">
        <v>278.39999999999998</v>
      </c>
      <c r="I16" s="49">
        <v>573.5</v>
      </c>
      <c r="J16" s="50">
        <v>1069.2</v>
      </c>
      <c r="K16" s="51" t="s">
        <v>10</v>
      </c>
      <c r="L16" s="48" t="s">
        <v>10</v>
      </c>
      <c r="M16" s="47">
        <v>1921.1</v>
      </c>
      <c r="N16" s="52">
        <f t="shared" si="0"/>
        <v>14.491697464994013</v>
      </c>
      <c r="O16" s="52">
        <f t="shared" si="1"/>
        <v>29.852688563843632</v>
      </c>
      <c r="P16" s="21">
        <f t="shared" si="2"/>
        <v>55.655613971162367</v>
      </c>
      <c r="Q16" s="48" t="s">
        <v>10</v>
      </c>
      <c r="R16" s="9"/>
      <c r="S16" s="35"/>
      <c r="T16" s="9"/>
      <c r="U16" s="9"/>
      <c r="V16" s="9"/>
      <c r="W16" s="34"/>
      <c r="X16" s="34"/>
      <c r="Y16" s="34"/>
      <c r="Z16" s="6"/>
      <c r="AA16" s="30"/>
      <c r="AB16" s="30"/>
      <c r="AC16" s="30"/>
      <c r="AD16" s="6"/>
      <c r="AE16" s="7"/>
      <c r="AF16" s="7"/>
      <c r="AG16" s="29"/>
      <c r="AI16" s="9"/>
      <c r="AJ16" s="6"/>
      <c r="AK16" s="6"/>
      <c r="AL16" s="6"/>
      <c r="AM16" s="6"/>
      <c r="AN16" s="7"/>
      <c r="AO16" s="7"/>
      <c r="AP16" s="7"/>
      <c r="AQ16" s="6"/>
      <c r="AR16" s="7"/>
      <c r="AS16" s="7"/>
      <c r="AT16" s="29"/>
    </row>
    <row r="17" spans="1:46" ht="30" customHeight="1" x14ac:dyDescent="0.15">
      <c r="A17" s="12"/>
      <c r="B17" s="12" t="s">
        <v>19</v>
      </c>
      <c r="C17" s="47">
        <v>4919</v>
      </c>
      <c r="D17" s="47">
        <v>1990</v>
      </c>
      <c r="E17" s="47">
        <v>469</v>
      </c>
      <c r="F17" s="48" t="s">
        <v>10</v>
      </c>
      <c r="G17" s="47">
        <v>7378</v>
      </c>
      <c r="H17" s="49">
        <v>242.7</v>
      </c>
      <c r="I17" s="49">
        <v>517</v>
      </c>
      <c r="J17" s="50">
        <v>1002.2</v>
      </c>
      <c r="K17" s="51" t="s">
        <v>10</v>
      </c>
      <c r="L17" s="48" t="s">
        <v>10</v>
      </c>
      <c r="M17" s="47">
        <v>1761.9</v>
      </c>
      <c r="N17" s="52">
        <f t="shared" si="0"/>
        <v>13.774902094329983</v>
      </c>
      <c r="O17" s="52">
        <f t="shared" si="1"/>
        <v>29.343322549520401</v>
      </c>
      <c r="P17" s="21">
        <f t="shared" si="2"/>
        <v>56.88177535614961</v>
      </c>
      <c r="Q17" s="48" t="s">
        <v>10</v>
      </c>
      <c r="R17" s="9"/>
      <c r="S17" s="19"/>
      <c r="T17" s="9"/>
      <c r="U17" s="9"/>
      <c r="V17" s="9"/>
      <c r="W17" s="34"/>
      <c r="X17" s="34"/>
      <c r="Y17" s="34"/>
      <c r="Z17" s="6"/>
      <c r="AA17" s="30"/>
      <c r="AB17" s="30"/>
      <c r="AC17" s="30"/>
      <c r="AD17" s="6"/>
      <c r="AE17" s="7"/>
      <c r="AF17" s="7"/>
      <c r="AG17" s="29"/>
      <c r="AI17" s="9"/>
      <c r="AJ17" s="6"/>
      <c r="AK17" s="6"/>
      <c r="AL17" s="6"/>
      <c r="AM17" s="6"/>
      <c r="AN17" s="7"/>
      <c r="AO17" s="7"/>
      <c r="AP17" s="7"/>
      <c r="AQ17" s="6"/>
      <c r="AR17" s="7"/>
      <c r="AS17" s="7"/>
      <c r="AT17" s="29"/>
    </row>
    <row r="18" spans="1:46" ht="30" customHeight="1" x14ac:dyDescent="0.15">
      <c r="A18" s="12"/>
      <c r="B18" s="12" t="s">
        <v>20</v>
      </c>
      <c r="C18" s="47">
        <v>4521</v>
      </c>
      <c r="D18" s="47">
        <v>1890</v>
      </c>
      <c r="E18" s="47">
        <v>454</v>
      </c>
      <c r="F18" s="48" t="s">
        <v>10</v>
      </c>
      <c r="G18" s="47">
        <v>6865</v>
      </c>
      <c r="H18" s="49">
        <v>205.6</v>
      </c>
      <c r="I18" s="49">
        <v>444.3</v>
      </c>
      <c r="J18" s="50">
        <v>896.6</v>
      </c>
      <c r="K18" s="51" t="s">
        <v>10</v>
      </c>
      <c r="L18" s="48" t="s">
        <v>10</v>
      </c>
      <c r="M18" s="47">
        <v>1546.5</v>
      </c>
      <c r="N18" s="52">
        <f t="shared" si="0"/>
        <v>13.294536049143227</v>
      </c>
      <c r="O18" s="52">
        <f t="shared" si="1"/>
        <v>28.729388942774008</v>
      </c>
      <c r="P18" s="21">
        <f t="shared" si="2"/>
        <v>57.976075008082773</v>
      </c>
      <c r="Q18" s="48" t="s">
        <v>10</v>
      </c>
      <c r="R18" s="9"/>
      <c r="S18" s="19"/>
      <c r="T18" s="9"/>
      <c r="U18" s="18"/>
      <c r="V18" s="9"/>
      <c r="W18" s="34"/>
      <c r="X18" s="34"/>
      <c r="Y18" s="34"/>
      <c r="Z18" s="6"/>
      <c r="AA18" s="30"/>
      <c r="AB18" s="30"/>
      <c r="AC18" s="30"/>
      <c r="AD18" s="6"/>
      <c r="AE18" s="7"/>
      <c r="AF18" s="7"/>
      <c r="AG18" s="29"/>
      <c r="AI18" s="9"/>
      <c r="AJ18" s="6"/>
      <c r="AK18" s="6"/>
      <c r="AL18" s="6"/>
      <c r="AM18" s="6"/>
      <c r="AN18" s="7"/>
      <c r="AO18" s="7"/>
      <c r="AP18" s="7"/>
      <c r="AQ18" s="6"/>
      <c r="AR18" s="7"/>
      <c r="AS18" s="7"/>
      <c r="AT18" s="29"/>
    </row>
    <row r="19" spans="1:46" ht="30" customHeight="1" x14ac:dyDescent="0.15">
      <c r="A19" s="12" t="s">
        <v>21</v>
      </c>
      <c r="B19" s="12"/>
      <c r="C19" s="47">
        <v>4282</v>
      </c>
      <c r="D19" s="47">
        <v>1837</v>
      </c>
      <c r="E19" s="47">
        <v>450</v>
      </c>
      <c r="F19" s="48" t="s">
        <v>10</v>
      </c>
      <c r="G19" s="47">
        <v>6569</v>
      </c>
      <c r="H19" s="49">
        <v>186.2</v>
      </c>
      <c r="I19" s="49">
        <v>438.4</v>
      </c>
      <c r="J19" s="50">
        <v>944.9</v>
      </c>
      <c r="K19" s="51" t="s">
        <v>10</v>
      </c>
      <c r="L19" s="48" t="s">
        <v>10</v>
      </c>
      <c r="M19" s="54">
        <v>1569.5</v>
      </c>
      <c r="N19" s="52">
        <f t="shared" si="0"/>
        <v>11.863650844217903</v>
      </c>
      <c r="O19" s="52">
        <f t="shared" si="1"/>
        <v>27.932462567696721</v>
      </c>
      <c r="P19" s="21">
        <f t="shared" si="2"/>
        <v>60.203886588085375</v>
      </c>
      <c r="Q19" s="48" t="s">
        <v>10</v>
      </c>
      <c r="R19" s="9"/>
      <c r="S19" s="19"/>
      <c r="T19" s="9"/>
      <c r="U19" s="18"/>
      <c r="V19" s="9"/>
      <c r="W19" s="34"/>
      <c r="X19" s="34"/>
      <c r="Y19" s="34"/>
      <c r="Z19" s="6"/>
      <c r="AA19" s="30"/>
      <c r="AB19" s="30"/>
      <c r="AC19" s="30"/>
      <c r="AD19" s="6"/>
      <c r="AE19" s="7"/>
      <c r="AF19" s="7"/>
      <c r="AG19" s="29"/>
      <c r="AI19" s="9"/>
      <c r="AJ19" s="6"/>
      <c r="AK19" s="6"/>
      <c r="AL19" s="6"/>
      <c r="AM19" s="6"/>
      <c r="AN19" s="7"/>
      <c r="AO19" s="7"/>
      <c r="AP19" s="7"/>
      <c r="AQ19" s="6"/>
      <c r="AR19" s="7"/>
      <c r="AS19" s="7"/>
      <c r="AT19" s="29"/>
    </row>
    <row r="20" spans="1:46" ht="30" customHeight="1" x14ac:dyDescent="0.15">
      <c r="A20" s="12"/>
      <c r="B20" s="12" t="s">
        <v>22</v>
      </c>
      <c r="C20" s="47">
        <v>4058</v>
      </c>
      <c r="D20" s="47">
        <v>1743</v>
      </c>
      <c r="E20" s="47">
        <v>441</v>
      </c>
      <c r="F20" s="48" t="s">
        <v>10</v>
      </c>
      <c r="G20" s="47">
        <f t="shared" ref="G20:G25" si="3">SUM(C20:E20)</f>
        <v>6242</v>
      </c>
      <c r="H20" s="49">
        <v>180.1</v>
      </c>
      <c r="I20" s="49">
        <v>433.7</v>
      </c>
      <c r="J20" s="50">
        <v>1001.2</v>
      </c>
      <c r="K20" s="51" t="s">
        <v>10</v>
      </c>
      <c r="L20" s="48" t="s">
        <v>10</v>
      </c>
      <c r="M20" s="54">
        <v>1615</v>
      </c>
      <c r="N20" s="52">
        <f t="shared" si="0"/>
        <v>11.151702786377708</v>
      </c>
      <c r="O20" s="52">
        <f t="shared" si="1"/>
        <v>26.854489164086687</v>
      </c>
      <c r="P20" s="21">
        <f t="shared" si="2"/>
        <v>61.993808049535602</v>
      </c>
      <c r="Q20" s="48" t="s">
        <v>10</v>
      </c>
      <c r="R20" s="9"/>
      <c r="S20" s="19"/>
      <c r="T20" s="9"/>
      <c r="U20" s="9"/>
      <c r="V20" s="9"/>
      <c r="W20" s="34"/>
      <c r="X20" s="34"/>
      <c r="Y20" s="34"/>
      <c r="Z20" s="6"/>
      <c r="AA20" s="30"/>
      <c r="AB20" s="30"/>
      <c r="AC20" s="30"/>
      <c r="AD20" s="6"/>
      <c r="AE20" s="7"/>
      <c r="AF20" s="7"/>
      <c r="AG20" s="29"/>
      <c r="AI20" s="9"/>
      <c r="AJ20" s="6"/>
      <c r="AK20" s="6"/>
      <c r="AL20" s="6"/>
      <c r="AM20" s="6"/>
      <c r="AN20" s="7"/>
      <c r="AO20" s="7"/>
      <c r="AP20" s="7"/>
      <c r="AQ20" s="6"/>
      <c r="AR20" s="7"/>
      <c r="AS20" s="7"/>
      <c r="AT20" s="29"/>
    </row>
    <row r="21" spans="1:46" ht="30" customHeight="1" x14ac:dyDescent="0.4">
      <c r="A21" s="12"/>
      <c r="B21" s="12" t="s">
        <v>23</v>
      </c>
      <c r="C21" s="47">
        <v>3802</v>
      </c>
      <c r="D21" s="47">
        <v>1683</v>
      </c>
      <c r="E21" s="47">
        <v>442</v>
      </c>
      <c r="F21" s="48" t="s">
        <v>10</v>
      </c>
      <c r="G21" s="47">
        <f t="shared" si="3"/>
        <v>5927</v>
      </c>
      <c r="H21" s="49">
        <v>163.19999999999999</v>
      </c>
      <c r="I21" s="49">
        <v>425.5</v>
      </c>
      <c r="J21" s="49">
        <v>1023.8</v>
      </c>
      <c r="K21" s="55" t="s">
        <v>10</v>
      </c>
      <c r="L21" s="48" t="s">
        <v>10</v>
      </c>
      <c r="M21" s="47">
        <v>1612.5</v>
      </c>
      <c r="N21" s="52">
        <f t="shared" si="0"/>
        <v>10.120930232558138</v>
      </c>
      <c r="O21" s="52">
        <f t="shared" si="1"/>
        <v>26.387596899224807</v>
      </c>
      <c r="P21" s="21">
        <f t="shared" si="2"/>
        <v>63.491472868217045</v>
      </c>
      <c r="Q21" s="48" t="s">
        <v>10</v>
      </c>
      <c r="R21" s="15"/>
      <c r="S21" s="32"/>
      <c r="T21" s="9"/>
      <c r="U21" s="9"/>
      <c r="V21" s="9"/>
      <c r="W21" s="34"/>
      <c r="X21" s="34"/>
      <c r="Y21" s="34"/>
      <c r="Z21" s="6"/>
      <c r="AA21" s="30"/>
      <c r="AB21" s="30"/>
      <c r="AC21" s="30"/>
      <c r="AD21" s="6"/>
      <c r="AE21" s="7"/>
      <c r="AF21" s="7"/>
      <c r="AG21" s="29"/>
      <c r="AI21" s="9"/>
      <c r="AJ21" s="6"/>
      <c r="AK21" s="6"/>
      <c r="AL21" s="6"/>
      <c r="AM21" s="6"/>
      <c r="AN21" s="7"/>
      <c r="AO21" s="7"/>
      <c r="AP21" s="7"/>
      <c r="AQ21" s="6"/>
      <c r="AR21" s="7"/>
      <c r="AS21" s="7"/>
      <c r="AT21" s="29"/>
    </row>
    <row r="22" spans="1:46" ht="30" customHeight="1" x14ac:dyDescent="0.4">
      <c r="A22" s="12"/>
      <c r="B22" s="12" t="s">
        <v>24</v>
      </c>
      <c r="C22" s="47">
        <v>3615</v>
      </c>
      <c r="D22" s="47">
        <v>1643</v>
      </c>
      <c r="E22" s="47">
        <v>432</v>
      </c>
      <c r="F22" s="48" t="s">
        <v>10</v>
      </c>
      <c r="G22" s="47">
        <f t="shared" si="3"/>
        <v>5690</v>
      </c>
      <c r="H22" s="49">
        <v>160.19999999999999</v>
      </c>
      <c r="I22" s="49">
        <v>436.8</v>
      </c>
      <c r="J22" s="50">
        <v>1135.0999999999999</v>
      </c>
      <c r="K22" s="51" t="s">
        <v>10</v>
      </c>
      <c r="L22" s="48" t="s">
        <v>10</v>
      </c>
      <c r="M22" s="47">
        <v>1732.1</v>
      </c>
      <c r="N22" s="52">
        <f t="shared" si="0"/>
        <v>9.2488886322960564</v>
      </c>
      <c r="O22" s="52">
        <f t="shared" si="1"/>
        <v>25.217943536747299</v>
      </c>
      <c r="P22" s="21">
        <f t="shared" si="2"/>
        <v>65.533167830956643</v>
      </c>
      <c r="Q22" s="48" t="s">
        <v>10</v>
      </c>
      <c r="R22" s="9"/>
      <c r="S22" s="32"/>
      <c r="T22" s="9"/>
      <c r="U22" s="9"/>
      <c r="V22" s="9"/>
      <c r="W22" s="34"/>
      <c r="X22" s="34"/>
      <c r="Y22" s="34"/>
      <c r="Z22" s="6"/>
      <c r="AA22" s="30"/>
      <c r="AB22" s="30"/>
      <c r="AC22" s="30"/>
      <c r="AD22" s="6"/>
      <c r="AE22" s="7"/>
      <c r="AF22" s="7"/>
      <c r="AG22" s="29"/>
      <c r="AI22" s="9"/>
      <c r="AJ22" s="6"/>
      <c r="AK22" s="6"/>
      <c r="AL22" s="6"/>
      <c r="AM22" s="6"/>
      <c r="AN22" s="7"/>
      <c r="AO22" s="7"/>
      <c r="AP22" s="7"/>
      <c r="AQ22" s="6"/>
      <c r="AR22" s="7"/>
      <c r="AS22" s="7"/>
      <c r="AT22" s="29"/>
    </row>
    <row r="23" spans="1:46" ht="30" customHeight="1" x14ac:dyDescent="0.4">
      <c r="A23" s="12"/>
      <c r="B23" s="12" t="s">
        <v>25</v>
      </c>
      <c r="C23" s="47">
        <v>3455</v>
      </c>
      <c r="D23" s="47">
        <v>1597</v>
      </c>
      <c r="E23" s="47">
        <v>417</v>
      </c>
      <c r="F23" s="48" t="s">
        <v>10</v>
      </c>
      <c r="G23" s="47">
        <f t="shared" si="3"/>
        <v>5469</v>
      </c>
      <c r="H23" s="49">
        <v>154.69999999999999</v>
      </c>
      <c r="I23" s="49">
        <v>418.9</v>
      </c>
      <c r="J23" s="50">
        <v>1089.4000000000001</v>
      </c>
      <c r="K23" s="51" t="s">
        <v>10</v>
      </c>
      <c r="L23" s="48" t="s">
        <v>10</v>
      </c>
      <c r="M23" s="47">
        <v>1663</v>
      </c>
      <c r="N23" s="52">
        <f t="shared" si="0"/>
        <v>9.3024654239326523</v>
      </c>
      <c r="O23" s="52">
        <f t="shared" si="1"/>
        <v>25.189416716776908</v>
      </c>
      <c r="P23" s="21">
        <f t="shared" si="2"/>
        <v>65.508117859290451</v>
      </c>
      <c r="Q23" s="48" t="s">
        <v>10</v>
      </c>
      <c r="R23" s="15"/>
      <c r="S23" s="32"/>
      <c r="T23" s="31"/>
      <c r="U23" s="9"/>
      <c r="V23" s="31"/>
      <c r="W23" s="31"/>
      <c r="X23" s="31"/>
      <c r="Y23" s="31"/>
      <c r="Z23" s="6"/>
      <c r="AA23" s="30"/>
      <c r="AB23" s="30"/>
      <c r="AC23" s="30"/>
      <c r="AD23" s="6"/>
      <c r="AE23" s="7"/>
      <c r="AF23" s="7"/>
      <c r="AG23" s="29"/>
      <c r="AI23" s="9"/>
      <c r="AJ23" s="6"/>
      <c r="AK23" s="6"/>
      <c r="AL23" s="6"/>
      <c r="AM23" s="6"/>
      <c r="AN23" s="7"/>
      <c r="AO23" s="7"/>
      <c r="AP23" s="7"/>
      <c r="AQ23" s="6"/>
      <c r="AR23" s="7"/>
      <c r="AS23" s="7"/>
      <c r="AT23" s="29"/>
    </row>
    <row r="24" spans="1:46" ht="30" customHeight="1" x14ac:dyDescent="0.4">
      <c r="A24" s="12" t="s">
        <v>26</v>
      </c>
      <c r="B24" s="12"/>
      <c r="C24" s="56">
        <v>3239</v>
      </c>
      <c r="D24" s="56">
        <v>1551</v>
      </c>
      <c r="E24" s="56">
        <v>416</v>
      </c>
      <c r="F24" s="48" t="s">
        <v>10</v>
      </c>
      <c r="G24" s="56">
        <f t="shared" si="3"/>
        <v>5206</v>
      </c>
      <c r="H24" s="22">
        <v>144.19999999999999</v>
      </c>
      <c r="I24" s="22">
        <v>388.8</v>
      </c>
      <c r="J24" s="50">
        <v>1077.5999999999999</v>
      </c>
      <c r="K24" s="51" t="s">
        <v>10</v>
      </c>
      <c r="L24" s="48" t="s">
        <v>10</v>
      </c>
      <c r="M24" s="56">
        <v>1611.1</v>
      </c>
      <c r="N24" s="52">
        <f t="shared" si="0"/>
        <v>8.9504065545279623</v>
      </c>
      <c r="O24" s="52">
        <f t="shared" si="1"/>
        <v>24.132580224691207</v>
      </c>
      <c r="P24" s="21">
        <f t="shared" si="2"/>
        <v>66.88597852398982</v>
      </c>
      <c r="Q24" s="48" t="s">
        <v>10</v>
      </c>
      <c r="R24" s="15"/>
      <c r="S24" s="32"/>
      <c r="T24" s="31"/>
      <c r="U24" s="9"/>
      <c r="V24" s="31"/>
      <c r="W24" s="31"/>
      <c r="X24" s="31"/>
      <c r="Y24" s="31"/>
      <c r="Z24" s="6"/>
      <c r="AA24" s="30"/>
      <c r="AB24" s="30"/>
      <c r="AC24" s="30"/>
      <c r="AD24" s="6"/>
      <c r="AE24" s="7"/>
      <c r="AF24" s="7"/>
      <c r="AG24" s="29"/>
      <c r="AI24" s="9"/>
      <c r="AJ24" s="6"/>
      <c r="AK24" s="6"/>
      <c r="AL24" s="6"/>
      <c r="AM24" s="6"/>
      <c r="AN24" s="7"/>
      <c r="AO24" s="7"/>
      <c r="AP24" s="7"/>
      <c r="AQ24" s="6"/>
      <c r="AR24" s="7"/>
      <c r="AS24" s="7"/>
      <c r="AT24" s="29"/>
    </row>
    <row r="25" spans="1:46" ht="30" customHeight="1" x14ac:dyDescent="0.4">
      <c r="A25" s="12"/>
      <c r="B25" s="12" t="s">
        <v>27</v>
      </c>
      <c r="C25" s="56">
        <v>3030</v>
      </c>
      <c r="D25" s="56">
        <v>1491</v>
      </c>
      <c r="E25" s="56">
        <v>413</v>
      </c>
      <c r="F25" s="48" t="s">
        <v>10</v>
      </c>
      <c r="G25" s="56">
        <f t="shared" si="3"/>
        <v>4934</v>
      </c>
      <c r="H25" s="22">
        <v>131.1</v>
      </c>
      <c r="I25" s="22">
        <v>373.5</v>
      </c>
      <c r="J25" s="50">
        <v>1151.3</v>
      </c>
      <c r="K25" s="51" t="s">
        <v>10</v>
      </c>
      <c r="L25" s="48" t="s">
        <v>10</v>
      </c>
      <c r="M25" s="56">
        <v>1655.7</v>
      </c>
      <c r="N25" s="52">
        <f t="shared" si="0"/>
        <v>7.9181011052726946</v>
      </c>
      <c r="O25" s="52">
        <f t="shared" si="1"/>
        <v>22.55843449900344</v>
      </c>
      <c r="P25" s="21">
        <f t="shared" si="2"/>
        <v>69.535543878721981</v>
      </c>
      <c r="Q25" s="48" t="s">
        <v>10</v>
      </c>
      <c r="R25" s="15"/>
      <c r="S25" s="32"/>
      <c r="T25" s="31"/>
      <c r="U25" s="9"/>
      <c r="V25" s="31"/>
      <c r="W25" s="31"/>
      <c r="X25" s="31"/>
      <c r="Y25" s="31"/>
      <c r="Z25" s="6"/>
      <c r="AA25" s="30"/>
      <c r="AB25" s="30"/>
      <c r="AC25" s="30"/>
      <c r="AD25" s="6"/>
      <c r="AE25" s="7"/>
      <c r="AF25" s="7"/>
      <c r="AG25" s="29"/>
      <c r="AI25" s="9"/>
      <c r="AJ25" s="6"/>
      <c r="AK25" s="6"/>
      <c r="AL25" s="6"/>
      <c r="AM25" s="6"/>
      <c r="AN25" s="7"/>
      <c r="AO25" s="7"/>
      <c r="AP25" s="7"/>
      <c r="AQ25" s="6"/>
      <c r="AR25" s="7"/>
      <c r="AS25" s="7"/>
      <c r="AT25" s="29"/>
    </row>
    <row r="26" spans="1:46" ht="30" customHeight="1" x14ac:dyDescent="0.4">
      <c r="A26" s="12" t="s">
        <v>28</v>
      </c>
      <c r="C26" s="10">
        <v>2924</v>
      </c>
      <c r="D26" s="10">
        <v>1466</v>
      </c>
      <c r="E26" s="10">
        <v>424</v>
      </c>
      <c r="F26" s="10">
        <v>71</v>
      </c>
      <c r="G26" s="10">
        <v>4814</v>
      </c>
      <c r="H26" s="11">
        <v>104.6</v>
      </c>
      <c r="I26" s="11">
        <v>397.1</v>
      </c>
      <c r="J26" s="11">
        <v>1184.8</v>
      </c>
      <c r="K26" s="23">
        <f>J26-L26</f>
        <v>494.79999999999995</v>
      </c>
      <c r="L26" s="11">
        <v>690</v>
      </c>
      <c r="M26" s="10">
        <v>1686.1</v>
      </c>
      <c r="N26" s="33">
        <f t="shared" si="0"/>
        <v>6.2036652630330344</v>
      </c>
      <c r="O26" s="33">
        <f t="shared" si="1"/>
        <v>23.551390783464804</v>
      </c>
      <c r="P26" s="21">
        <f t="shared" si="2"/>
        <v>70.268667338829246</v>
      </c>
      <c r="Q26" s="33">
        <f>(L26/M26)*100</f>
        <v>40.922839689223657</v>
      </c>
      <c r="R26" s="15"/>
      <c r="S26" s="32"/>
      <c r="T26" s="31"/>
      <c r="U26" s="9"/>
      <c r="V26" s="31"/>
      <c r="W26" s="31"/>
      <c r="X26" s="31"/>
      <c r="Y26" s="31"/>
      <c r="Z26" s="6"/>
      <c r="AA26" s="30"/>
      <c r="AB26" s="30"/>
      <c r="AC26" s="30"/>
      <c r="AD26" s="6"/>
      <c r="AE26" s="7"/>
      <c r="AF26" s="7"/>
      <c r="AG26" s="29"/>
      <c r="AI26" s="9"/>
      <c r="AJ26" s="6"/>
      <c r="AK26" s="6"/>
      <c r="AL26" s="6"/>
      <c r="AM26" s="6"/>
      <c r="AN26" s="7"/>
      <c r="AO26" s="7"/>
      <c r="AP26" s="7"/>
      <c r="AQ26" s="6"/>
      <c r="AR26" s="7"/>
      <c r="AS26" s="7"/>
      <c r="AT26" s="29"/>
    </row>
    <row r="27" spans="1:46" ht="30" customHeight="1" x14ac:dyDescent="0.15">
      <c r="B27" s="28" t="s">
        <v>29</v>
      </c>
      <c r="C27" s="25">
        <v>2750</v>
      </c>
      <c r="D27" s="25">
        <v>1405</v>
      </c>
      <c r="E27" s="25">
        <v>427</v>
      </c>
      <c r="F27" s="25">
        <v>71</v>
      </c>
      <c r="G27" s="25">
        <v>4582</v>
      </c>
      <c r="H27" s="27">
        <v>96.5</v>
      </c>
      <c r="I27" s="27">
        <v>352.8</v>
      </c>
      <c r="J27" s="27">
        <v>1215.2</v>
      </c>
      <c r="K27" s="23">
        <f>J27-L27</f>
        <v>520.90000000000009</v>
      </c>
      <c r="L27" s="26">
        <v>694.3</v>
      </c>
      <c r="M27" s="25">
        <v>1664.5</v>
      </c>
      <c r="N27" s="24">
        <f t="shared" si="0"/>
        <v>5.7975367978371883</v>
      </c>
      <c r="O27" s="24">
        <f t="shared" si="1"/>
        <v>21.195554220486635</v>
      </c>
      <c r="P27" s="21">
        <f t="shared" si="2"/>
        <v>73.006908981676176</v>
      </c>
      <c r="Q27" s="24">
        <f>(L27/M27)*100</f>
        <v>41.71222589366176</v>
      </c>
      <c r="R27" s="15"/>
      <c r="S27" s="19"/>
      <c r="T27" s="15"/>
      <c r="V27" s="17"/>
      <c r="W27" s="15"/>
      <c r="X27" s="15"/>
    </row>
    <row r="28" spans="1:46" ht="30" customHeight="1" x14ac:dyDescent="0.15">
      <c r="A28" s="12"/>
      <c r="B28" s="12" t="s">
        <v>30</v>
      </c>
      <c r="C28" s="10">
        <v>2583</v>
      </c>
      <c r="D28" s="10">
        <v>1370</v>
      </c>
      <c r="E28" s="10">
        <v>429</v>
      </c>
      <c r="F28" s="10">
        <v>73</v>
      </c>
      <c r="G28" s="10">
        <v>4382</v>
      </c>
      <c r="H28" s="11">
        <v>96.6</v>
      </c>
      <c r="I28" s="11">
        <v>350.3</v>
      </c>
      <c r="J28" s="11">
        <v>1197.0999999999999</v>
      </c>
      <c r="K28" s="23">
        <f>J28-L28</f>
        <v>481.49999999999989</v>
      </c>
      <c r="L28" s="22">
        <v>715.6</v>
      </c>
      <c r="M28" s="10">
        <v>1644</v>
      </c>
      <c r="N28" s="20">
        <f t="shared" si="0"/>
        <v>5.8759124087591239</v>
      </c>
      <c r="O28" s="20">
        <f t="shared" si="1"/>
        <v>21.307785888077859</v>
      </c>
      <c r="P28" s="21">
        <f t="shared" si="2"/>
        <v>72.816301703163006</v>
      </c>
      <c r="Q28" s="20">
        <f>(L28/M28)*100</f>
        <v>43.527980535279809</v>
      </c>
      <c r="R28" s="15"/>
      <c r="S28" s="19"/>
      <c r="T28" s="15"/>
      <c r="U28" s="18"/>
      <c r="V28" s="17"/>
      <c r="W28" s="15"/>
      <c r="X28" s="15"/>
    </row>
    <row r="29" spans="1:46" ht="30" customHeight="1" x14ac:dyDescent="0.15">
      <c r="A29" s="12" t="s">
        <v>31</v>
      </c>
      <c r="B29" s="12" t="s">
        <v>32</v>
      </c>
      <c r="C29" s="10">
        <v>2414</v>
      </c>
      <c r="D29" s="10">
        <v>1261</v>
      </c>
      <c r="E29" s="10">
        <v>440</v>
      </c>
      <c r="F29" s="10">
        <v>72</v>
      </c>
      <c r="G29" s="10">
        <v>4115</v>
      </c>
      <c r="H29" s="11">
        <v>81.8</v>
      </c>
      <c r="I29" s="11">
        <v>293.10000000000002</v>
      </c>
      <c r="J29" s="11">
        <v>1123</v>
      </c>
      <c r="K29" s="23">
        <f>J29-L29</f>
        <v>445.9</v>
      </c>
      <c r="L29" s="22">
        <v>677.1</v>
      </c>
      <c r="M29" s="10">
        <v>1497.9</v>
      </c>
      <c r="N29" s="20">
        <f t="shared" si="0"/>
        <v>5.4609787035182586</v>
      </c>
      <c r="O29" s="20">
        <f t="shared" si="1"/>
        <v>19.567394352092933</v>
      </c>
      <c r="P29" s="21">
        <f t="shared" si="2"/>
        <v>74.971626944388802</v>
      </c>
      <c r="Q29" s="20">
        <f>(L29/M29)*100</f>
        <v>45.203284598437811</v>
      </c>
      <c r="R29" s="15"/>
      <c r="S29" s="19"/>
      <c r="T29" s="15"/>
      <c r="U29" s="18"/>
      <c r="V29" s="17"/>
      <c r="W29" s="15"/>
      <c r="X29" s="15"/>
    </row>
    <row r="30" spans="1:46" ht="30" customHeight="1" x14ac:dyDescent="0.15">
      <c r="A30" s="12"/>
      <c r="B30" s="12" t="s">
        <v>33</v>
      </c>
      <c r="C30" s="10">
        <v>2100</v>
      </c>
      <c r="D30" s="10">
        <v>1322</v>
      </c>
      <c r="E30" s="10">
        <v>526</v>
      </c>
      <c r="F30" s="10">
        <v>93</v>
      </c>
      <c r="G30" s="10">
        <v>3948</v>
      </c>
      <c r="H30" s="11">
        <v>85.8</v>
      </c>
      <c r="I30" s="11">
        <v>316.2</v>
      </c>
      <c r="J30" s="11">
        <v>1251.5</v>
      </c>
      <c r="K30" s="23">
        <v>532.5</v>
      </c>
      <c r="L30" s="22">
        <v>719</v>
      </c>
      <c r="M30" s="10">
        <v>1653.5</v>
      </c>
      <c r="N30" s="20">
        <v>5.1889930450559421</v>
      </c>
      <c r="O30" s="20">
        <v>19.123072270940426</v>
      </c>
      <c r="P30" s="21">
        <v>75.687934684003636</v>
      </c>
      <c r="Q30" s="20">
        <v>43.483519806471122</v>
      </c>
      <c r="R30" s="15"/>
      <c r="S30" s="19"/>
      <c r="T30" s="15"/>
      <c r="U30" s="18"/>
      <c r="V30" s="17"/>
      <c r="W30" s="15"/>
      <c r="X30" s="15"/>
    </row>
    <row r="31" spans="1:46" ht="30" customHeight="1" x14ac:dyDescent="0.15">
      <c r="A31" s="12"/>
      <c r="B31" s="12" t="s">
        <v>34</v>
      </c>
      <c r="C31" s="10">
        <v>2183</v>
      </c>
      <c r="D31" s="10">
        <v>1180</v>
      </c>
      <c r="E31" s="10">
        <v>441</v>
      </c>
      <c r="F31" s="10">
        <v>80</v>
      </c>
      <c r="G31" s="10">
        <v>3804</v>
      </c>
      <c r="H31" s="11">
        <v>67.3</v>
      </c>
      <c r="I31" s="11">
        <v>290.60000000000002</v>
      </c>
      <c r="J31" s="11">
        <v>1243.3</v>
      </c>
      <c r="K31" s="23">
        <f>J31-L31</f>
        <v>477.69999999999993</v>
      </c>
      <c r="L31" s="11">
        <v>765.6</v>
      </c>
      <c r="M31" s="10">
        <v>1601.2</v>
      </c>
      <c r="N31" s="20">
        <f t="shared" si="0"/>
        <v>4.2030976767424431</v>
      </c>
      <c r="O31" s="20">
        <f t="shared" si="1"/>
        <v>18.148888333749689</v>
      </c>
      <c r="P31" s="62">
        <f t="shared" si="2"/>
        <v>77.648013989507874</v>
      </c>
      <c r="Q31" s="20">
        <f>(L31/M31)*100</f>
        <v>47.81413939545341</v>
      </c>
      <c r="R31" s="15"/>
      <c r="S31" s="19"/>
      <c r="T31" s="15"/>
      <c r="U31" s="18"/>
      <c r="V31" s="17"/>
      <c r="W31" s="15"/>
      <c r="X31" s="15"/>
    </row>
    <row r="32" spans="1:46" ht="30" customHeight="1" x14ac:dyDescent="0.15">
      <c r="A32" s="28"/>
      <c r="B32" s="28" t="s">
        <v>48</v>
      </c>
      <c r="C32" s="63">
        <v>2131</v>
      </c>
      <c r="D32" s="63">
        <v>1180</v>
      </c>
      <c r="E32" s="63">
        <v>438</v>
      </c>
      <c r="F32" s="63">
        <v>85</v>
      </c>
      <c r="G32" s="63">
        <v>3749</v>
      </c>
      <c r="H32" s="26">
        <v>57.9</v>
      </c>
      <c r="I32" s="26">
        <v>270.7</v>
      </c>
      <c r="J32" s="26">
        <v>1185</v>
      </c>
      <c r="K32" s="64">
        <f>J32-L32</f>
        <v>586.1</v>
      </c>
      <c r="L32" s="26">
        <v>598.9</v>
      </c>
      <c r="M32" s="63">
        <v>1513.6</v>
      </c>
      <c r="N32" s="65">
        <f>(H32/M32)*100</f>
        <v>3.8253171247357298</v>
      </c>
      <c r="O32" s="65">
        <f>(I32/M32)*100</f>
        <v>17.884513742071881</v>
      </c>
      <c r="P32" s="66">
        <f>(J32/M32)*100</f>
        <v>78.290169133192393</v>
      </c>
      <c r="Q32" s="65">
        <f>(L32/M32)*100</f>
        <v>39.567917547568712</v>
      </c>
      <c r="R32" s="15"/>
      <c r="S32" s="19"/>
      <c r="T32" s="15"/>
      <c r="U32" s="18"/>
      <c r="V32" s="17"/>
      <c r="W32" s="15"/>
      <c r="X32" s="15"/>
    </row>
    <row r="33" spans="1:26" ht="30" customHeight="1" x14ac:dyDescent="0.15">
      <c r="A33" s="69" t="s">
        <v>49</v>
      </c>
      <c r="B33" s="69" t="s">
        <v>49</v>
      </c>
      <c r="C33" s="56">
        <v>1991</v>
      </c>
      <c r="D33" s="56">
        <v>1135</v>
      </c>
      <c r="E33" s="56">
        <v>421</v>
      </c>
      <c r="F33" s="56">
        <v>85</v>
      </c>
      <c r="G33" s="56">
        <v>3547</v>
      </c>
      <c r="H33" s="22">
        <v>50.9</v>
      </c>
      <c r="I33" s="22">
        <v>262.39999999999998</v>
      </c>
      <c r="J33" s="22">
        <v>1157.7</v>
      </c>
      <c r="K33" s="22">
        <f>J33-L33</f>
        <v>594.40000000000009</v>
      </c>
      <c r="L33" s="22">
        <v>563.29999999999995</v>
      </c>
      <c r="M33" s="56">
        <v>1471</v>
      </c>
      <c r="N33" s="67">
        <f>(H33/M33)*100</f>
        <v>3.4602311352821205</v>
      </c>
      <c r="O33" s="67">
        <f>(I33/M33)*100</f>
        <v>17.838205302515295</v>
      </c>
      <c r="P33" s="67">
        <f>(J33/M33)*100</f>
        <v>78.70156356220258</v>
      </c>
      <c r="Q33" s="67">
        <f>(L33/M33)*100</f>
        <v>38.293677770224335</v>
      </c>
      <c r="R33" s="15"/>
      <c r="S33" s="19"/>
      <c r="T33" s="15"/>
      <c r="U33" s="18"/>
      <c r="V33" s="17"/>
      <c r="W33" s="15"/>
      <c r="X33" s="15"/>
    </row>
    <row r="34" spans="1:26" ht="18" customHeight="1" x14ac:dyDescent="0.15">
      <c r="A34" s="70" t="s">
        <v>35</v>
      </c>
      <c r="B34" s="70"/>
      <c r="C34" s="72">
        <f>C33-C32</f>
        <v>-140</v>
      </c>
      <c r="D34" s="72">
        <f>D33-D32</f>
        <v>-45</v>
      </c>
      <c r="E34" s="72">
        <f>E33-E32</f>
        <v>-17</v>
      </c>
      <c r="F34" s="72">
        <f>F33-F32</f>
        <v>0</v>
      </c>
      <c r="G34" s="72">
        <f>G33-G32</f>
        <v>-202</v>
      </c>
      <c r="H34" s="72">
        <f t="shared" ref="H34:Q34" si="4">H33-H32</f>
        <v>-7</v>
      </c>
      <c r="I34" s="72">
        <f t="shared" si="4"/>
        <v>-8.3000000000000114</v>
      </c>
      <c r="J34" s="72">
        <f t="shared" si="4"/>
        <v>-27.299999999999955</v>
      </c>
      <c r="K34" s="72">
        <f t="shared" si="4"/>
        <v>8.3000000000000682</v>
      </c>
      <c r="L34" s="72">
        <f t="shared" si="4"/>
        <v>-35.600000000000023</v>
      </c>
      <c r="M34" s="72">
        <f t="shared" si="4"/>
        <v>-42.599999999999909</v>
      </c>
      <c r="N34" s="72">
        <f t="shared" si="4"/>
        <v>-0.36508598945360937</v>
      </c>
      <c r="O34" s="72">
        <f t="shared" si="4"/>
        <v>-4.6308439556586478E-2</v>
      </c>
      <c r="P34" s="72">
        <f t="shared" si="4"/>
        <v>0.41139442901018697</v>
      </c>
      <c r="Q34" s="72">
        <f t="shared" si="4"/>
        <v>-1.274239777344377</v>
      </c>
      <c r="R34" s="15"/>
      <c r="S34" s="9"/>
      <c r="T34" s="15"/>
      <c r="V34" s="15"/>
      <c r="W34" s="15"/>
      <c r="X34" s="15"/>
    </row>
    <row r="35" spans="1:26" ht="18" customHeight="1" x14ac:dyDescent="0.15">
      <c r="A35" s="71" t="s">
        <v>36</v>
      </c>
      <c r="B35" s="71"/>
      <c r="C35" s="68">
        <f>C33/C32*100</f>
        <v>93.430314406381981</v>
      </c>
      <c r="D35" s="68">
        <f>D33/D32*100</f>
        <v>96.186440677966104</v>
      </c>
      <c r="E35" s="68">
        <f>E33/E32*100</f>
        <v>96.118721461187221</v>
      </c>
      <c r="F35" s="68">
        <f>F33/F32*100</f>
        <v>100</v>
      </c>
      <c r="G35" s="68">
        <f>G33/G32*100</f>
        <v>94.611896505734862</v>
      </c>
      <c r="H35" s="68">
        <f t="shared" ref="H35:Q35" si="5">H33/H32*100</f>
        <v>87.910189982728852</v>
      </c>
      <c r="I35" s="68">
        <f t="shared" si="5"/>
        <v>96.933875138529729</v>
      </c>
      <c r="J35" s="68">
        <f t="shared" si="5"/>
        <v>97.696202531645568</v>
      </c>
      <c r="K35" s="68">
        <f t="shared" si="5"/>
        <v>101.41614059034296</v>
      </c>
      <c r="L35" s="68">
        <f t="shared" si="5"/>
        <v>94.055768909667719</v>
      </c>
      <c r="M35" s="68">
        <f t="shared" si="5"/>
        <v>97.185517970401705</v>
      </c>
      <c r="N35" s="68">
        <f t="shared" si="5"/>
        <v>90.456059522677322</v>
      </c>
      <c r="O35" s="68">
        <f t="shared" si="5"/>
        <v>99.741069619088108</v>
      </c>
      <c r="P35" s="68">
        <f t="shared" si="5"/>
        <v>100.52547393059056</v>
      </c>
      <c r="Q35" s="68">
        <f t="shared" si="5"/>
        <v>96.779613746888543</v>
      </c>
      <c r="R35" s="15"/>
      <c r="S35" s="9"/>
      <c r="T35" s="15"/>
      <c r="V35" s="15"/>
      <c r="W35" s="15"/>
      <c r="X35" s="15"/>
    </row>
    <row r="36" spans="1:26" ht="14.25" x14ac:dyDescent="0.15">
      <c r="A36" s="71" t="s">
        <v>37</v>
      </c>
      <c r="B36" s="71"/>
      <c r="C36" s="68">
        <f>C35-100</f>
        <v>-6.5696855936180185</v>
      </c>
      <c r="D36" s="68">
        <f>D35-100</f>
        <v>-3.8135593220338961</v>
      </c>
      <c r="E36" s="68">
        <f>E35-100</f>
        <v>-3.8812785388127793</v>
      </c>
      <c r="F36" s="68">
        <f>F35-100</f>
        <v>0</v>
      </c>
      <c r="G36" s="68">
        <f>G35-100</f>
        <v>-5.3881034942651382</v>
      </c>
      <c r="H36" s="68">
        <f t="shared" ref="H36:Q36" si="6">H35-100</f>
        <v>-12.089810017271148</v>
      </c>
      <c r="I36" s="68">
        <f t="shared" si="6"/>
        <v>-3.0661248614702714</v>
      </c>
      <c r="J36" s="68">
        <f t="shared" si="6"/>
        <v>-2.303797468354432</v>
      </c>
      <c r="K36" s="68">
        <f t="shared" si="6"/>
        <v>1.4161405903429625</v>
      </c>
      <c r="L36" s="68">
        <f t="shared" si="6"/>
        <v>-5.9442310903322806</v>
      </c>
      <c r="M36" s="68">
        <f t="shared" si="6"/>
        <v>-2.8144820295982953</v>
      </c>
      <c r="N36" s="68">
        <f t="shared" si="6"/>
        <v>-9.5439404773226784</v>
      </c>
      <c r="O36" s="68">
        <f t="shared" si="6"/>
        <v>-0.25893038091189169</v>
      </c>
      <c r="P36" s="68">
        <f t="shared" si="6"/>
        <v>0.52547393059056446</v>
      </c>
      <c r="Q36" s="68">
        <f t="shared" si="6"/>
        <v>-3.2203862531114567</v>
      </c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25" x14ac:dyDescent="0.15">
      <c r="A37" s="9"/>
      <c r="B37" s="9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8"/>
      <c r="O37" s="8"/>
      <c r="P37" s="8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25" x14ac:dyDescent="0.15">
      <c r="A38" s="9"/>
      <c r="B38" s="9"/>
      <c r="C38" s="6"/>
      <c r="D38" s="6"/>
      <c r="E38" s="6"/>
      <c r="F38" s="6"/>
      <c r="G38" s="6"/>
      <c r="H38" s="7"/>
      <c r="I38" s="7"/>
      <c r="J38" s="7"/>
      <c r="K38" s="7"/>
      <c r="L38" s="7"/>
      <c r="M38" s="6"/>
      <c r="N38" s="8"/>
      <c r="O38" s="8"/>
      <c r="P38" s="8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15">
      <c r="A39" s="97" t="s">
        <v>50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W39" s="4"/>
      <c r="X39" s="4"/>
      <c r="Y39" s="14"/>
    </row>
    <row r="40" spans="1:26" ht="15" customHeight="1" x14ac:dyDescent="0.15">
      <c r="A40" s="57" t="s">
        <v>38</v>
      </c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W40" s="4"/>
      <c r="X40" s="4"/>
      <c r="Y40" s="14"/>
    </row>
    <row r="41" spans="1:26" ht="15" customHeight="1" x14ac:dyDescent="0.15">
      <c r="A41" s="1" t="s">
        <v>39</v>
      </c>
      <c r="B41" s="57"/>
      <c r="C41" s="59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W41" s="4"/>
      <c r="X41" s="4"/>
      <c r="Y41" s="3"/>
    </row>
    <row r="42" spans="1:26" ht="15" customHeight="1" x14ac:dyDescent="0.15">
      <c r="W42" s="4"/>
      <c r="X42" s="4"/>
      <c r="Y42" s="3"/>
    </row>
  </sheetData>
  <mergeCells count="30">
    <mergeCell ref="A39:N39"/>
    <mergeCell ref="AR4:AT4"/>
    <mergeCell ref="N5:Q5"/>
    <mergeCell ref="AE5:AG5"/>
    <mergeCell ref="AR5:AT5"/>
    <mergeCell ref="C6:C7"/>
    <mergeCell ref="D6:D7"/>
    <mergeCell ref="E6:E7"/>
    <mergeCell ref="G6:G7"/>
    <mergeCell ref="H6:H7"/>
    <mergeCell ref="I6:I7"/>
    <mergeCell ref="W4:Z5"/>
    <mergeCell ref="AA4:AD5"/>
    <mergeCell ref="AE4:AG4"/>
    <mergeCell ref="AI4:AI6"/>
    <mergeCell ref="AJ4:AM5"/>
    <mergeCell ref="AN4:AQ5"/>
    <mergeCell ref="A4:A7"/>
    <mergeCell ref="B4:B7"/>
    <mergeCell ref="C4:G5"/>
    <mergeCell ref="H4:M5"/>
    <mergeCell ref="N4:Q4"/>
    <mergeCell ref="R4:R6"/>
    <mergeCell ref="J6:L6"/>
    <mergeCell ref="M6:M7"/>
    <mergeCell ref="N6:N7"/>
    <mergeCell ref="O6:O7"/>
    <mergeCell ref="P6:P7"/>
    <mergeCell ref="V6:V7"/>
    <mergeCell ref="T7:U7"/>
  </mergeCells>
  <phoneticPr fontId="1"/>
  <pageMargins left="0.25" right="0.25" top="0.75" bottom="0.75" header="0.3" footer="0.3"/>
  <pageSetup paperSize="9" scale="4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資料Ⅲ-37</vt:lpstr>
      <vt:lpstr>'資料Ⅲ-37'!Print_Area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2026-06-30T12:15:30Z</dcterms:created>
  <dcterms:modified xsi:type="dcterms:W3CDTF">2026-06-30T12:15:34Z</dcterms:modified>
  <cp:category/>
  <cp:contentStatus/>
</cp:coreProperties>
</file>