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 codeName="{AE6600E7-7A62-396C-DE95-9942FA9DD81E}"/>
  <workbookPr codeName="ThisWorkbook"/>
  <mc:AlternateContent xmlns:mc="http://schemas.openxmlformats.org/markup-compatibility/2006">
    <mc:Choice Requires="x15">
      <x15ac:absPath xmlns:x15ac="http://schemas.microsoft.com/office/spreadsheetml/2010/11/ac" url="https://digitalgojp-my.sharepoint.com/personal/yuki_koga310_maff_go_jp/Documents/デスクトップ/"/>
    </mc:Choice>
  </mc:AlternateContent>
  <xr:revisionPtr revIDLastSave="24" documentId="8_{CDED25A5-6FAB-43E8-A900-D2495DB5E9DA}" xr6:coauthVersionLast="47" xr6:coauthVersionMax="47" xr10:uidLastSave="{A0CB0E4F-D251-4CCA-A11F-AECE9B7BE2BA}"/>
  <bookViews>
    <workbookView xWindow="-120" yWindow="-120" windowWidth="29040" windowHeight="15840" activeTab="1" xr2:uid="{00000000-000D-0000-FFFF-FFFF00000000}"/>
  </bookViews>
  <sheets>
    <sheet name="提出様式（記載例）" sheetId="10" r:id="rId1"/>
    <sheet name="提出様式" sheetId="8" r:id="rId2"/>
    <sheet name="密度管理" sheetId="2" state="veryHidden" r:id="rId3"/>
    <sheet name="都道府県" sheetId="3" state="veryHidden" r:id="rId4"/>
    <sheet name="成長量" sheetId="4" state="veryHidden" r:id="rId5"/>
  </sheets>
  <definedNames>
    <definedName name="_xlnm.Print_Area" localSheetId="1">提出様式!$B$2:$O$325</definedName>
    <definedName name="_xlnm.Print_Area" localSheetId="0">'提出様式（記載例）'!$B$1:$AA$60</definedName>
  </definedNames>
  <calcPr calcId="191028" iterate="1" iterateCount="1" iterateDelta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327" i="10" l="1"/>
  <c r="N24" i="10" s="1"/>
  <c r="H327" i="10"/>
  <c r="N23" i="10" s="1"/>
  <c r="R67" i="10"/>
  <c r="R66" i="10"/>
  <c r="R65" i="10"/>
  <c r="R64" i="10"/>
  <c r="R63" i="10"/>
  <c r="R62" i="10"/>
  <c r="R61" i="10"/>
  <c r="R60" i="10"/>
  <c r="R59" i="10"/>
  <c r="R58" i="10"/>
  <c r="R57" i="10"/>
  <c r="R56" i="10"/>
  <c r="R55" i="10"/>
  <c r="R54" i="10"/>
  <c r="R53" i="10"/>
  <c r="R52" i="10"/>
  <c r="R51" i="10"/>
  <c r="R50" i="10"/>
  <c r="R49" i="10"/>
  <c r="R48" i="10"/>
  <c r="R47" i="10"/>
  <c r="R46" i="10"/>
  <c r="R45" i="10"/>
  <c r="R44" i="10"/>
  <c r="R43" i="10"/>
  <c r="R42" i="10"/>
  <c r="O325" i="8" l="1"/>
  <c r="N22" i="8" s="1"/>
  <c r="H325" i="8"/>
  <c r="N21" i="8" s="1"/>
  <c r="B25" i="8" l="1"/>
  <c r="B26" i="8" s="1"/>
  <c r="B27" i="8" s="1"/>
  <c r="B28" i="8" l="1"/>
  <c r="B29" i="8" s="1"/>
  <c r="B30" i="8" s="1"/>
  <c r="B31" i="8" s="1"/>
  <c r="B32" i="8" s="1"/>
  <c r="B33" i="8" s="1"/>
  <c r="B34" i="8" s="1"/>
  <c r="B35" i="8" s="1"/>
  <c r="B36" i="8" s="1"/>
  <c r="B37" i="8" s="1"/>
  <c r="B38" i="8" s="1"/>
  <c r="B39" i="8" s="1"/>
  <c r="B40" i="8" s="1"/>
  <c r="B41" i="8" s="1"/>
  <c r="B42" i="8" s="1"/>
  <c r="B43" i="8" s="1"/>
  <c r="B44" i="8" s="1"/>
  <c r="B45" i="8" s="1"/>
  <c r="B46" i="8" s="1"/>
  <c r="B47" i="8" s="1"/>
  <c r="B48" i="8" s="1"/>
  <c r="B49" i="8" s="1"/>
  <c r="B50" i="8" s="1"/>
  <c r="B51" i="8" s="1"/>
  <c r="B52" i="8" s="1"/>
  <c r="B53" i="8" s="1"/>
  <c r="B54" i="8" s="1"/>
  <c r="B55" i="8" s="1"/>
  <c r="B56" i="8" s="1"/>
  <c r="B57" i="8" s="1"/>
  <c r="B58" i="8" s="1"/>
  <c r="B59" i="8" s="1"/>
  <c r="B60" i="8" s="1"/>
  <c r="B61" i="8" s="1"/>
  <c r="B62" i="8" s="1"/>
  <c r="B63" i="8" s="1"/>
  <c r="B64" i="8" s="1"/>
  <c r="B65" i="8" s="1"/>
  <c r="B66" i="8" s="1"/>
  <c r="B67" i="8" s="1"/>
  <c r="B68" i="8" s="1"/>
  <c r="B69" i="8" s="1"/>
  <c r="B70" i="8" s="1"/>
  <c r="B71" i="8" s="1"/>
  <c r="B72" i="8" s="1"/>
  <c r="B73" i="8" s="1"/>
  <c r="B74" i="8" s="1"/>
  <c r="B75" i="8" s="1"/>
  <c r="B76" i="8" s="1"/>
  <c r="B77" i="8" s="1"/>
  <c r="B78" i="8" s="1"/>
  <c r="B79" i="8" s="1"/>
  <c r="B80" i="8" s="1"/>
  <c r="B81" i="8" s="1"/>
  <c r="B82" i="8" s="1"/>
  <c r="B83" i="8" s="1"/>
  <c r="B84" i="8" s="1"/>
  <c r="B85" i="8" s="1"/>
  <c r="B86" i="8" s="1"/>
  <c r="B87" i="8" s="1"/>
  <c r="B88" i="8" s="1"/>
  <c r="B89" i="8" s="1"/>
  <c r="B90" i="8" s="1"/>
  <c r="B91" i="8" s="1"/>
  <c r="B92" i="8" s="1"/>
  <c r="B93" i="8" s="1"/>
  <c r="B94" i="8" s="1"/>
  <c r="B95" i="8" s="1"/>
  <c r="B96" i="8" s="1"/>
  <c r="B97" i="8" s="1"/>
  <c r="B98" i="8" s="1"/>
  <c r="B99" i="8" s="1"/>
  <c r="B100" i="8" s="1"/>
  <c r="B101" i="8" s="1"/>
  <c r="B102" i="8" s="1"/>
  <c r="B103" i="8" s="1"/>
  <c r="B104" i="8" s="1"/>
  <c r="B105" i="8" s="1"/>
  <c r="B106" i="8" s="1"/>
  <c r="B107" i="8" s="1"/>
  <c r="B108" i="8" s="1"/>
  <c r="B109" i="8" s="1"/>
  <c r="B110" i="8" s="1"/>
  <c r="B111" i="8" s="1"/>
  <c r="B112" i="8" s="1"/>
  <c r="B113" i="8" s="1"/>
  <c r="B114" i="8" s="1"/>
  <c r="B115" i="8" s="1"/>
  <c r="B116" i="8" s="1"/>
  <c r="B117" i="8" s="1"/>
  <c r="B118" i="8" s="1"/>
  <c r="B119" i="8" s="1"/>
  <c r="B120" i="8" s="1"/>
  <c r="B121" i="8" s="1"/>
  <c r="B122" i="8" s="1"/>
  <c r="B123" i="8" s="1"/>
  <c r="B124" i="8" s="1"/>
  <c r="B125" i="8" s="1"/>
  <c r="B126" i="8" s="1"/>
  <c r="B127" i="8" s="1"/>
  <c r="B128" i="8" s="1"/>
  <c r="B129" i="8" s="1"/>
  <c r="B130" i="8" s="1"/>
  <c r="B131" i="8" s="1"/>
  <c r="B132" i="8" s="1"/>
  <c r="B133" i="8" s="1"/>
  <c r="B134" i="8" s="1"/>
  <c r="B135" i="8" s="1"/>
  <c r="B136" i="8" s="1"/>
  <c r="B137" i="8" s="1"/>
  <c r="B138" i="8" s="1"/>
  <c r="B139" i="8" s="1"/>
  <c r="B140" i="8" s="1"/>
  <c r="B141" i="8" s="1"/>
  <c r="B142" i="8" s="1"/>
  <c r="B143" i="8" s="1"/>
  <c r="B144" i="8" s="1"/>
  <c r="B145" i="8" s="1"/>
  <c r="B146" i="8" s="1"/>
  <c r="B147" i="8" s="1"/>
  <c r="B148" i="8" s="1"/>
  <c r="B149" i="8" s="1"/>
  <c r="B150" i="8" s="1"/>
  <c r="B151" i="8" s="1"/>
  <c r="B152" i="8" s="1"/>
  <c r="B153" i="8" s="1"/>
  <c r="B154" i="8" s="1"/>
  <c r="B155" i="8" s="1"/>
  <c r="B156" i="8" s="1"/>
  <c r="B157" i="8" s="1"/>
  <c r="B158" i="8" s="1"/>
  <c r="B159" i="8" s="1"/>
  <c r="B160" i="8" s="1"/>
  <c r="B161" i="8" s="1"/>
  <c r="B162" i="8" s="1"/>
  <c r="B163" i="8" s="1"/>
  <c r="B164" i="8" s="1"/>
  <c r="B165" i="8" s="1"/>
  <c r="B166" i="8" s="1"/>
  <c r="B167" i="8" s="1"/>
  <c r="B168" i="8" s="1"/>
  <c r="B169" i="8" s="1"/>
  <c r="B170" i="8" s="1"/>
  <c r="B171" i="8" s="1"/>
  <c r="B172" i="8" s="1"/>
  <c r="B173" i="8" s="1"/>
  <c r="B174" i="8" s="1"/>
  <c r="B175" i="8" s="1"/>
  <c r="B176" i="8" s="1"/>
  <c r="B177" i="8" s="1"/>
  <c r="B178" i="8" s="1"/>
  <c r="B179" i="8" s="1"/>
  <c r="B180" i="8" s="1"/>
  <c r="B181" i="8" s="1"/>
  <c r="B182" i="8" s="1"/>
  <c r="B183" i="8" s="1"/>
  <c r="B184" i="8" s="1"/>
  <c r="B185" i="8" s="1"/>
  <c r="B186" i="8" s="1"/>
  <c r="B187" i="8" s="1"/>
  <c r="B188" i="8" s="1"/>
  <c r="B189" i="8" s="1"/>
  <c r="B190" i="8" s="1"/>
  <c r="B191" i="8" s="1"/>
  <c r="B192" i="8" s="1"/>
  <c r="B193" i="8" s="1"/>
  <c r="B194" i="8" s="1"/>
  <c r="B195" i="8" s="1"/>
  <c r="B196" i="8" s="1"/>
  <c r="B197" i="8" s="1"/>
  <c r="B198" i="8" s="1"/>
  <c r="B199" i="8" s="1"/>
  <c r="B200" i="8" s="1"/>
  <c r="B201" i="8" s="1"/>
  <c r="B202" i="8" s="1"/>
  <c r="B203" i="8" s="1"/>
  <c r="B204" i="8" s="1"/>
  <c r="B205" i="8" s="1"/>
  <c r="B206" i="8" s="1"/>
  <c r="B207" i="8" s="1"/>
  <c r="B208" i="8" s="1"/>
  <c r="B209" i="8" s="1"/>
  <c r="B210" i="8" s="1"/>
  <c r="B211" i="8" s="1"/>
  <c r="B212" i="8" s="1"/>
  <c r="B213" i="8" s="1"/>
  <c r="B214" i="8" s="1"/>
  <c r="B215" i="8" s="1"/>
  <c r="B216" i="8" s="1"/>
  <c r="B217" i="8" s="1"/>
  <c r="B218" i="8" s="1"/>
  <c r="B219" i="8" s="1"/>
  <c r="B220" i="8" s="1"/>
  <c r="B221" i="8" s="1"/>
  <c r="B222" i="8" s="1"/>
  <c r="B223" i="8" s="1"/>
  <c r="B224" i="8" s="1"/>
  <c r="B225" i="8" s="1"/>
  <c r="B226" i="8" s="1"/>
  <c r="B227" i="8" s="1"/>
  <c r="B228" i="8" s="1"/>
  <c r="B229" i="8" s="1"/>
  <c r="B230" i="8" s="1"/>
  <c r="B231" i="8" s="1"/>
  <c r="B232" i="8" s="1"/>
  <c r="B233" i="8" s="1"/>
  <c r="B234" i="8" s="1"/>
  <c r="B235" i="8" s="1"/>
  <c r="B236" i="8" s="1"/>
  <c r="B237" i="8" s="1"/>
  <c r="B238" i="8" s="1"/>
  <c r="B239" i="8" s="1"/>
  <c r="B240" i="8" s="1"/>
  <c r="B241" i="8" s="1"/>
  <c r="B242" i="8" s="1"/>
  <c r="B243" i="8" s="1"/>
  <c r="B244" i="8" s="1"/>
  <c r="B245" i="8" s="1"/>
  <c r="B246" i="8" s="1"/>
  <c r="B247" i="8" s="1"/>
  <c r="B248" i="8" s="1"/>
  <c r="B249" i="8" s="1"/>
  <c r="B250" i="8" s="1"/>
  <c r="B251" i="8" s="1"/>
  <c r="B252" i="8" s="1"/>
  <c r="B253" i="8" s="1"/>
  <c r="B254" i="8" s="1"/>
  <c r="B255" i="8" s="1"/>
  <c r="B256" i="8" s="1"/>
  <c r="B257" i="8" s="1"/>
  <c r="B258" i="8" s="1"/>
  <c r="B259" i="8" s="1"/>
  <c r="B260" i="8" s="1"/>
  <c r="B261" i="8" s="1"/>
  <c r="B262" i="8" s="1"/>
  <c r="B263" i="8" s="1"/>
  <c r="B264" i="8" s="1"/>
  <c r="B265" i="8" s="1"/>
  <c r="B266" i="8" s="1"/>
  <c r="B267" i="8" s="1"/>
  <c r="B268" i="8" s="1"/>
  <c r="B269" i="8" s="1"/>
  <c r="B270" i="8" s="1"/>
  <c r="B271" i="8" s="1"/>
  <c r="B272" i="8" s="1"/>
  <c r="B273" i="8" s="1"/>
  <c r="B274" i="8" s="1"/>
  <c r="B275" i="8" s="1"/>
  <c r="B276" i="8" s="1"/>
  <c r="B277" i="8" s="1"/>
  <c r="B278" i="8" s="1"/>
  <c r="B279" i="8" s="1"/>
  <c r="B280" i="8" s="1"/>
  <c r="B281" i="8" s="1"/>
  <c r="B282" i="8" s="1"/>
  <c r="B283" i="8" s="1"/>
  <c r="B284" i="8" s="1"/>
  <c r="B285" i="8" s="1"/>
  <c r="B286" i="8" s="1"/>
  <c r="B287" i="8" s="1"/>
  <c r="B288" i="8" s="1"/>
  <c r="B289" i="8" s="1"/>
  <c r="B290" i="8" s="1"/>
  <c r="B291" i="8" s="1"/>
  <c r="B292" i="8" s="1"/>
  <c r="B293" i="8" s="1"/>
  <c r="B294" i="8" s="1"/>
  <c r="B295" i="8" s="1"/>
  <c r="B296" i="8" s="1"/>
  <c r="B297" i="8" s="1"/>
  <c r="B298" i="8" s="1"/>
  <c r="B299" i="8" s="1"/>
  <c r="B300" i="8" s="1"/>
  <c r="B301" i="8" s="1"/>
  <c r="B302" i="8" s="1"/>
  <c r="B303" i="8" s="1"/>
  <c r="B304" i="8" s="1"/>
  <c r="B305" i="8" s="1"/>
  <c r="B306" i="8" s="1"/>
  <c r="B307" i="8" s="1"/>
  <c r="B308" i="8" s="1"/>
  <c r="B309" i="8" s="1"/>
  <c r="B310" i="8" s="1"/>
  <c r="B311" i="8" s="1"/>
  <c r="B312" i="8" s="1"/>
  <c r="B313" i="8" s="1"/>
  <c r="B314" i="8" s="1"/>
  <c r="B315" i="8" s="1"/>
  <c r="B316" i="8" s="1"/>
  <c r="B317" i="8" s="1"/>
  <c r="B318" i="8" s="1"/>
  <c r="B319" i="8" s="1"/>
  <c r="B320" i="8" s="1"/>
  <c r="B321" i="8" s="1"/>
  <c r="B322" i="8" s="1"/>
  <c r="B323" i="8" s="1"/>
  <c r="B324" i="8" s="1"/>
  <c r="P42" i="4"/>
  <c r="G177" i="2" l="1"/>
  <c r="I177" i="2" s="1"/>
  <c r="G176" i="2"/>
  <c r="F176" i="2"/>
  <c r="E176" i="2"/>
  <c r="D176" i="2"/>
  <c r="C176" i="2"/>
  <c r="H175" i="2"/>
  <c r="G175" i="2"/>
  <c r="H174" i="2"/>
  <c r="G174" i="2"/>
  <c r="H173" i="2"/>
  <c r="H171" i="2"/>
  <c r="G171" i="2"/>
  <c r="I171" i="2" s="1"/>
  <c r="I170" i="2"/>
  <c r="G169" i="2"/>
  <c r="I169" i="2" s="1"/>
  <c r="G168" i="2"/>
  <c r="F168" i="2"/>
  <c r="E168" i="2"/>
  <c r="D168" i="2"/>
  <c r="C168" i="2"/>
  <c r="H167" i="2"/>
  <c r="G167" i="2"/>
  <c r="H166" i="2"/>
  <c r="G166" i="2"/>
  <c r="H165" i="2"/>
  <c r="H163" i="2"/>
  <c r="G163" i="2"/>
  <c r="I163" i="2" s="1"/>
  <c r="I162" i="2"/>
  <c r="G161" i="2"/>
  <c r="I161" i="2" s="1"/>
  <c r="G160" i="2"/>
  <c r="F160" i="2"/>
  <c r="E160" i="2"/>
  <c r="D160" i="2"/>
  <c r="C160" i="2"/>
  <c r="H159" i="2"/>
  <c r="G159" i="2"/>
  <c r="H158" i="2"/>
  <c r="G158" i="2"/>
  <c r="H157" i="2"/>
  <c r="H155" i="2"/>
  <c r="G155" i="2"/>
  <c r="I154" i="2"/>
  <c r="G153" i="2"/>
  <c r="I153" i="2" s="1"/>
  <c r="G152" i="2"/>
  <c r="F152" i="2"/>
  <c r="E152" i="2"/>
  <c r="D152" i="2"/>
  <c r="C152" i="2"/>
  <c r="H151" i="2"/>
  <c r="G151" i="2"/>
  <c r="H150" i="2"/>
  <c r="G150" i="2"/>
  <c r="H149" i="2"/>
  <c r="H147" i="2"/>
  <c r="G147" i="2"/>
  <c r="I147" i="2" s="1"/>
  <c r="I146" i="2"/>
  <c r="G145" i="2"/>
  <c r="I145" i="2" s="1"/>
  <c r="G144" i="2"/>
  <c r="F144" i="2"/>
  <c r="E144" i="2"/>
  <c r="D144" i="2"/>
  <c r="C144" i="2"/>
  <c r="I144" i="2" s="1"/>
  <c r="H143" i="2"/>
  <c r="G143" i="2"/>
  <c r="H142" i="2"/>
  <c r="G142" i="2"/>
  <c r="H141" i="2"/>
  <c r="H139" i="2"/>
  <c r="G139" i="2"/>
  <c r="I138" i="2"/>
  <c r="I137" i="2"/>
  <c r="G137" i="2"/>
  <c r="G136" i="2"/>
  <c r="F136" i="2"/>
  <c r="E136" i="2"/>
  <c r="D136" i="2"/>
  <c r="C136" i="2"/>
  <c r="H135" i="2"/>
  <c r="G135" i="2"/>
  <c r="H134" i="2"/>
  <c r="G134" i="2"/>
  <c r="H133" i="2"/>
  <c r="H131" i="2"/>
  <c r="G131" i="2"/>
  <c r="I130" i="2"/>
  <c r="G129" i="2"/>
  <c r="I129" i="2" s="1"/>
  <c r="G128" i="2"/>
  <c r="F128" i="2"/>
  <c r="E128" i="2"/>
  <c r="D128" i="2"/>
  <c r="C128" i="2"/>
  <c r="H127" i="2"/>
  <c r="G127" i="2"/>
  <c r="H126" i="2"/>
  <c r="G126" i="2"/>
  <c r="H125" i="2"/>
  <c r="H123" i="2"/>
  <c r="G123" i="2"/>
  <c r="I123" i="2" s="1"/>
  <c r="I122" i="2"/>
  <c r="G121" i="2"/>
  <c r="I121" i="2" s="1"/>
  <c r="G120" i="2"/>
  <c r="F120" i="2"/>
  <c r="E120" i="2"/>
  <c r="D120" i="2"/>
  <c r="C120" i="2"/>
  <c r="H119" i="2"/>
  <c r="G119" i="2"/>
  <c r="H118" i="2"/>
  <c r="G118" i="2"/>
  <c r="H117" i="2"/>
  <c r="H115" i="2"/>
  <c r="I115" i="2" s="1"/>
  <c r="G115" i="2"/>
  <c r="I114" i="2"/>
  <c r="G113" i="2"/>
  <c r="I113" i="2" s="1"/>
  <c r="G112" i="2"/>
  <c r="F112" i="2"/>
  <c r="E112" i="2"/>
  <c r="D112" i="2"/>
  <c r="C112" i="2"/>
  <c r="H111" i="2"/>
  <c r="G111" i="2"/>
  <c r="H110" i="2"/>
  <c r="G110" i="2"/>
  <c r="H109" i="2"/>
  <c r="H107" i="2"/>
  <c r="G107" i="2"/>
  <c r="I107" i="2" s="1"/>
  <c r="I106" i="2"/>
  <c r="G105" i="2"/>
  <c r="I105" i="2" s="1"/>
  <c r="G104" i="2"/>
  <c r="F104" i="2"/>
  <c r="E104" i="2"/>
  <c r="D104" i="2"/>
  <c r="C104" i="2"/>
  <c r="H103" i="2"/>
  <c r="G103" i="2"/>
  <c r="H102" i="2"/>
  <c r="G102" i="2"/>
  <c r="H101" i="2"/>
  <c r="H99" i="2"/>
  <c r="G99" i="2"/>
  <c r="I98" i="2"/>
  <c r="G97" i="2"/>
  <c r="I97" i="2" s="1"/>
  <c r="G96" i="2"/>
  <c r="F96" i="2"/>
  <c r="E96" i="2"/>
  <c r="D96" i="2"/>
  <c r="C96" i="2"/>
  <c r="H95" i="2"/>
  <c r="G95" i="2"/>
  <c r="H94" i="2"/>
  <c r="G94" i="2"/>
  <c r="H93" i="2"/>
  <c r="H91" i="2"/>
  <c r="I91" i="2" s="1"/>
  <c r="G91" i="2"/>
  <c r="I90" i="2"/>
  <c r="G89" i="2"/>
  <c r="I89" i="2" s="1"/>
  <c r="G88" i="2"/>
  <c r="F88" i="2"/>
  <c r="E88" i="2"/>
  <c r="D88" i="2"/>
  <c r="C88" i="2"/>
  <c r="H87" i="2"/>
  <c r="G87" i="2"/>
  <c r="H86" i="2"/>
  <c r="G86" i="2"/>
  <c r="H85" i="2"/>
  <c r="H83" i="2"/>
  <c r="G83" i="2"/>
  <c r="I83" i="2" s="1"/>
  <c r="I82" i="2"/>
  <c r="G81" i="2"/>
  <c r="I81" i="2" s="1"/>
  <c r="G80" i="2"/>
  <c r="F80" i="2"/>
  <c r="E80" i="2"/>
  <c r="D80" i="2"/>
  <c r="C80" i="2"/>
  <c r="H79" i="2"/>
  <c r="G79" i="2"/>
  <c r="H78" i="2"/>
  <c r="G78" i="2"/>
  <c r="H77" i="2"/>
  <c r="H75" i="2"/>
  <c r="G75" i="2"/>
  <c r="I75" i="2" s="1"/>
  <c r="I74" i="2"/>
  <c r="G73" i="2"/>
  <c r="I73" i="2" s="1"/>
  <c r="G72" i="2"/>
  <c r="F72" i="2"/>
  <c r="E72" i="2"/>
  <c r="D72" i="2"/>
  <c r="C72" i="2"/>
  <c r="H71" i="2"/>
  <c r="G71" i="2"/>
  <c r="H70" i="2"/>
  <c r="G70" i="2"/>
  <c r="H69" i="2"/>
  <c r="H67" i="2"/>
  <c r="G67" i="2"/>
  <c r="I67" i="2" s="1"/>
  <c r="I68" i="2" s="1"/>
  <c r="I69" i="2" s="1"/>
  <c r="I70" i="2" s="1"/>
  <c r="I66" i="2"/>
  <c r="G65" i="2"/>
  <c r="I65" i="2" s="1"/>
  <c r="G64" i="2"/>
  <c r="F64" i="2"/>
  <c r="E64" i="2"/>
  <c r="D64" i="2"/>
  <c r="C64" i="2"/>
  <c r="H63" i="2"/>
  <c r="G63" i="2"/>
  <c r="H62" i="2"/>
  <c r="G62" i="2"/>
  <c r="H61" i="2"/>
  <c r="H59" i="2"/>
  <c r="G59" i="2"/>
  <c r="I58" i="2"/>
  <c r="G57" i="2"/>
  <c r="I57" i="2" s="1"/>
  <c r="G56" i="2"/>
  <c r="F56" i="2"/>
  <c r="E56" i="2"/>
  <c r="D56" i="2"/>
  <c r="C56" i="2"/>
  <c r="H55" i="2"/>
  <c r="G55" i="2"/>
  <c r="H54" i="2"/>
  <c r="G54" i="2"/>
  <c r="H53" i="2"/>
  <c r="H51" i="2"/>
  <c r="G51" i="2"/>
  <c r="I50" i="2"/>
  <c r="G49" i="2"/>
  <c r="I49" i="2" s="1"/>
  <c r="G48" i="2"/>
  <c r="F48" i="2"/>
  <c r="E48" i="2"/>
  <c r="D48" i="2"/>
  <c r="C48" i="2"/>
  <c r="H47" i="2"/>
  <c r="G47" i="2"/>
  <c r="H46" i="2"/>
  <c r="G46" i="2"/>
  <c r="H45" i="2"/>
  <c r="H43" i="2"/>
  <c r="G43" i="2"/>
  <c r="I43" i="2" s="1"/>
  <c r="I42" i="2"/>
  <c r="G41" i="2"/>
  <c r="I41" i="2" s="1"/>
  <c r="G40" i="2"/>
  <c r="F40" i="2"/>
  <c r="E40" i="2"/>
  <c r="D40" i="2"/>
  <c r="C40" i="2"/>
  <c r="H39" i="2"/>
  <c r="G39" i="2"/>
  <c r="H38" i="2"/>
  <c r="G38" i="2"/>
  <c r="H37" i="2"/>
  <c r="H35" i="2"/>
  <c r="G35" i="2"/>
  <c r="I34" i="2"/>
  <c r="G33" i="2"/>
  <c r="I33" i="2" s="1"/>
  <c r="G32" i="2"/>
  <c r="F32" i="2"/>
  <c r="E32" i="2"/>
  <c r="D32" i="2"/>
  <c r="C32" i="2"/>
  <c r="H31" i="2"/>
  <c r="G31" i="2"/>
  <c r="H30" i="2"/>
  <c r="G30" i="2"/>
  <c r="H29" i="2"/>
  <c r="H27" i="2"/>
  <c r="G27" i="2"/>
  <c r="I26" i="2"/>
  <c r="G25" i="2"/>
  <c r="I25" i="2" s="1"/>
  <c r="G24" i="2"/>
  <c r="F24" i="2"/>
  <c r="E24" i="2"/>
  <c r="D24" i="2"/>
  <c r="C24" i="2"/>
  <c r="H23" i="2"/>
  <c r="G23" i="2"/>
  <c r="H22" i="2"/>
  <c r="G22" i="2"/>
  <c r="H21" i="2"/>
  <c r="H19" i="2"/>
  <c r="G19" i="2"/>
  <c r="I18" i="2"/>
  <c r="G17" i="2"/>
  <c r="I17" i="2" s="1"/>
  <c r="G16" i="2"/>
  <c r="F16" i="2"/>
  <c r="E16" i="2"/>
  <c r="D16" i="2"/>
  <c r="C16" i="2"/>
  <c r="H15" i="2"/>
  <c r="G15" i="2"/>
  <c r="H14" i="2"/>
  <c r="G14" i="2"/>
  <c r="H13" i="2"/>
  <c r="H11" i="2"/>
  <c r="G11" i="2"/>
  <c r="I10" i="2"/>
  <c r="G9" i="2"/>
  <c r="I9" i="2" s="1"/>
  <c r="G8" i="2"/>
  <c r="F8" i="2"/>
  <c r="E8" i="2"/>
  <c r="D8" i="2"/>
  <c r="C8" i="2"/>
  <c r="H7" i="2"/>
  <c r="G7" i="2"/>
  <c r="H6" i="2"/>
  <c r="G6" i="2"/>
  <c r="H5" i="2"/>
  <c r="H3" i="2"/>
  <c r="G3" i="2"/>
  <c r="I2" i="2"/>
  <c r="I136" i="2" l="1"/>
  <c r="I135" i="2" s="1"/>
  <c r="I131" i="2"/>
  <c r="I132" i="2" s="1"/>
  <c r="I133" i="2" s="1"/>
  <c r="I134" i="2" s="1"/>
  <c r="I139" i="2"/>
  <c r="I140" i="2" s="1"/>
  <c r="I141" i="2" s="1"/>
  <c r="I142" i="2" s="1"/>
  <c r="K138" i="2" s="1"/>
  <c r="K143" i="2" s="1"/>
  <c r="I176" i="2"/>
  <c r="I175" i="2" s="1"/>
  <c r="I96" i="2"/>
  <c r="I95" i="2" s="1"/>
  <c r="K162" i="2"/>
  <c r="K167" i="2" s="1"/>
  <c r="I168" i="2"/>
  <c r="I167" i="2" s="1"/>
  <c r="I143" i="2"/>
  <c r="I47" i="2"/>
  <c r="I48" i="2"/>
  <c r="I80" i="2"/>
  <c r="I124" i="2"/>
  <c r="I125" i="2" s="1"/>
  <c r="I126" i="2" s="1"/>
  <c r="K122" i="2" s="1"/>
  <c r="I152" i="2"/>
  <c r="I151" i="2" s="1"/>
  <c r="K2" i="2"/>
  <c r="I40" i="2"/>
  <c r="I39" i="2" s="1"/>
  <c r="I35" i="2"/>
  <c r="I36" i="2" s="1"/>
  <c r="I37" i="2" s="1"/>
  <c r="I38" i="2" s="1"/>
  <c r="K34" i="2" s="1"/>
  <c r="K39" i="2" s="1"/>
  <c r="K66" i="2"/>
  <c r="I72" i="2"/>
  <c r="I71" i="2" s="1"/>
  <c r="I112" i="2"/>
  <c r="I111" i="2" s="1"/>
  <c r="I120" i="2"/>
  <c r="I155" i="2"/>
  <c r="I156" i="2" s="1"/>
  <c r="I157" i="2" s="1"/>
  <c r="I158" i="2" s="1"/>
  <c r="K154" i="2" s="1"/>
  <c r="K159" i="2" s="1"/>
  <c r="I8" i="2"/>
  <c r="I7" i="2" s="1"/>
  <c r="I3" i="2"/>
  <c r="I4" i="2" s="1"/>
  <c r="I5" i="2" s="1"/>
  <c r="I6" i="2" s="1"/>
  <c r="I51" i="2"/>
  <c r="I52" i="2" s="1"/>
  <c r="I53" i="2" s="1"/>
  <c r="I54" i="2" s="1"/>
  <c r="K50" i="2" s="1"/>
  <c r="I11" i="2"/>
  <c r="I12" i="2" s="1"/>
  <c r="I13" i="2" s="1"/>
  <c r="I14" i="2" s="1"/>
  <c r="K10" i="2" s="1"/>
  <c r="I16" i="2"/>
  <c r="I15" i="2" s="1"/>
  <c r="I99" i="2"/>
  <c r="I100" i="2" s="1"/>
  <c r="I101" i="2" s="1"/>
  <c r="I102" i="2" s="1"/>
  <c r="K98" i="2" s="1"/>
  <c r="I104" i="2"/>
  <c r="I103" i="2" s="1"/>
  <c r="I27" i="2"/>
  <c r="I28" i="2" s="1"/>
  <c r="I29" i="2" s="1"/>
  <c r="I30" i="2" s="1"/>
  <c r="K26" i="2" s="1"/>
  <c r="I32" i="2"/>
  <c r="I31" i="2" s="1"/>
  <c r="I19" i="2"/>
  <c r="I20" i="2" s="1"/>
  <c r="I21" i="2" s="1"/>
  <c r="I22" i="2" s="1"/>
  <c r="K18" i="2" s="1"/>
  <c r="I59" i="2"/>
  <c r="I60" i="2" s="1"/>
  <c r="I61" i="2" s="1"/>
  <c r="I62" i="2" s="1"/>
  <c r="K58" i="2" s="1"/>
  <c r="I64" i="2"/>
  <c r="I63" i="2" s="1"/>
  <c r="I24" i="2"/>
  <c r="I23" i="2" s="1"/>
  <c r="I56" i="2"/>
  <c r="I55" i="2" s="1"/>
  <c r="I119" i="2"/>
  <c r="I160" i="2"/>
  <c r="I159" i="2" s="1"/>
  <c r="I79" i="2"/>
  <c r="K71" i="2"/>
  <c r="I88" i="2"/>
  <c r="I87" i="2" s="1"/>
  <c r="I128" i="2"/>
  <c r="I127" i="2" s="1"/>
  <c r="I92" i="2"/>
  <c r="I93" i="2" s="1"/>
  <c r="I94" i="2" s="1"/>
  <c r="K90" i="2" s="1"/>
  <c r="K95" i="2" s="1"/>
  <c r="I148" i="2"/>
  <c r="I149" i="2" s="1"/>
  <c r="I150" i="2" s="1"/>
  <c r="I84" i="2"/>
  <c r="I85" i="2" s="1"/>
  <c r="I86" i="2" s="1"/>
  <c r="K82" i="2" s="1"/>
  <c r="K87" i="2" s="1"/>
  <c r="I116" i="2"/>
  <c r="I117" i="2" s="1"/>
  <c r="I118" i="2" s="1"/>
  <c r="K114" i="2" s="1"/>
  <c r="I172" i="2"/>
  <c r="I173" i="2" s="1"/>
  <c r="I174" i="2" s="1"/>
  <c r="K170" i="2" s="1"/>
  <c r="I44" i="2"/>
  <c r="I45" i="2" s="1"/>
  <c r="I46" i="2" s="1"/>
  <c r="K42" i="2" s="1"/>
  <c r="K47" i="2" s="1"/>
  <c r="I76" i="2"/>
  <c r="I77" i="2" s="1"/>
  <c r="I78" i="2" s="1"/>
  <c r="I108" i="2"/>
  <c r="I109" i="2" s="1"/>
  <c r="I110" i="2" s="1"/>
  <c r="K106" i="2" s="1"/>
  <c r="K111" i="2" s="1"/>
  <c r="I164" i="2"/>
  <c r="I165" i="2" s="1"/>
  <c r="I166" i="2" s="1"/>
  <c r="K135" i="2" l="1"/>
  <c r="K130" i="2"/>
  <c r="K74" i="2"/>
  <c r="K79" i="2" s="1"/>
  <c r="K7" i="2"/>
  <c r="K146" i="2"/>
  <c r="K151" i="2" s="1"/>
  <c r="K175" i="2"/>
  <c r="K103" i="2"/>
  <c r="K55" i="2"/>
  <c r="K15" i="2"/>
  <c r="K31" i="2"/>
  <c r="K23" i="2"/>
  <c r="K63" i="2"/>
  <c r="K127" i="2"/>
</calcChain>
</file>

<file path=xl/sharedStrings.xml><?xml version="1.0" encoding="utf-8"?>
<sst xmlns="http://schemas.openxmlformats.org/spreadsheetml/2006/main" count="698" uniqueCount="141">
  <si>
    <t>応募者</t>
    <rPh sb="0" eb="3">
      <t>オウボシャ</t>
    </rPh>
    <phoneticPr fontId="1"/>
  </si>
  <si>
    <t>○○株式会社</t>
    <rPh sb="2" eb="6">
      <t>カブシキガイシャ</t>
    </rPh>
    <phoneticPr fontId="1"/>
  </si>
  <si>
    <r>
      <t>（１）ＣＯ</t>
    </r>
    <r>
      <rPr>
        <sz val="7"/>
        <color theme="1"/>
        <rFont val="ＭＳ ゴシック"/>
        <family val="3"/>
        <charset val="128"/>
      </rPr>
      <t>２</t>
    </r>
    <r>
      <rPr>
        <sz val="10.5"/>
        <color theme="1"/>
        <rFont val="ＭＳ ゴシック"/>
        <family val="3"/>
        <charset val="128"/>
      </rPr>
      <t>吸収量の算定方法
　　以下のいずれかの方法にチェックを記載
　　　Ａ 「森林による二酸化炭素吸収量の算定方法について」（令和３年12月27日付３林政企第60号林野庁長官通知）
        に基づく算定方法
　　　　ａ １年間に森林が吸収するＣＯ</t>
    </r>
    <r>
      <rPr>
        <sz val="7"/>
        <color theme="1"/>
        <rFont val="ＭＳ ゴシック"/>
        <family val="3"/>
        <charset val="128"/>
      </rPr>
      <t>２</t>
    </r>
    <r>
      <rPr>
        <sz val="10.5"/>
        <color theme="1"/>
        <rFont val="ＭＳ ゴシック"/>
        <family val="3"/>
        <charset val="128"/>
      </rPr>
      <t>量の簡便な算定方法
　　　　　□ア　簡易な方法
　　　　　□イ　精緻な方法
　　　□ｂ 再造林・保育を行うことにより森林に吸収されるＣＯ</t>
    </r>
    <r>
      <rPr>
        <sz val="7"/>
        <color theme="1"/>
        <rFont val="ＭＳ ゴシック"/>
        <family val="3"/>
        <charset val="128"/>
      </rPr>
      <t>２</t>
    </r>
    <r>
      <rPr>
        <sz val="10.5"/>
        <color theme="1"/>
        <rFont val="ＭＳ ゴシック"/>
        <family val="3"/>
        <charset val="128"/>
      </rPr>
      <t>量の増加分の算定方法
　　　□ｃ 森林の育成により保持される土壌炭素量（ＣＯ</t>
    </r>
    <r>
      <rPr>
        <sz val="7"/>
        <color theme="1"/>
        <rFont val="ＭＳ ゴシック"/>
        <family val="3"/>
        <charset val="128"/>
      </rPr>
      <t>２</t>
    </r>
    <r>
      <rPr>
        <sz val="10.5"/>
        <color theme="1"/>
        <rFont val="ＭＳ ゴシック"/>
        <family val="3"/>
        <charset val="128"/>
      </rPr>
      <t>換算）の算定方法
    □Ｂ 都府県による二酸化炭素吸収量認証制度に基づく算定方法
    □Ｃ 国有林における「法人の森林」における環境貢献度評価に基づく算定方法</t>
    </r>
    <phoneticPr fontId="1"/>
  </si>
  <si>
    <t>（２）森林整備の詳細</t>
    <rPh sb="3" eb="5">
      <t>シンリン</t>
    </rPh>
    <rPh sb="5" eb="7">
      <t>セイビ</t>
    </rPh>
    <rPh sb="8" eb="10">
      <t>ショウサイ</t>
    </rPh>
    <phoneticPr fontId="1"/>
  </si>
  <si>
    <t>番号</t>
    <rPh sb="0" eb="2">
      <t>バンゴウ</t>
    </rPh>
    <phoneticPr fontId="3"/>
  </si>
  <si>
    <t>森林の所在地</t>
    <rPh sb="0" eb="2">
      <t>シンリン</t>
    </rPh>
    <rPh sb="3" eb="6">
      <t>ショザイチ</t>
    </rPh>
    <phoneticPr fontId="1"/>
  </si>
  <si>
    <t>整備
年度</t>
    <rPh sb="0" eb="2">
      <t>セイビ</t>
    </rPh>
    <rPh sb="3" eb="5">
      <t>ネンド</t>
    </rPh>
    <rPh sb="4" eb="5">
      <t>ド</t>
    </rPh>
    <phoneticPr fontId="3"/>
  </si>
  <si>
    <t>主な
整備内容</t>
    <rPh sb="0" eb="1">
      <t>オモ</t>
    </rPh>
    <rPh sb="3" eb="7">
      <t>セイビナイヨウ</t>
    </rPh>
    <phoneticPr fontId="3"/>
  </si>
  <si>
    <t>面積</t>
    <rPh sb="0" eb="2">
      <t>メンセキ</t>
    </rPh>
    <phoneticPr fontId="3"/>
  </si>
  <si>
    <t>樹種</t>
    <rPh sb="0" eb="2">
      <t>ジュシュ</t>
    </rPh>
    <phoneticPr fontId="3"/>
  </si>
  <si>
    <t>その他の
樹種</t>
    <rPh sb="2" eb="3">
      <t>タ</t>
    </rPh>
    <rPh sb="5" eb="7">
      <t>ジュシュ</t>
    </rPh>
    <phoneticPr fontId="1"/>
  </si>
  <si>
    <t>林齢</t>
    <rPh sb="0" eb="2">
      <t>リンレイ</t>
    </rPh>
    <phoneticPr fontId="3"/>
  </si>
  <si>
    <t>ha当り
立木本数</t>
    <phoneticPr fontId="1"/>
  </si>
  <si>
    <t>樹高</t>
    <phoneticPr fontId="1"/>
  </si>
  <si>
    <t>平均
直径</t>
    <phoneticPr fontId="1"/>
  </si>
  <si>
    <t>年間ＣＯ２
吸収量</t>
    <rPh sb="6" eb="9">
      <t>キュウシュウリョウ</t>
    </rPh>
    <phoneticPr fontId="3"/>
  </si>
  <si>
    <t>都道府県</t>
    <rPh sb="0" eb="4">
      <t>トドウフケン</t>
    </rPh>
    <phoneticPr fontId="3"/>
  </si>
  <si>
    <t>市町村以下</t>
    <rPh sb="0" eb="3">
      <t>シチョウソン</t>
    </rPh>
    <rPh sb="3" eb="5">
      <t>イカ</t>
    </rPh>
    <phoneticPr fontId="3"/>
  </si>
  <si>
    <t>栃木県</t>
  </si>
  <si>
    <t>E市101-22-33</t>
    <rPh sb="1" eb="2">
      <t>シ</t>
    </rPh>
    <phoneticPr fontId="1"/>
  </si>
  <si>
    <t>国</t>
  </si>
  <si>
    <t>R3</t>
  </si>
  <si>
    <t>植栽</t>
  </si>
  <si>
    <t>ヒノキ</t>
  </si>
  <si>
    <t>E市101-22-34</t>
    <rPh sb="1" eb="2">
      <t>シ</t>
    </rPh>
    <phoneticPr fontId="1"/>
  </si>
  <si>
    <t>都道府県</t>
  </si>
  <si>
    <t>R3・R4</t>
  </si>
  <si>
    <t>下刈</t>
  </si>
  <si>
    <t>スギ</t>
  </si>
  <si>
    <t>群馬県</t>
  </si>
  <si>
    <t>F市87-1-a</t>
    <rPh sb="1" eb="2">
      <t>シ</t>
    </rPh>
    <phoneticPr fontId="1"/>
  </si>
  <si>
    <t>市町村</t>
  </si>
  <si>
    <t>R4</t>
  </si>
  <si>
    <t>枝打ち</t>
  </si>
  <si>
    <t>カラマツ</t>
  </si>
  <si>
    <t>F市23-3-c</t>
    <rPh sb="1" eb="2">
      <t>シ</t>
    </rPh>
    <phoneticPr fontId="1"/>
  </si>
  <si>
    <t>その他</t>
  </si>
  <si>
    <t>その他樹種</t>
  </si>
  <si>
    <t>クヌギ</t>
  </si>
  <si>
    <t>F市233-4-1</t>
    <rPh sb="1" eb="2">
      <t>シ</t>
    </rPh>
    <phoneticPr fontId="1"/>
  </si>
  <si>
    <t>除伐</t>
  </si>
  <si>
    <t>コウヨウザン</t>
  </si>
  <si>
    <t/>
  </si>
  <si>
    <t>合計</t>
    <rPh sb="0" eb="2">
      <t>ゴウケイ</t>
    </rPh>
    <phoneticPr fontId="1"/>
  </si>
  <si>
    <r>
      <t>年間ＣＯ</t>
    </r>
    <r>
      <rPr>
        <sz val="7"/>
        <color theme="1"/>
        <rFont val="ＭＳ ゴシック"/>
        <family val="3"/>
        <charset val="128"/>
      </rPr>
      <t>２</t>
    </r>
    <r>
      <rPr>
        <sz val="10"/>
        <color theme="1"/>
        <rFont val="ＭＳ ゴシック"/>
        <family val="3"/>
        <charset val="128"/>
      </rPr>
      <t xml:space="preserve">
吸収量</t>
    </r>
    <rPh sb="6" eb="9">
      <t>キュウシュウリョウ</t>
    </rPh>
    <phoneticPr fontId="3"/>
  </si>
  <si>
    <t>番号</t>
    <rPh sb="0" eb="2">
      <t>バンゴウ</t>
    </rPh>
    <phoneticPr fontId="2"/>
  </si>
  <si>
    <t>変数</t>
    <rPh sb="0" eb="2">
      <t>ヘンスウ</t>
    </rPh>
    <phoneticPr fontId="2"/>
  </si>
  <si>
    <t>ｋ１</t>
    <phoneticPr fontId="2"/>
  </si>
  <si>
    <t>ｋ２</t>
    <phoneticPr fontId="2"/>
  </si>
  <si>
    <t>ｋ３</t>
    <phoneticPr fontId="2"/>
  </si>
  <si>
    <t>ｋ４</t>
    <phoneticPr fontId="2"/>
  </si>
  <si>
    <t>H:実測上層樹高</t>
    <rPh sb="2" eb="4">
      <t>ジッソク</t>
    </rPh>
    <rPh sb="4" eb="6">
      <t>ジョウソウ</t>
    </rPh>
    <rPh sb="6" eb="8">
      <t>ジュコウ</t>
    </rPh>
    <phoneticPr fontId="2"/>
  </si>
  <si>
    <t>N:ha本数</t>
    <rPh sb="4" eb="6">
      <t>ホンスウ</t>
    </rPh>
    <phoneticPr fontId="2"/>
  </si>
  <si>
    <t>計算結果</t>
    <rPh sb="0" eb="2">
      <t>ケイサン</t>
    </rPh>
    <rPh sb="2" eb="4">
      <t>ケッカ</t>
    </rPh>
    <phoneticPr fontId="2"/>
  </si>
  <si>
    <t>D:平均実測直径</t>
    <rPh sb="2" eb="4">
      <t>ヘイキン</t>
    </rPh>
    <rPh sb="4" eb="6">
      <t>ジッソク</t>
    </rPh>
    <rPh sb="6" eb="8">
      <t>チョッケイ</t>
    </rPh>
    <phoneticPr fontId="2"/>
  </si>
  <si>
    <t>補正材積</t>
    <rPh sb="0" eb="2">
      <t>ホセイ</t>
    </rPh>
    <rPh sb="2" eb="4">
      <t>ザイセキ</t>
    </rPh>
    <phoneticPr fontId="2"/>
  </si>
  <si>
    <t>V:ha材積</t>
    <rPh sb="4" eb="6">
      <t>ザイセキ</t>
    </rPh>
    <phoneticPr fontId="2"/>
  </si>
  <si>
    <t>HF:林分形状高</t>
    <rPh sb="3" eb="5">
      <t>リンブン</t>
    </rPh>
    <rPh sb="5" eb="7">
      <t>ケイジョウ</t>
    </rPh>
    <rPh sb="7" eb="8">
      <t>ダカ</t>
    </rPh>
    <phoneticPr fontId="2"/>
  </si>
  <si>
    <t>G:ha当たり断面積</t>
    <rPh sb="4" eb="5">
      <t>ア</t>
    </rPh>
    <rPh sb="7" eb="10">
      <t>ダンメンセキ</t>
    </rPh>
    <phoneticPr fontId="2"/>
  </si>
  <si>
    <t>dg^：断面積平均直径</t>
    <rPh sb="4" eb="7">
      <t>ダンメンセキ</t>
    </rPh>
    <rPh sb="7" eb="9">
      <t>ヘイキン</t>
    </rPh>
    <rPh sb="9" eb="11">
      <t>チョッケイ</t>
    </rPh>
    <phoneticPr fontId="2"/>
  </si>
  <si>
    <t>d^：平均胸高直径</t>
    <rPh sb="3" eb="5">
      <t>ヘイキン</t>
    </rPh>
    <rPh sb="5" eb="7">
      <t>キョウコウ</t>
    </rPh>
    <rPh sb="7" eb="9">
      <t>チョッケイ</t>
    </rPh>
    <phoneticPr fontId="2"/>
  </si>
  <si>
    <t>Rｙ：収量比数</t>
    <rPh sb="3" eb="6">
      <t>シュウリョウヒ</t>
    </rPh>
    <rPh sb="6" eb="7">
      <t>スウ</t>
    </rPh>
    <phoneticPr fontId="2"/>
  </si>
  <si>
    <t>Vrf：最多密度材積</t>
    <rPh sb="4" eb="6">
      <t>サイタ</t>
    </rPh>
    <rPh sb="6" eb="8">
      <t>ミツド</t>
    </rPh>
    <rPh sb="8" eb="10">
      <t>ザイセキ</t>
    </rPh>
    <phoneticPr fontId="2"/>
  </si>
  <si>
    <t>Nrf:最多密度本数</t>
    <rPh sb="4" eb="6">
      <t>サイタ</t>
    </rPh>
    <rPh sb="6" eb="8">
      <t>ミツド</t>
    </rPh>
    <rPh sb="8" eb="10">
      <t>ホンスウ</t>
    </rPh>
    <phoneticPr fontId="2"/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</si>
  <si>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</si>
  <si>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</si>
  <si>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</si>
  <si>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</si>
  <si>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</si>
  <si>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</si>
  <si>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</si>
  <si>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</si>
  <si>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</si>
  <si>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</si>
  <si>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</si>
  <si>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</si>
  <si>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</si>
  <si>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</si>
  <si>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</si>
  <si>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</si>
  <si>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</si>
  <si>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</si>
  <si>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</si>
  <si>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</si>
  <si>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</si>
  <si>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</si>
  <si>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</si>
  <si>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</si>
  <si>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</si>
  <si>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</si>
  <si>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</si>
  <si>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</si>
  <si>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</si>
  <si>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</si>
  <si>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</si>
  <si>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</si>
  <si>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</si>
  <si>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</si>
  <si>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</si>
  <si>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</si>
  <si>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</si>
  <si>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</si>
  <si>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</si>
  <si>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</si>
  <si>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</si>
  <si>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</si>
  <si>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</si>
  <si>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</si>
  <si>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</si>
  <si>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アカマツ</t>
  </si>
  <si>
    <t>広葉樹</t>
  </si>
  <si>
    <t>詳細版</t>
    <rPh sb="0" eb="3">
      <t>ショウサイバン</t>
    </rPh>
    <phoneticPr fontId="1"/>
  </si>
  <si>
    <t>２０年生以下</t>
    <rPh sb="2" eb="4">
      <t>ネンセイ</t>
    </rPh>
    <rPh sb="4" eb="6">
      <t>イカ</t>
    </rPh>
    <phoneticPr fontId="1"/>
  </si>
  <si>
    <t>２１年生以上</t>
    <rPh sb="2" eb="4">
      <t>ネンセイ</t>
    </rPh>
    <rPh sb="4" eb="6">
      <t>イジョウ</t>
    </rPh>
    <phoneticPr fontId="1"/>
  </si>
  <si>
    <t>詳細版近似式</t>
    <rPh sb="0" eb="3">
      <t>ショウサイバン</t>
    </rPh>
    <rPh sb="3" eb="6">
      <t>キンジシキ</t>
    </rPh>
    <phoneticPr fontId="1"/>
  </si>
  <si>
    <t>ゴンペルツ</t>
  </si>
  <si>
    <t>y=Kb^a^x</t>
  </si>
  <si>
    <t>森林資源現況調査平成２３年版による近似材積量近似式</t>
    <rPh sb="0" eb="2">
      <t>シンリン</t>
    </rPh>
    <rPh sb="2" eb="4">
      <t>シゲン</t>
    </rPh>
    <rPh sb="4" eb="6">
      <t>ゲンキョウ</t>
    </rPh>
    <rPh sb="6" eb="8">
      <t>チョウサ</t>
    </rPh>
    <rPh sb="8" eb="10">
      <t>ヘイセイ</t>
    </rPh>
    <rPh sb="12" eb="14">
      <t>ネンバン</t>
    </rPh>
    <rPh sb="17" eb="19">
      <t>キンジ</t>
    </rPh>
    <rPh sb="19" eb="21">
      <t>ザイセキ</t>
    </rPh>
    <rPh sb="21" eb="22">
      <t>リョウ</t>
    </rPh>
    <rPh sb="22" eb="25">
      <t>キンジシキ</t>
    </rPh>
    <phoneticPr fontId="1"/>
  </si>
  <si>
    <t>A団地　伐捨て間伐対象森林</t>
    <phoneticPr fontId="1"/>
  </si>
  <si>
    <t>スギ</t>
    <phoneticPr fontId="1"/>
  </si>
  <si>
    <t>x：齢級</t>
    <rPh sb="2" eb="4">
      <t>レイキュウ</t>
    </rPh>
    <phoneticPr fontId="1"/>
  </si>
  <si>
    <t>B団地　搬出間伐対象森林</t>
    <phoneticPr fontId="1"/>
  </si>
  <si>
    <t>ヒノキ</t>
    <phoneticPr fontId="1"/>
  </si>
  <si>
    <t>K(指定)</t>
  </si>
  <si>
    <t>C認証森林　間伐予定</t>
    <phoneticPr fontId="1"/>
  </si>
  <si>
    <t>カラマツ</t>
    <phoneticPr fontId="1"/>
  </si>
  <si>
    <t>a</t>
  </si>
  <si>
    <t>長伐期施業　間伐</t>
    <phoneticPr fontId="1"/>
  </si>
  <si>
    <t>その他樹種</t>
    <rPh sb="2" eb="3">
      <t>タ</t>
    </rPh>
    <rPh sb="3" eb="5">
      <t>ジュシュ</t>
    </rPh>
    <phoneticPr fontId="1"/>
  </si>
  <si>
    <t>b</t>
  </si>
  <si>
    <t>あああ</t>
  </si>
  <si>
    <t>その他</t>
    <rPh sb="2" eb="3">
      <t>タ</t>
    </rPh>
    <phoneticPr fontId="1"/>
  </si>
  <si>
    <t>吸収量合計</t>
    <rPh sb="0" eb="3">
      <t>キュウシュウリョウ</t>
    </rPh>
    <rPh sb="3" eb="5">
      <t>ゴウケイ</t>
    </rPh>
    <phoneticPr fontId="1"/>
  </si>
  <si>
    <t>面積合計</t>
    <rPh sb="0" eb="2">
      <t>メンセキ</t>
    </rPh>
    <rPh sb="2" eb="4">
      <t>ゴウケイ</t>
    </rPh>
    <phoneticPr fontId="1"/>
  </si>
  <si>
    <r>
      <t>（１）ＣＯ</t>
    </r>
    <r>
      <rPr>
        <sz val="7"/>
        <color theme="1"/>
        <rFont val="ＭＳ ゴシック"/>
        <family val="3"/>
        <charset val="128"/>
      </rPr>
      <t>２</t>
    </r>
    <r>
      <rPr>
        <sz val="10.5"/>
        <color theme="1"/>
        <rFont val="ＭＳ ゴシック"/>
        <family val="3"/>
        <charset val="128"/>
      </rPr>
      <t>吸収量の算定方法
　　以下のいずれかの方法にチェックを記載
　　　Ａ 「森林による二酸化炭素吸収量の算定方法について」（令和３年12月27日付３林政企第60号林野庁長官通知）
        に基づく算定方法
　　　　ａ １年間に森林が吸収するＣＯ</t>
    </r>
    <r>
      <rPr>
        <sz val="7"/>
        <color theme="1"/>
        <rFont val="ＭＳ ゴシック"/>
        <family val="3"/>
        <charset val="128"/>
      </rPr>
      <t>２</t>
    </r>
    <r>
      <rPr>
        <sz val="10.5"/>
        <color theme="1"/>
        <rFont val="ＭＳ ゴシック"/>
        <family val="3"/>
        <charset val="128"/>
      </rPr>
      <t>量の簡便な算定方法
　　　　　　ア　簡易な方法
　　　　　　イ　精緻な方法
　　　　ｂ 再造林・保育を行うことにより森林に吸収されるＣＯ</t>
    </r>
    <r>
      <rPr>
        <sz val="7"/>
        <color theme="1"/>
        <rFont val="ＭＳ ゴシック"/>
        <family val="3"/>
        <charset val="128"/>
      </rPr>
      <t>２</t>
    </r>
    <r>
      <rPr>
        <sz val="10.5"/>
        <color theme="1"/>
        <rFont val="ＭＳ ゴシック"/>
        <family val="3"/>
        <charset val="128"/>
      </rPr>
      <t>量の増加分の算定方法
　　　　ｃ 森林の育成により保持される土壌炭素量（ＣＯ</t>
    </r>
    <r>
      <rPr>
        <sz val="7"/>
        <color theme="1"/>
        <rFont val="ＭＳ ゴシック"/>
        <family val="3"/>
        <charset val="128"/>
      </rPr>
      <t>２</t>
    </r>
    <r>
      <rPr>
        <sz val="10.5"/>
        <color theme="1"/>
        <rFont val="ＭＳ ゴシック"/>
        <family val="3"/>
        <charset val="128"/>
      </rPr>
      <t>換算）の算定方法
    　Ｂ 都府県による二酸化炭素吸収量認証制度に基づく算定方法
    　Ｃ 国有林における「法人の森林」における環境貢献度評価に基づく算定方法</t>
    </r>
    <phoneticPr fontId="1"/>
  </si>
  <si>
    <t>所有形態</t>
    <rPh sb="0" eb="2">
      <t>ショユウ</t>
    </rPh>
    <rPh sb="2" eb="4">
      <t>ケイタイ</t>
    </rPh>
    <phoneticPr fontId="1"/>
  </si>
  <si>
    <t>個人（応募者自ら所有）</t>
  </si>
  <si>
    <t>個人（他者所有）</t>
  </si>
  <si>
    <t>企業、団体（応募者自ら所有）</t>
  </si>
  <si>
    <t>企業、団体（他者所有）</t>
  </si>
  <si>
    <t>間伐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</si>
</sst>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76" formatCode="#,##0.000000_ "/>
    <numFmt numFmtId="177" formatCode="#,##0.00_ "/>
    <numFmt numFmtId="178" formatCode="#,##0.0_ "/>
    <numFmt numFmtId="179" formatCode="0.0000"/>
    <numFmt numFmtId="180" formatCode="&quot;　 &quot;@"/>
    <numFmt numFmtId="181" formatCode="#,##0.00&quot;ha&quot;"/>
    <numFmt numFmtId="182" formatCode="#,##0&quot;t-CO2&quot;"/>
    <numFmt numFmtId="183" formatCode="#,##0.0;[Red]\-#,##0.0"/>
  </numFmts>
  <fonts count="9" x14ac:knownFonts="1">
    <font>
      <sz val="10"/>
      <color theme="1"/>
      <name val="ＭＳ Ｐ明朝"/>
      <family val="2"/>
      <charset val="128"/>
    </font>
    <font>
      <sz val="6"/>
      <name val="ＭＳ Ｐ明朝"/>
      <family val="2"/>
      <charset val="128"/>
    </font>
    <font>
      <sz val="6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10"/>
      <color theme="1"/>
      <name val="ＭＳ Ｐ明朝"/>
      <family val="2"/>
      <charset val="128"/>
    </font>
    <font>
      <sz val="10"/>
      <color theme="1"/>
      <name val="ＭＳ ゴシック"/>
      <family val="3"/>
      <charset val="128"/>
    </font>
    <font>
      <sz val="10.5"/>
      <color theme="1"/>
      <name val="ＭＳ ゴシック"/>
      <family val="3"/>
      <charset val="128"/>
    </font>
    <font>
      <sz val="7"/>
      <color theme="1"/>
      <name val="ＭＳ ゴシック"/>
      <family val="3"/>
      <charset val="128"/>
    </font>
    <font>
      <sz val="10"/>
      <color theme="1"/>
      <name val="ＭＳ ゴシック"/>
      <family val="3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gray125">
        <fgColor theme="6"/>
      </patternFill>
    </fill>
    <fill>
      <patternFill patternType="gray125">
        <fgColor theme="6"/>
        <bgColor theme="0"/>
      </patternFill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4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52">
    <xf numFmtId="0" fontId="0" fillId="0" borderId="0" xfId="0">
      <alignment vertical="center"/>
    </xf>
    <xf numFmtId="0" fontId="0" fillId="0" borderId="1" xfId="0" applyBorder="1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 wrapText="1"/>
    </xf>
    <xf numFmtId="176" fontId="0" fillId="0" borderId="0" xfId="0" applyNumberFormat="1">
      <alignment vertical="center"/>
    </xf>
    <xf numFmtId="177" fontId="0" fillId="0" borderId="0" xfId="0" applyNumberFormat="1">
      <alignment vertical="center"/>
    </xf>
    <xf numFmtId="178" fontId="0" fillId="0" borderId="0" xfId="0" applyNumberFormat="1">
      <alignment vertical="center"/>
    </xf>
    <xf numFmtId="0" fontId="0" fillId="0" borderId="1" xfId="0" applyBorder="1">
      <alignment vertical="center"/>
    </xf>
    <xf numFmtId="176" fontId="0" fillId="0" borderId="1" xfId="0" applyNumberFormat="1" applyBorder="1">
      <alignment vertical="center"/>
    </xf>
    <xf numFmtId="177" fontId="0" fillId="0" borderId="1" xfId="0" applyNumberFormat="1" applyBorder="1">
      <alignment vertical="center"/>
    </xf>
    <xf numFmtId="178" fontId="0" fillId="0" borderId="1" xfId="0" applyNumberFormat="1" applyBorder="1">
      <alignment vertical="center"/>
    </xf>
    <xf numFmtId="0" fontId="0" fillId="0" borderId="0" xfId="0" applyAlignment="1"/>
    <xf numFmtId="179" fontId="0" fillId="0" borderId="0" xfId="0" applyNumberFormat="1" applyAlignment="1"/>
    <xf numFmtId="0" fontId="0" fillId="0" borderId="0" xfId="0" applyAlignment="1">
      <alignment horizontal="center" vertical="center"/>
    </xf>
    <xf numFmtId="0" fontId="5" fillId="0" borderId="2" xfId="0" applyFont="1" applyBorder="1">
      <alignment vertical="center"/>
    </xf>
    <xf numFmtId="2" fontId="5" fillId="0" borderId="2" xfId="0" applyNumberFormat="1" applyFont="1" applyBorder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5" fillId="0" borderId="0" xfId="0" applyFont="1">
      <alignment vertical="center"/>
    </xf>
    <xf numFmtId="0" fontId="5" fillId="0" borderId="2" xfId="0" applyFont="1" applyBorder="1" applyAlignment="1">
      <alignment horizontal="center" vertical="center" wrapText="1"/>
    </xf>
    <xf numFmtId="0" fontId="5" fillId="2" borderId="2" xfId="1" applyFont="1" applyFill="1" applyBorder="1" applyAlignment="1" applyProtection="1">
      <alignment horizontal="center" vertical="center"/>
      <protection locked="0"/>
    </xf>
    <xf numFmtId="0" fontId="5" fillId="2" borderId="2" xfId="1" applyFont="1" applyFill="1" applyBorder="1" applyAlignment="1" applyProtection="1">
      <alignment vertical="center" shrinkToFit="1"/>
      <protection locked="0"/>
    </xf>
    <xf numFmtId="2" fontId="5" fillId="2" borderId="2" xfId="1" applyNumberFormat="1" applyFont="1" applyFill="1" applyBorder="1" applyProtection="1">
      <alignment vertical="center"/>
      <protection locked="0"/>
    </xf>
    <xf numFmtId="0" fontId="5" fillId="2" borderId="2" xfId="0" applyFont="1" applyFill="1" applyBorder="1" applyAlignment="1" applyProtection="1">
      <alignment horizontal="center" vertical="center" shrinkToFit="1"/>
      <protection locked="0"/>
    </xf>
    <xf numFmtId="0" fontId="5" fillId="2" borderId="2" xfId="1" applyFont="1" applyFill="1" applyBorder="1" applyProtection="1">
      <alignment vertical="center"/>
      <protection locked="0"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5" fillId="2" borderId="2" xfId="0" applyFont="1" applyFill="1" applyBorder="1" applyAlignment="1" applyProtection="1">
      <alignment vertical="center" shrinkToFit="1"/>
      <protection locked="0"/>
    </xf>
    <xf numFmtId="2" fontId="5" fillId="2" borderId="2" xfId="0" applyNumberFormat="1" applyFont="1" applyFill="1" applyBorder="1" applyProtection="1">
      <alignment vertical="center"/>
      <protection locked="0"/>
    </xf>
    <xf numFmtId="0" fontId="6" fillId="0" borderId="0" xfId="0" applyFont="1" applyAlignment="1">
      <alignment horizontal="center" vertical="center"/>
    </xf>
    <xf numFmtId="180" fontId="6" fillId="0" borderId="0" xfId="0" applyNumberFormat="1" applyFont="1">
      <alignment vertical="center"/>
    </xf>
    <xf numFmtId="0" fontId="5" fillId="0" borderId="0" xfId="0" applyFont="1" applyAlignment="1">
      <alignment horizontal="center" vertical="center"/>
    </xf>
    <xf numFmtId="0" fontId="5" fillId="2" borderId="2" xfId="0" applyFont="1" applyFill="1" applyBorder="1">
      <alignment vertical="center"/>
    </xf>
    <xf numFmtId="38" fontId="5" fillId="0" borderId="2" xfId="2" applyFont="1" applyBorder="1">
      <alignment vertical="center"/>
    </xf>
    <xf numFmtId="38" fontId="5" fillId="2" borderId="2" xfId="2" applyFont="1" applyFill="1" applyBorder="1" applyProtection="1">
      <alignment vertical="center"/>
      <protection locked="0"/>
    </xf>
    <xf numFmtId="0" fontId="5" fillId="3" borderId="2" xfId="1" applyFont="1" applyFill="1" applyBorder="1">
      <alignment vertical="center"/>
    </xf>
    <xf numFmtId="38" fontId="5" fillId="4" borderId="2" xfId="2" applyFont="1" applyFill="1" applyBorder="1" applyProtection="1">
      <alignment vertical="center"/>
      <protection locked="0"/>
    </xf>
    <xf numFmtId="0" fontId="5" fillId="4" borderId="2" xfId="1" applyFont="1" applyFill="1" applyBorder="1" applyProtection="1">
      <alignment vertical="center"/>
      <protection locked="0"/>
    </xf>
    <xf numFmtId="183" fontId="5" fillId="2" borderId="2" xfId="2" applyNumberFormat="1" applyFont="1" applyFill="1" applyBorder="1" applyProtection="1">
      <alignment vertical="center"/>
      <protection locked="0"/>
    </xf>
    <xf numFmtId="180" fontId="6" fillId="2" borderId="2" xfId="0" applyNumberFormat="1" applyFont="1" applyFill="1" applyBorder="1" applyAlignment="1" applyProtection="1">
      <alignment vertical="center"/>
      <protection locked="0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181" fontId="5" fillId="0" borderId="5" xfId="0" applyNumberFormat="1" applyFont="1" applyBorder="1" applyAlignment="1">
      <alignment vertical="center" shrinkToFit="1"/>
    </xf>
    <xf numFmtId="181" fontId="5" fillId="0" borderId="6" xfId="0" applyNumberFormat="1" applyFont="1" applyBorder="1" applyAlignment="1">
      <alignment vertical="center" shrinkToFit="1"/>
    </xf>
    <xf numFmtId="182" fontId="8" fillId="0" borderId="5" xfId="0" applyNumberFormat="1" applyFont="1" applyBorder="1" applyAlignment="1">
      <alignment vertical="center" shrinkToFit="1"/>
    </xf>
    <xf numFmtId="182" fontId="8" fillId="0" borderId="6" xfId="0" applyNumberFormat="1" applyFont="1" applyBorder="1" applyAlignment="1">
      <alignment vertical="center" shrinkToFit="1"/>
    </xf>
    <xf numFmtId="0" fontId="6" fillId="0" borderId="0" xfId="0" applyFont="1" applyAlignment="1" applyProtection="1">
      <alignment vertical="center" wrapText="1"/>
      <protection locked="0"/>
    </xf>
    <xf numFmtId="0" fontId="6" fillId="0" borderId="0" xfId="0" applyFont="1" applyAlignment="1" applyProtection="1">
      <alignment vertical="center"/>
      <protection locked="0"/>
    </xf>
  </cellXfs>
  <cellStyles count="3">
    <cellStyle name="桁区切り" xfId="2" builtinId="6"/>
    <cellStyle name="標準" xfId="0" builtinId="0"/>
    <cellStyle name="標準 2" xfId="1" xr:uid="{F0ACFDC7-3B89-44C8-9FC3-C31F868AFBD7}"/>
  </cellStyles>
  <dxfs count="0"/>
  <tableStyles count="0" defaultTableStyle="TableStyleMedium2" defaultPivotStyle="PivotStyleLight16"/>
  <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286940</xdr:colOff>
      <xdr:row>36</xdr:row>
      <xdr:rowOff>22273</xdr:rowOff>
    </xdr:from>
    <xdr:to>
      <xdr:col>14</xdr:col>
      <xdr:colOff>461145</xdr:colOff>
      <xdr:row>40</xdr:row>
      <xdr:rowOff>61779</xdr:rowOff>
    </xdr:to>
    <xdr:sp macro="" textlink="">
      <xdr:nvSpPr>
        <xdr:cNvPr id="54" name="矢印: 下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/>
      </xdr:nvSpPr>
      <xdr:spPr>
        <a:xfrm rot="10800000">
          <a:off x="8468915" y="5270548"/>
          <a:ext cx="174205" cy="649106"/>
        </a:xfrm>
        <a:prstGeom prst="downArrow">
          <a:avLst/>
        </a:prstGeom>
        <a:solidFill>
          <a:schemeClr val="bg1"/>
        </a:solidFill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05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3</xdr:col>
      <xdr:colOff>1323974</xdr:colOff>
      <xdr:row>18</xdr:row>
      <xdr:rowOff>28574</xdr:rowOff>
    </xdr:from>
    <xdr:to>
      <xdr:col>9</xdr:col>
      <xdr:colOff>76201</xdr:colOff>
      <xdr:row>24</xdr:row>
      <xdr:rowOff>5585</xdr:rowOff>
    </xdr:to>
    <xdr:grpSp>
      <xdr:nvGrpSpPr>
        <xdr:cNvPr id="13" name="グループ化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pSpPr/>
      </xdr:nvGrpSpPr>
      <xdr:grpSpPr>
        <a:xfrm>
          <a:off x="2859180" y="3042956"/>
          <a:ext cx="4343962" cy="1097600"/>
          <a:chOff x="2886301" y="2275884"/>
          <a:chExt cx="3003158" cy="933707"/>
        </a:xfrm>
      </xdr:grpSpPr>
      <xdr:sp macro="" textlink="">
        <xdr:nvSpPr>
          <xdr:cNvPr id="14" name="矢印: 下 13">
            <a:extLst>
              <a:ext uri="{FF2B5EF4-FFF2-40B4-BE49-F238E27FC236}">
                <a16:creationId xmlns:a16="http://schemas.microsoft.com/office/drawing/2014/main" id="{00000000-0008-0000-0000-00000E000000}"/>
              </a:ext>
            </a:extLst>
          </xdr:cNvPr>
          <xdr:cNvSpPr/>
        </xdr:nvSpPr>
        <xdr:spPr>
          <a:xfrm>
            <a:off x="3160244" y="2554751"/>
            <a:ext cx="173934" cy="644330"/>
          </a:xfrm>
          <a:prstGeom prst="downArrow">
            <a:avLst/>
          </a:prstGeom>
          <a:solidFill>
            <a:schemeClr val="bg1"/>
          </a:solidFill>
          <a:ln>
            <a:solidFill>
              <a:srgbClr val="00B0F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050">
              <a:latin typeface="ＭＳ ゴシック" panose="020B0609070205080204" pitchFamily="49" charset="-128"/>
              <a:ea typeface="ＭＳ ゴシック" panose="020B0609070205080204" pitchFamily="49" charset="-128"/>
            </a:endParaRPr>
          </a:p>
        </xdr:txBody>
      </xdr:sp>
      <xdr:sp macro="" textlink="">
        <xdr:nvSpPr>
          <xdr:cNvPr id="15" name="矢印: 下 14">
            <a:extLst>
              <a:ext uri="{FF2B5EF4-FFF2-40B4-BE49-F238E27FC236}">
                <a16:creationId xmlns:a16="http://schemas.microsoft.com/office/drawing/2014/main" id="{00000000-0008-0000-0000-00000F000000}"/>
              </a:ext>
            </a:extLst>
          </xdr:cNvPr>
          <xdr:cNvSpPr/>
        </xdr:nvSpPr>
        <xdr:spPr>
          <a:xfrm>
            <a:off x="3654230" y="2562634"/>
            <a:ext cx="173934" cy="644330"/>
          </a:xfrm>
          <a:prstGeom prst="downArrow">
            <a:avLst/>
          </a:prstGeom>
          <a:solidFill>
            <a:schemeClr val="bg1"/>
          </a:solidFill>
          <a:ln>
            <a:solidFill>
              <a:srgbClr val="00B0F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050">
              <a:latin typeface="ＭＳ ゴシック" panose="020B0609070205080204" pitchFamily="49" charset="-128"/>
              <a:ea typeface="ＭＳ ゴシック" panose="020B0609070205080204" pitchFamily="49" charset="-128"/>
            </a:endParaRPr>
          </a:p>
        </xdr:txBody>
      </xdr:sp>
      <xdr:sp macro="" textlink="">
        <xdr:nvSpPr>
          <xdr:cNvPr id="16" name="矢印: 下 15">
            <a:extLst>
              <a:ext uri="{FF2B5EF4-FFF2-40B4-BE49-F238E27FC236}">
                <a16:creationId xmlns:a16="http://schemas.microsoft.com/office/drawing/2014/main" id="{00000000-0008-0000-0000-000010000000}"/>
              </a:ext>
            </a:extLst>
          </xdr:cNvPr>
          <xdr:cNvSpPr/>
        </xdr:nvSpPr>
        <xdr:spPr>
          <a:xfrm>
            <a:off x="4174493" y="2563948"/>
            <a:ext cx="173934" cy="644330"/>
          </a:xfrm>
          <a:prstGeom prst="downArrow">
            <a:avLst/>
          </a:prstGeom>
          <a:solidFill>
            <a:schemeClr val="bg1"/>
          </a:solidFill>
          <a:ln>
            <a:solidFill>
              <a:srgbClr val="00B0F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050">
              <a:latin typeface="ＭＳ ゴシック" panose="020B0609070205080204" pitchFamily="49" charset="-128"/>
              <a:ea typeface="ＭＳ ゴシック" panose="020B0609070205080204" pitchFamily="49" charset="-128"/>
            </a:endParaRPr>
          </a:p>
        </xdr:txBody>
      </xdr:sp>
      <xdr:sp macro="" textlink="">
        <xdr:nvSpPr>
          <xdr:cNvPr id="17" name="矢印: 下 16">
            <a:extLst>
              <a:ext uri="{FF2B5EF4-FFF2-40B4-BE49-F238E27FC236}">
                <a16:creationId xmlns:a16="http://schemas.microsoft.com/office/drawing/2014/main" id="{00000000-0008-0000-0000-000011000000}"/>
              </a:ext>
            </a:extLst>
          </xdr:cNvPr>
          <xdr:cNvSpPr/>
        </xdr:nvSpPr>
        <xdr:spPr>
          <a:xfrm>
            <a:off x="5331944" y="2565261"/>
            <a:ext cx="173934" cy="644330"/>
          </a:xfrm>
          <a:prstGeom prst="downArrow">
            <a:avLst/>
          </a:prstGeom>
          <a:solidFill>
            <a:schemeClr val="bg1"/>
          </a:solidFill>
          <a:ln>
            <a:solidFill>
              <a:srgbClr val="00B0F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050">
              <a:latin typeface="ＭＳ ゴシック" panose="020B0609070205080204" pitchFamily="49" charset="-128"/>
              <a:ea typeface="ＭＳ ゴシック" panose="020B0609070205080204" pitchFamily="49" charset="-128"/>
            </a:endParaRPr>
          </a:p>
        </xdr:txBody>
      </xdr:sp>
      <xdr:sp macro="" textlink="">
        <xdr:nvSpPr>
          <xdr:cNvPr id="18" name="四角形: 角を丸くする 17">
            <a:extLst>
              <a:ext uri="{FF2B5EF4-FFF2-40B4-BE49-F238E27FC236}">
                <a16:creationId xmlns:a16="http://schemas.microsoft.com/office/drawing/2014/main" id="{00000000-0008-0000-0000-000012000000}"/>
              </a:ext>
            </a:extLst>
          </xdr:cNvPr>
          <xdr:cNvSpPr/>
        </xdr:nvSpPr>
        <xdr:spPr>
          <a:xfrm>
            <a:off x="2886301" y="2275884"/>
            <a:ext cx="3003158" cy="557624"/>
          </a:xfrm>
          <a:prstGeom prst="roundRect">
            <a:avLst/>
          </a:prstGeom>
          <a:solidFill>
            <a:schemeClr val="bg1"/>
          </a:solidFill>
          <a:ln w="19050">
            <a:solidFill>
              <a:srgbClr val="00B0F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ja-JP" altLang="en-US" sz="1050">
                <a:solidFill>
                  <a:schemeClr val="tx1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ドロップダウンリストから選択します</a:t>
            </a:r>
            <a:endParaRPr kumimoji="1" lang="en-US" altLang="ja-JP" sz="105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endParaRPr>
          </a:p>
          <a:p>
            <a:pPr algn="ctr"/>
            <a:r>
              <a:rPr kumimoji="1" lang="ja-JP" altLang="en-US" sz="1050">
                <a:solidFill>
                  <a:schemeClr val="tx1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（コピー＆ペーストもできます）</a:t>
            </a:r>
          </a:p>
        </xdr:txBody>
      </xdr:sp>
    </xdr:grpSp>
    <xdr:clientData/>
  </xdr:twoCellAnchor>
  <xdr:twoCellAnchor>
    <xdr:from>
      <xdr:col>2</xdr:col>
      <xdr:colOff>1190</xdr:colOff>
      <xdr:row>36</xdr:row>
      <xdr:rowOff>22273</xdr:rowOff>
    </xdr:from>
    <xdr:to>
      <xdr:col>14</xdr:col>
      <xdr:colOff>752474</xdr:colOff>
      <xdr:row>42</xdr:row>
      <xdr:rowOff>132521</xdr:rowOff>
    </xdr:to>
    <xdr:grpSp>
      <xdr:nvGrpSpPr>
        <xdr:cNvPr id="19" name="グループ化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GrpSpPr/>
      </xdr:nvGrpSpPr>
      <xdr:grpSpPr>
        <a:xfrm>
          <a:off x="920072" y="6207920"/>
          <a:ext cx="9334990" cy="1051542"/>
          <a:chOff x="925286" y="5412066"/>
          <a:chExt cx="8019649" cy="1025218"/>
        </a:xfrm>
      </xdr:grpSpPr>
      <xdr:sp macro="" textlink="">
        <xdr:nvSpPr>
          <xdr:cNvPr id="20" name="矢印: 下 19">
            <a:extLst>
              <a:ext uri="{FF2B5EF4-FFF2-40B4-BE49-F238E27FC236}">
                <a16:creationId xmlns:a16="http://schemas.microsoft.com/office/drawing/2014/main" id="{00000000-0008-0000-0000-000014000000}"/>
              </a:ext>
            </a:extLst>
          </xdr:cNvPr>
          <xdr:cNvSpPr/>
        </xdr:nvSpPr>
        <xdr:spPr>
          <a:xfrm rot="10800000">
            <a:off x="1148449" y="5412066"/>
            <a:ext cx="174429" cy="649467"/>
          </a:xfrm>
          <a:prstGeom prst="downArrow">
            <a:avLst/>
          </a:prstGeom>
          <a:solidFill>
            <a:schemeClr val="bg1"/>
          </a:solidFill>
          <a:ln>
            <a:solidFill>
              <a:srgbClr val="00B05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050">
              <a:latin typeface="ＭＳ ゴシック" panose="020B0609070205080204" pitchFamily="49" charset="-128"/>
              <a:ea typeface="ＭＳ ゴシック" panose="020B0609070205080204" pitchFamily="49" charset="-128"/>
            </a:endParaRPr>
          </a:p>
        </xdr:txBody>
      </xdr:sp>
      <xdr:sp macro="" textlink="">
        <xdr:nvSpPr>
          <xdr:cNvPr id="21" name="矢印: 下 20">
            <a:extLst>
              <a:ext uri="{FF2B5EF4-FFF2-40B4-BE49-F238E27FC236}">
                <a16:creationId xmlns:a16="http://schemas.microsoft.com/office/drawing/2014/main" id="{00000000-0008-0000-0000-000015000000}"/>
              </a:ext>
            </a:extLst>
          </xdr:cNvPr>
          <xdr:cNvSpPr/>
        </xdr:nvSpPr>
        <xdr:spPr>
          <a:xfrm rot="10800000">
            <a:off x="6041606" y="5412066"/>
            <a:ext cx="174429" cy="649467"/>
          </a:xfrm>
          <a:prstGeom prst="downArrow">
            <a:avLst/>
          </a:prstGeom>
          <a:solidFill>
            <a:schemeClr val="bg1"/>
          </a:solidFill>
          <a:ln>
            <a:solidFill>
              <a:srgbClr val="00B05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050">
              <a:latin typeface="ＭＳ ゴシック" panose="020B0609070205080204" pitchFamily="49" charset="-128"/>
              <a:ea typeface="ＭＳ ゴシック" panose="020B0609070205080204" pitchFamily="49" charset="-128"/>
            </a:endParaRPr>
          </a:p>
        </xdr:txBody>
      </xdr:sp>
      <xdr:sp macro="" textlink="">
        <xdr:nvSpPr>
          <xdr:cNvPr id="22" name="矢印: 下 21">
            <a:extLst>
              <a:ext uri="{FF2B5EF4-FFF2-40B4-BE49-F238E27FC236}">
                <a16:creationId xmlns:a16="http://schemas.microsoft.com/office/drawing/2014/main" id="{00000000-0008-0000-0000-000016000000}"/>
              </a:ext>
            </a:extLst>
          </xdr:cNvPr>
          <xdr:cNvSpPr/>
        </xdr:nvSpPr>
        <xdr:spPr>
          <a:xfrm rot="10800000">
            <a:off x="4762526" y="5412066"/>
            <a:ext cx="174429" cy="649467"/>
          </a:xfrm>
          <a:prstGeom prst="downArrow">
            <a:avLst/>
          </a:prstGeom>
          <a:solidFill>
            <a:schemeClr val="bg1"/>
          </a:solidFill>
          <a:ln>
            <a:solidFill>
              <a:srgbClr val="00B05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050">
              <a:latin typeface="ＭＳ ゴシック" panose="020B0609070205080204" pitchFamily="49" charset="-128"/>
              <a:ea typeface="ＭＳ ゴシック" panose="020B0609070205080204" pitchFamily="49" charset="-128"/>
            </a:endParaRPr>
          </a:p>
        </xdr:txBody>
      </xdr:sp>
      <xdr:sp macro="" textlink="">
        <xdr:nvSpPr>
          <xdr:cNvPr id="23" name="矢印: 下 22">
            <a:extLst>
              <a:ext uri="{FF2B5EF4-FFF2-40B4-BE49-F238E27FC236}">
                <a16:creationId xmlns:a16="http://schemas.microsoft.com/office/drawing/2014/main" id="{00000000-0008-0000-0000-000017000000}"/>
              </a:ext>
            </a:extLst>
          </xdr:cNvPr>
          <xdr:cNvSpPr/>
        </xdr:nvSpPr>
        <xdr:spPr>
          <a:xfrm rot="10800000">
            <a:off x="6536922" y="5412066"/>
            <a:ext cx="174429" cy="649467"/>
          </a:xfrm>
          <a:prstGeom prst="downArrow">
            <a:avLst/>
          </a:prstGeom>
          <a:solidFill>
            <a:schemeClr val="bg1"/>
          </a:solidFill>
          <a:ln>
            <a:solidFill>
              <a:srgbClr val="00B05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050">
              <a:latin typeface="ＭＳ ゴシック" panose="020B0609070205080204" pitchFamily="49" charset="-128"/>
              <a:ea typeface="ＭＳ ゴシック" panose="020B0609070205080204" pitchFamily="49" charset="-128"/>
            </a:endParaRPr>
          </a:p>
        </xdr:txBody>
      </xdr:sp>
      <xdr:grpSp>
        <xdr:nvGrpSpPr>
          <xdr:cNvPr id="24" name="グループ化 23">
            <a:extLst>
              <a:ext uri="{FF2B5EF4-FFF2-40B4-BE49-F238E27FC236}">
                <a16:creationId xmlns:a16="http://schemas.microsoft.com/office/drawing/2014/main" id="{00000000-0008-0000-0000-000018000000}"/>
              </a:ext>
            </a:extLst>
          </xdr:cNvPr>
          <xdr:cNvGrpSpPr/>
        </xdr:nvGrpSpPr>
        <xdr:grpSpPr>
          <a:xfrm>
            <a:off x="925286" y="5412067"/>
            <a:ext cx="8019649" cy="1025217"/>
            <a:chOff x="2238704" y="2009530"/>
            <a:chExt cx="7996884" cy="1017108"/>
          </a:xfrm>
        </xdr:grpSpPr>
        <xdr:sp macro="" textlink="">
          <xdr:nvSpPr>
            <xdr:cNvPr id="25" name="矢印: 下 24">
              <a:extLst>
                <a:ext uri="{FF2B5EF4-FFF2-40B4-BE49-F238E27FC236}">
                  <a16:creationId xmlns:a16="http://schemas.microsoft.com/office/drawing/2014/main" id="{00000000-0008-0000-0000-000019000000}"/>
                </a:ext>
              </a:extLst>
            </xdr:cNvPr>
            <xdr:cNvSpPr/>
          </xdr:nvSpPr>
          <xdr:spPr>
            <a:xfrm rot="10800000">
              <a:off x="3388193" y="2009530"/>
              <a:ext cx="173934" cy="644330"/>
            </a:xfrm>
            <a:prstGeom prst="downArrow">
              <a:avLst/>
            </a:prstGeom>
            <a:solidFill>
              <a:schemeClr val="bg1"/>
            </a:solidFill>
            <a:ln>
              <a:solidFill>
                <a:srgbClr val="00B05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050">
                <a:latin typeface="ＭＳ ゴシック" panose="020B0609070205080204" pitchFamily="49" charset="-128"/>
                <a:ea typeface="ＭＳ ゴシック" panose="020B0609070205080204" pitchFamily="49" charset="-128"/>
              </a:endParaRPr>
            </a:p>
          </xdr:txBody>
        </xdr:sp>
        <xdr:sp macro="" textlink="">
          <xdr:nvSpPr>
            <xdr:cNvPr id="26" name="四角形: 角を丸くする 25">
              <a:extLst>
                <a:ext uri="{FF2B5EF4-FFF2-40B4-BE49-F238E27FC236}">
                  <a16:creationId xmlns:a16="http://schemas.microsoft.com/office/drawing/2014/main" id="{00000000-0008-0000-0000-00001A000000}"/>
                </a:ext>
              </a:extLst>
            </xdr:cNvPr>
            <xdr:cNvSpPr/>
          </xdr:nvSpPr>
          <xdr:spPr>
            <a:xfrm>
              <a:off x="2238704" y="2364827"/>
              <a:ext cx="7996884" cy="661811"/>
            </a:xfrm>
            <a:prstGeom prst="roundRect">
              <a:avLst/>
            </a:prstGeom>
            <a:solidFill>
              <a:schemeClr val="bg1"/>
            </a:solidFill>
            <a:ln w="19050">
              <a:solidFill>
                <a:srgbClr val="00B05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kumimoji="1" lang="ja-JP" altLang="en-US" sz="1050">
                  <a:solidFill>
                    <a:schemeClr val="tx1"/>
                  </a:solidFill>
                  <a:latin typeface="ＭＳ ゴシック" panose="020B0609070205080204" pitchFamily="49" charset="-128"/>
                  <a:ea typeface="ＭＳ ゴシック" panose="020B0609070205080204" pitchFamily="49" charset="-128"/>
                </a:rPr>
                <a:t>手動入力します</a:t>
              </a:r>
              <a:endParaRPr kumimoji="1" lang="en-US" altLang="ja-JP" sz="1050">
                <a:solidFill>
                  <a:schemeClr val="tx1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endParaRPr>
            </a:p>
            <a:p>
              <a:pPr algn="ctr"/>
              <a:r>
                <a:rPr kumimoji="1" lang="ja-JP" altLang="en-US" sz="1050">
                  <a:solidFill>
                    <a:schemeClr val="tx1"/>
                  </a:solidFill>
                  <a:latin typeface="ＭＳ ゴシック" panose="020B0609070205080204" pitchFamily="49" charset="-128"/>
                  <a:ea typeface="ＭＳ ゴシック" panose="020B0609070205080204" pitchFamily="49" charset="-128"/>
                </a:rPr>
                <a:t>（コピー＆ペーストもできます）</a:t>
              </a:r>
            </a:p>
          </xdr:txBody>
        </xdr:sp>
      </xdr:grpSp>
    </xdr:grpSp>
    <xdr:clientData/>
  </xdr:twoCellAnchor>
  <xdr:twoCellAnchor>
    <xdr:from>
      <xdr:col>2</xdr:col>
      <xdr:colOff>5445</xdr:colOff>
      <xdr:row>25</xdr:row>
      <xdr:rowOff>5441</xdr:rowOff>
    </xdr:from>
    <xdr:to>
      <xdr:col>2</xdr:col>
      <xdr:colOff>615043</xdr:colOff>
      <xdr:row>36</xdr:row>
      <xdr:rowOff>10885</xdr:rowOff>
    </xdr:to>
    <xdr:sp macro="" textlink="">
      <xdr:nvSpPr>
        <xdr:cNvPr id="27" name="四角形: 角を丸くする 8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929370" y="4205966"/>
          <a:ext cx="609598" cy="1853294"/>
        </a:xfrm>
        <a:prstGeom prst="roundRect">
          <a:avLst>
            <a:gd name="adj" fmla="val 0"/>
          </a:avLst>
        </a:prstGeom>
        <a:solidFill>
          <a:srgbClr val="99FF99">
            <a:alpha val="20000"/>
          </a:srgbClr>
        </a:solidFill>
        <a:ln w="19050"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613172</xdr:colOff>
      <xdr:row>25</xdr:row>
      <xdr:rowOff>5441</xdr:rowOff>
    </xdr:from>
    <xdr:to>
      <xdr:col>3</xdr:col>
      <xdr:colOff>1366159</xdr:colOff>
      <xdr:row>36</xdr:row>
      <xdr:rowOff>10885</xdr:rowOff>
    </xdr:to>
    <xdr:sp macro="" textlink="">
      <xdr:nvSpPr>
        <xdr:cNvPr id="28" name="四角形: 角を丸くする 41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1537097" y="3405866"/>
          <a:ext cx="1372112" cy="1853294"/>
        </a:xfrm>
        <a:prstGeom prst="roundRect">
          <a:avLst>
            <a:gd name="adj" fmla="val 0"/>
          </a:avLst>
        </a:prstGeom>
        <a:solidFill>
          <a:srgbClr val="99FF99">
            <a:alpha val="20000"/>
          </a:srgbClr>
        </a:solidFill>
        <a:ln w="19050"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16328</xdr:colOff>
      <xdr:row>24</xdr:row>
      <xdr:rowOff>5444</xdr:rowOff>
    </xdr:from>
    <xdr:to>
      <xdr:col>7</xdr:col>
      <xdr:colOff>500743</xdr:colOff>
      <xdr:row>36</xdr:row>
      <xdr:rowOff>10887</xdr:rowOff>
    </xdr:to>
    <xdr:sp macro="" textlink="">
      <xdr:nvSpPr>
        <xdr:cNvPr id="29" name="四角形: 角を丸くする 42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4588328" y="3253469"/>
          <a:ext cx="484415" cy="2005693"/>
        </a:xfrm>
        <a:prstGeom prst="roundRect">
          <a:avLst>
            <a:gd name="adj" fmla="val 0"/>
          </a:avLst>
        </a:prstGeom>
        <a:solidFill>
          <a:srgbClr val="99FF99">
            <a:alpha val="20000"/>
          </a:srgbClr>
        </a:solidFill>
        <a:ln w="19050"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1156</xdr:colOff>
      <xdr:row>24</xdr:row>
      <xdr:rowOff>5376</xdr:rowOff>
    </xdr:from>
    <xdr:to>
      <xdr:col>10</xdr:col>
      <xdr:colOff>380999</xdr:colOff>
      <xdr:row>36</xdr:row>
      <xdr:rowOff>10819</xdr:rowOff>
    </xdr:to>
    <xdr:sp macro="" textlink="">
      <xdr:nvSpPr>
        <xdr:cNvPr id="30" name="四角形: 角を丸くする 46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421006" y="3253401"/>
          <a:ext cx="379843" cy="2005693"/>
        </a:xfrm>
        <a:prstGeom prst="roundRect">
          <a:avLst>
            <a:gd name="adj" fmla="val 0"/>
          </a:avLst>
        </a:prstGeom>
        <a:solidFill>
          <a:srgbClr val="99FF99">
            <a:alpha val="20000"/>
          </a:srgbClr>
        </a:solidFill>
        <a:ln w="19050"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20053</xdr:colOff>
      <xdr:row>24</xdr:row>
      <xdr:rowOff>5442</xdr:rowOff>
    </xdr:from>
    <xdr:to>
      <xdr:col>10</xdr:col>
      <xdr:colOff>0</xdr:colOff>
      <xdr:row>36</xdr:row>
      <xdr:rowOff>10885</xdr:rowOff>
    </xdr:to>
    <xdr:sp macro="" textlink="">
      <xdr:nvSpPr>
        <xdr:cNvPr id="31" name="四角形: 角を丸くする 47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/>
      </xdr:nvSpPr>
      <xdr:spPr>
        <a:xfrm>
          <a:off x="5820778" y="3253467"/>
          <a:ext cx="599072" cy="2005693"/>
        </a:xfrm>
        <a:prstGeom prst="roundRect">
          <a:avLst>
            <a:gd name="adj" fmla="val 0"/>
          </a:avLst>
        </a:prstGeom>
        <a:solidFill>
          <a:srgbClr val="99FF99">
            <a:alpha val="20000"/>
          </a:srgbClr>
        </a:solidFill>
        <a:ln w="19050"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17860</xdr:colOff>
      <xdr:row>24</xdr:row>
      <xdr:rowOff>4423</xdr:rowOff>
    </xdr:from>
    <xdr:to>
      <xdr:col>8</xdr:col>
      <xdr:colOff>696516</xdr:colOff>
      <xdr:row>36</xdr:row>
      <xdr:rowOff>9866</xdr:rowOff>
    </xdr:to>
    <xdr:sp macro="" textlink="">
      <xdr:nvSpPr>
        <xdr:cNvPr id="32" name="四角形: 角を丸くする 60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>
          <a:off x="5104210" y="3252448"/>
          <a:ext cx="678656" cy="2005693"/>
        </a:xfrm>
        <a:prstGeom prst="roundRect">
          <a:avLst>
            <a:gd name="adj" fmla="val 11870"/>
          </a:avLst>
        </a:prstGeom>
        <a:solidFill>
          <a:srgbClr val="6699FF">
            <a:alpha val="20000"/>
          </a:srgbClr>
        </a:solidFill>
        <a:ln w="19050"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14654</xdr:colOff>
      <xdr:row>24</xdr:row>
      <xdr:rowOff>9524</xdr:rowOff>
    </xdr:from>
    <xdr:to>
      <xdr:col>5</xdr:col>
      <xdr:colOff>5953</xdr:colOff>
      <xdr:row>36</xdr:row>
      <xdr:rowOff>4827</xdr:rowOff>
    </xdr:to>
    <xdr:sp macro="" textlink="">
      <xdr:nvSpPr>
        <xdr:cNvPr id="33" name="四角形: 角を丸くする 61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/>
      </xdr:nvSpPr>
      <xdr:spPr>
        <a:xfrm>
          <a:off x="2938829" y="4057649"/>
          <a:ext cx="1905824" cy="1995553"/>
        </a:xfrm>
        <a:prstGeom prst="roundRect">
          <a:avLst>
            <a:gd name="adj" fmla="val 5704"/>
          </a:avLst>
        </a:prstGeom>
        <a:solidFill>
          <a:srgbClr val="6699FF">
            <a:alpha val="20000"/>
          </a:srgbClr>
        </a:solidFill>
        <a:ln w="19050"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11906</xdr:colOff>
      <xdr:row>24</xdr:row>
      <xdr:rowOff>0</xdr:rowOff>
    </xdr:from>
    <xdr:to>
      <xdr:col>6</xdr:col>
      <xdr:colOff>457</xdr:colOff>
      <xdr:row>36</xdr:row>
      <xdr:rowOff>5443</xdr:rowOff>
    </xdr:to>
    <xdr:sp macro="" textlink="">
      <xdr:nvSpPr>
        <xdr:cNvPr id="34" name="四角形: 角を丸くする 62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/>
      </xdr:nvSpPr>
      <xdr:spPr>
        <a:xfrm>
          <a:off x="3517106" y="3248025"/>
          <a:ext cx="436226" cy="2005693"/>
        </a:xfrm>
        <a:prstGeom prst="roundRect">
          <a:avLst>
            <a:gd name="adj" fmla="val 22090"/>
          </a:avLst>
        </a:prstGeom>
        <a:solidFill>
          <a:srgbClr val="6699FF">
            <a:alpha val="20000"/>
          </a:srgbClr>
        </a:solidFill>
        <a:ln w="19050"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457</xdr:colOff>
      <xdr:row>24</xdr:row>
      <xdr:rowOff>0</xdr:rowOff>
    </xdr:from>
    <xdr:to>
      <xdr:col>6</xdr:col>
      <xdr:colOff>601266</xdr:colOff>
      <xdr:row>36</xdr:row>
      <xdr:rowOff>5443</xdr:rowOff>
    </xdr:to>
    <xdr:sp macro="" textlink="">
      <xdr:nvSpPr>
        <xdr:cNvPr id="35" name="四角形: 角を丸くする 63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/>
      </xdr:nvSpPr>
      <xdr:spPr>
        <a:xfrm>
          <a:off x="3953332" y="3248025"/>
          <a:ext cx="600809" cy="2005693"/>
        </a:xfrm>
        <a:prstGeom prst="roundRect">
          <a:avLst>
            <a:gd name="adj" fmla="val 13509"/>
          </a:avLst>
        </a:prstGeom>
        <a:solidFill>
          <a:srgbClr val="6699FF">
            <a:alpha val="20000"/>
          </a:srgbClr>
        </a:solidFill>
        <a:ln w="19050"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749988</xdr:colOff>
      <xdr:row>0</xdr:row>
      <xdr:rowOff>39756</xdr:rowOff>
    </xdr:from>
    <xdr:to>
      <xdr:col>8</xdr:col>
      <xdr:colOff>701139</xdr:colOff>
      <xdr:row>3</xdr:row>
      <xdr:rowOff>89906</xdr:rowOff>
    </xdr:to>
    <xdr:grpSp>
      <xdr:nvGrpSpPr>
        <xdr:cNvPr id="38" name="グループ化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GrpSpPr/>
      </xdr:nvGrpSpPr>
      <xdr:grpSpPr>
        <a:xfrm>
          <a:off x="2285194" y="39756"/>
          <a:ext cx="4825710" cy="711297"/>
          <a:chOff x="2844976" y="2082590"/>
          <a:chExt cx="3488754" cy="696148"/>
        </a:xfrm>
      </xdr:grpSpPr>
      <xdr:sp macro="" textlink="">
        <xdr:nvSpPr>
          <xdr:cNvPr id="39" name="矢印: 下 38">
            <a:extLst>
              <a:ext uri="{FF2B5EF4-FFF2-40B4-BE49-F238E27FC236}">
                <a16:creationId xmlns:a16="http://schemas.microsoft.com/office/drawing/2014/main" id="{00000000-0008-0000-0000-000027000000}"/>
              </a:ext>
            </a:extLst>
          </xdr:cNvPr>
          <xdr:cNvSpPr/>
        </xdr:nvSpPr>
        <xdr:spPr>
          <a:xfrm rot="16200000">
            <a:off x="5927853" y="2073097"/>
            <a:ext cx="176388" cy="635366"/>
          </a:xfrm>
          <a:prstGeom prst="downArrow">
            <a:avLst/>
          </a:prstGeom>
          <a:solidFill>
            <a:schemeClr val="bg1"/>
          </a:solidFill>
          <a:ln>
            <a:solidFill>
              <a:schemeClr val="accent2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050">
              <a:latin typeface="ＭＳ ゴシック" panose="020B0609070205080204" pitchFamily="49" charset="-128"/>
              <a:ea typeface="ＭＳ ゴシック" panose="020B0609070205080204" pitchFamily="49" charset="-128"/>
            </a:endParaRPr>
          </a:p>
        </xdr:txBody>
      </xdr:sp>
      <xdr:sp macro="" textlink="">
        <xdr:nvSpPr>
          <xdr:cNvPr id="40" name="四角形: 角を丸くする 39">
            <a:extLst>
              <a:ext uri="{FF2B5EF4-FFF2-40B4-BE49-F238E27FC236}">
                <a16:creationId xmlns:a16="http://schemas.microsoft.com/office/drawing/2014/main" id="{00000000-0008-0000-0000-000028000000}"/>
              </a:ext>
            </a:extLst>
          </xdr:cNvPr>
          <xdr:cNvSpPr/>
        </xdr:nvSpPr>
        <xdr:spPr>
          <a:xfrm>
            <a:off x="2844976" y="2082590"/>
            <a:ext cx="3003158" cy="696148"/>
          </a:xfrm>
          <a:prstGeom prst="roundRect">
            <a:avLst/>
          </a:prstGeom>
          <a:solidFill>
            <a:schemeClr val="bg1"/>
          </a:solidFill>
          <a:ln>
            <a:solidFill>
              <a:schemeClr val="accent2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ja-JP" altLang="en-US" sz="1050">
                <a:solidFill>
                  <a:schemeClr val="tx1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応募者名（企業等の名称）を入力します。</a:t>
            </a:r>
          </a:p>
          <a:p>
            <a:pPr algn="ctr"/>
            <a:r>
              <a:rPr kumimoji="1" lang="ja-JP" altLang="en-US" sz="1050">
                <a:solidFill>
                  <a:schemeClr val="tx1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代表者名等は不要です。</a:t>
            </a:r>
          </a:p>
        </xdr:txBody>
      </xdr:sp>
    </xdr:grpSp>
    <xdr:clientData/>
  </xdr:twoCellAnchor>
  <xdr:twoCellAnchor>
    <xdr:from>
      <xdr:col>11</xdr:col>
      <xdr:colOff>29731</xdr:colOff>
      <xdr:row>24</xdr:row>
      <xdr:rowOff>14901</xdr:rowOff>
    </xdr:from>
    <xdr:to>
      <xdr:col>13</xdr:col>
      <xdr:colOff>352425</xdr:colOff>
      <xdr:row>36</xdr:row>
      <xdr:rowOff>20344</xdr:rowOff>
    </xdr:to>
    <xdr:sp macro="" textlink="">
      <xdr:nvSpPr>
        <xdr:cNvPr id="43" name="四角形: 角を丸くする 46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830581" y="3262926"/>
          <a:ext cx="1322819" cy="2005693"/>
        </a:xfrm>
        <a:prstGeom prst="roundRect">
          <a:avLst>
            <a:gd name="adj" fmla="val 0"/>
          </a:avLst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38100</xdr:colOff>
      <xdr:row>24</xdr:row>
      <xdr:rowOff>19050</xdr:rowOff>
    </xdr:from>
    <xdr:to>
      <xdr:col>13</xdr:col>
      <xdr:colOff>342900</xdr:colOff>
      <xdr:row>36</xdr:row>
      <xdr:rowOff>9525</xdr:rowOff>
    </xdr:to>
    <xdr:cxnSp macro="">
      <xdr:nvCxnSpPr>
        <xdr:cNvPr id="44" name="直線コネクタ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CxnSpPr/>
      </xdr:nvCxnSpPr>
      <xdr:spPr>
        <a:xfrm>
          <a:off x="6838950" y="3267075"/>
          <a:ext cx="1304925" cy="1990725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38100</xdr:colOff>
      <xdr:row>24</xdr:row>
      <xdr:rowOff>19050</xdr:rowOff>
    </xdr:from>
    <xdr:to>
      <xdr:col>13</xdr:col>
      <xdr:colOff>352425</xdr:colOff>
      <xdr:row>36</xdr:row>
      <xdr:rowOff>0</xdr:rowOff>
    </xdr:to>
    <xdr:cxnSp macro="">
      <xdr:nvCxnSpPr>
        <xdr:cNvPr id="45" name="直線コネクタ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CxnSpPr/>
      </xdr:nvCxnSpPr>
      <xdr:spPr>
        <a:xfrm flipV="1">
          <a:off x="6838950" y="3267075"/>
          <a:ext cx="1314450" cy="1981200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123826</xdr:colOff>
      <xdr:row>32</xdr:row>
      <xdr:rowOff>151572</xdr:rowOff>
    </xdr:from>
    <xdr:to>
      <xdr:col>13</xdr:col>
      <xdr:colOff>266700</xdr:colOff>
      <xdr:row>37</xdr:row>
      <xdr:rowOff>92540</xdr:rowOff>
    </xdr:to>
    <xdr:sp macro="" textlink="">
      <xdr:nvSpPr>
        <xdr:cNvPr id="50" name="四角形: 角を丸くする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/>
      </xdr:nvSpPr>
      <xdr:spPr>
        <a:xfrm>
          <a:off x="6924676" y="4790247"/>
          <a:ext cx="1142999" cy="702968"/>
        </a:xfrm>
        <a:prstGeom prst="roundRect">
          <a:avLst/>
        </a:prstGeom>
        <a:solidFill>
          <a:schemeClr val="bg1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ここには</a:t>
          </a:r>
          <a:endParaRPr kumimoji="1" lang="en-US" altLang="ja-JP" sz="1050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5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入力しません</a:t>
          </a:r>
        </a:p>
      </xdr:txBody>
    </xdr:sp>
    <xdr:clientData/>
  </xdr:twoCellAnchor>
  <xdr:twoCellAnchor>
    <xdr:from>
      <xdr:col>14</xdr:col>
      <xdr:colOff>28575</xdr:colOff>
      <xdr:row>24</xdr:row>
      <xdr:rowOff>5376</xdr:rowOff>
    </xdr:from>
    <xdr:to>
      <xdr:col>15</xdr:col>
      <xdr:colOff>0</xdr:colOff>
      <xdr:row>36</xdr:row>
      <xdr:rowOff>10819</xdr:rowOff>
    </xdr:to>
    <xdr:sp macro="" textlink="">
      <xdr:nvSpPr>
        <xdr:cNvPr id="51" name="四角形: 角を丸くする 46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/>
      </xdr:nvSpPr>
      <xdr:spPr>
        <a:xfrm>
          <a:off x="8210550" y="3253401"/>
          <a:ext cx="723900" cy="2005693"/>
        </a:xfrm>
        <a:prstGeom prst="roundRect">
          <a:avLst>
            <a:gd name="adj" fmla="val 0"/>
          </a:avLst>
        </a:prstGeom>
        <a:solidFill>
          <a:srgbClr val="99FF99">
            <a:alpha val="20000"/>
          </a:srgbClr>
        </a:solidFill>
        <a:ln w="19050"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228599</xdr:colOff>
      <xdr:row>12</xdr:row>
      <xdr:rowOff>76199</xdr:rowOff>
    </xdr:from>
    <xdr:to>
      <xdr:col>10</xdr:col>
      <xdr:colOff>104774</xdr:colOff>
      <xdr:row>17</xdr:row>
      <xdr:rowOff>76200</xdr:rowOff>
    </xdr:to>
    <xdr:sp macro="" textlink="">
      <xdr:nvSpPr>
        <xdr:cNvPr id="59" name="正方形/長方形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838199" y="2095499"/>
          <a:ext cx="5686425" cy="762001"/>
        </a:xfrm>
        <a:prstGeom prst="rect">
          <a:avLst/>
        </a:prstGeom>
        <a:noFill/>
        <a:ln>
          <a:solidFill>
            <a:schemeClr val="accent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111825</xdr:colOff>
      <xdr:row>10</xdr:row>
      <xdr:rowOff>109922</xdr:rowOff>
    </xdr:from>
    <xdr:to>
      <xdr:col>12</xdr:col>
      <xdr:colOff>200028</xdr:colOff>
      <xdr:row>16</xdr:row>
      <xdr:rowOff>31055</xdr:rowOff>
    </xdr:to>
    <xdr:sp macro="" textlink="">
      <xdr:nvSpPr>
        <xdr:cNvPr id="60" name="矢印: 上向き折線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/>
      </xdr:nvSpPr>
      <xdr:spPr>
        <a:xfrm rot="16200000" flipH="1">
          <a:off x="6658072" y="1698025"/>
          <a:ext cx="835533" cy="1088328"/>
        </a:xfrm>
        <a:prstGeom prst="bentUpArrow">
          <a:avLst>
            <a:gd name="adj1" fmla="val 11320"/>
            <a:gd name="adj2" fmla="val 12460"/>
            <a:gd name="adj3" fmla="val 20440"/>
          </a:avLst>
        </a:prstGeom>
        <a:noFill/>
        <a:ln>
          <a:solidFill>
            <a:schemeClr val="accent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235638</xdr:colOff>
      <xdr:row>8</xdr:row>
      <xdr:rowOff>1656</xdr:rowOff>
    </xdr:from>
    <xdr:to>
      <xdr:col>15</xdr:col>
      <xdr:colOff>109975</xdr:colOff>
      <xdr:row>12</xdr:row>
      <xdr:rowOff>89906</xdr:rowOff>
    </xdr:to>
    <xdr:sp macro="" textlink="">
      <xdr:nvSpPr>
        <xdr:cNvPr id="57" name="四角形: 角を丸くする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036363" y="1411356"/>
          <a:ext cx="3008062" cy="697850"/>
        </a:xfrm>
        <a:prstGeom prst="roundRect">
          <a:avLst/>
        </a:prstGeom>
        <a:solidFill>
          <a:schemeClr val="bg1"/>
        </a:solidFill>
        <a:ln>
          <a:solidFill>
            <a:schemeClr val="accent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今回の応募に使用する</a:t>
          </a:r>
          <a:r>
            <a:rPr kumimoji="1" lang="en-US" altLang="ja-JP" sz="105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CO2</a:t>
          </a:r>
          <a:r>
            <a:rPr kumimoji="1" lang="ja-JP" altLang="en-US" sz="105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吸収量の算定方法を</a:t>
          </a:r>
          <a:r>
            <a:rPr kumimoji="1" lang="ja-JP" altLang="en-US" sz="1050" b="1" u="sng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１つだけ選びます</a:t>
          </a:r>
          <a:r>
            <a:rPr kumimoji="1" lang="ja-JP" altLang="en-US" sz="105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。</a:t>
          </a:r>
          <a:endParaRPr kumimoji="1" lang="en-US" altLang="ja-JP" sz="1050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5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該当する□をクリックし、□→☑　にします。</a:t>
          </a:r>
        </a:p>
      </xdr:txBody>
    </xdr:sp>
    <xdr:clientData/>
  </xdr:twoCellAnchor>
  <xdr:twoCellAnchor>
    <xdr:from>
      <xdr:col>15</xdr:col>
      <xdr:colOff>133350</xdr:colOff>
      <xdr:row>0</xdr:row>
      <xdr:rowOff>142874</xdr:rowOff>
    </xdr:from>
    <xdr:to>
      <xdr:col>26</xdr:col>
      <xdr:colOff>542925</xdr:colOff>
      <xdr:row>59</xdr:row>
      <xdr:rowOff>123824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9067800" y="142874"/>
          <a:ext cx="7115175" cy="95345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ja-JP" sz="105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〇</a:t>
          </a:r>
          <a:r>
            <a:rPr kumimoji="1" lang="ja-JP" altLang="en-US" sz="105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作成</a:t>
          </a:r>
          <a:r>
            <a:rPr kumimoji="1" lang="ja-JP" altLang="ja-JP" sz="105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方法</a:t>
          </a:r>
          <a:endParaRPr lang="ja-JP" altLang="ja-JP" sz="1050">
            <a:effectLst/>
            <a:latin typeface="+mn-ea"/>
            <a:ea typeface="+mn-ea"/>
          </a:endParaRPr>
        </a:p>
        <a:p>
          <a:r>
            <a:rPr kumimoji="1" lang="ja-JP" altLang="ja-JP" sz="105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１．（１）</a:t>
          </a:r>
          <a:r>
            <a:rPr lang="ja-JP" altLang="ja-JP" sz="105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ＣＯ</a:t>
          </a:r>
          <a:r>
            <a:rPr lang="ja-JP" altLang="ja-JP" sz="1050" baseline="-250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２</a:t>
          </a:r>
          <a:r>
            <a:rPr lang="ja-JP" altLang="ja-JP" sz="105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吸収量の算定方法について、</a:t>
          </a:r>
          <a:r>
            <a:rPr lang="ja-JP" altLang="ja-JP" sz="1050" u="sng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該当するもの１つを選択</a:t>
          </a:r>
          <a:r>
            <a:rPr lang="ja-JP" altLang="ja-JP" sz="105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し、</a:t>
          </a:r>
          <a:r>
            <a:rPr lang="ja-JP" altLang="en-US" sz="105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チェックボックスの</a:t>
          </a:r>
          <a:r>
            <a:rPr lang="ja-JP" altLang="ja-JP" sz="105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□（白塗り四角マーク）を</a:t>
          </a:r>
          <a:r>
            <a:rPr lang="ja-JP" altLang="en-US" sz="105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☑</a:t>
          </a:r>
          <a:r>
            <a:rPr lang="ja-JP" altLang="ja-JP" sz="105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（</a:t>
          </a:r>
          <a:r>
            <a:rPr lang="ja-JP" altLang="en-US" sz="105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レ点チェック</a:t>
          </a:r>
          <a:r>
            <a:rPr lang="ja-JP" altLang="ja-JP" sz="105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）にする（</a:t>
          </a:r>
          <a:r>
            <a:rPr lang="ja-JP" altLang="en-US" sz="105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クリックするとレ点が入る</a:t>
          </a:r>
          <a:r>
            <a:rPr lang="ja-JP" altLang="ja-JP" sz="105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）。</a:t>
          </a:r>
          <a:endParaRPr lang="ja-JP" altLang="ja-JP" sz="1050">
            <a:effectLst/>
            <a:latin typeface="+mn-ea"/>
            <a:ea typeface="+mn-ea"/>
          </a:endParaRPr>
        </a:p>
        <a:p>
          <a:r>
            <a:rPr kumimoji="1" lang="ja-JP" altLang="ja-JP" sz="105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２．（２）森林整備の詳細の表のうち、黄色セルに必要事項を入力またはドロップダウンリストから選択（下記以外の入力は不要）。</a:t>
          </a:r>
          <a:endParaRPr lang="ja-JP" altLang="ja-JP" sz="1050">
            <a:effectLst/>
            <a:latin typeface="+mn-ea"/>
            <a:ea typeface="+mn-ea"/>
          </a:endParaRPr>
        </a:p>
        <a:p>
          <a:r>
            <a:rPr lang="ja-JP" altLang="ja-JP" sz="105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　→「</a:t>
          </a:r>
          <a:r>
            <a:rPr kumimoji="1" lang="ja-JP" altLang="ja-JP" sz="105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都道府県」「市町村以下」「所有形態」「整備年度」「主な整備内容」「面積」「樹種」</a:t>
          </a:r>
          <a:endParaRPr kumimoji="1" lang="en-US" altLang="ja-JP" sz="1050">
            <a:solidFill>
              <a:schemeClr val="dk1"/>
            </a:solidFill>
            <a:effectLst/>
            <a:latin typeface="+mn-ea"/>
            <a:ea typeface="+mn-ea"/>
            <a:cs typeface="+mn-cs"/>
          </a:endParaRPr>
        </a:p>
        <a:p>
          <a:r>
            <a:rPr kumimoji="1" lang="ja-JP" altLang="ja-JP" sz="105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「その他の樹種」「林齢」</a:t>
          </a:r>
          <a:r>
            <a:rPr lang="ja-JP" altLang="ja-JP" sz="105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「年間ＣＯ</a:t>
          </a:r>
          <a:r>
            <a:rPr lang="ja-JP" altLang="ja-JP" sz="1050" baseline="-250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２</a:t>
          </a:r>
          <a:r>
            <a:rPr lang="ja-JP" altLang="ja-JP" sz="105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吸収量」</a:t>
          </a:r>
          <a:endParaRPr lang="ja-JP" altLang="ja-JP" sz="1050">
            <a:effectLst/>
            <a:latin typeface="+mn-ea"/>
            <a:ea typeface="+mn-ea"/>
          </a:endParaRPr>
        </a:p>
        <a:p>
          <a:r>
            <a:rPr kumimoji="1" lang="ja-JP" altLang="en-US" sz="105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　</a:t>
          </a:r>
          <a:r>
            <a:rPr kumimoji="1" lang="en-US" altLang="ja-JP" sz="105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※</a:t>
          </a:r>
          <a:r>
            <a:rPr kumimoji="1" lang="ja-JP" altLang="ja-JP" sz="105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「樹種」で</a:t>
          </a:r>
          <a:r>
            <a:rPr kumimoji="1" lang="en-US" altLang="ja-JP" sz="105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〔</a:t>
          </a:r>
          <a:r>
            <a:rPr kumimoji="1" lang="ja-JP" altLang="ja-JP" sz="105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その他樹種</a:t>
          </a:r>
          <a:r>
            <a:rPr kumimoji="1" lang="en-US" altLang="ja-JP" sz="105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〕</a:t>
          </a:r>
          <a:r>
            <a:rPr kumimoji="1" lang="ja-JP" altLang="ja-JP" sz="105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を選択した場合は、「その他の樹種」に樹種名を入力。　</a:t>
          </a:r>
          <a:endParaRPr lang="ja-JP" altLang="ja-JP" sz="1050">
            <a:effectLst/>
            <a:latin typeface="+mn-ea"/>
            <a:ea typeface="+mn-ea"/>
          </a:endParaRPr>
        </a:p>
        <a:p>
          <a:r>
            <a:rPr kumimoji="1" lang="ja-JP" altLang="en-US" sz="105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　</a:t>
          </a:r>
          <a:r>
            <a:rPr kumimoji="1" lang="en-US" altLang="ja-JP" sz="105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※</a:t>
          </a:r>
          <a:r>
            <a:rPr kumimoji="1" lang="ja-JP" altLang="ja-JP" sz="105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ドロップダウンリストの項目も含め、同じ入力内容はコピー＆ペーストで入力が可能。</a:t>
          </a:r>
          <a:endParaRPr kumimoji="1" lang="en-US" altLang="ja-JP" sz="1050">
            <a:solidFill>
              <a:schemeClr val="dk1"/>
            </a:solidFill>
            <a:effectLst/>
            <a:latin typeface="+mn-ea"/>
            <a:ea typeface="+mn-ea"/>
            <a:cs typeface="+mn-cs"/>
          </a:endParaRPr>
        </a:p>
        <a:p>
          <a:r>
            <a:rPr kumimoji="1" lang="ja-JP" altLang="en-US" sz="105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　　</a:t>
          </a:r>
          <a:r>
            <a:rPr kumimoji="1" lang="ja-JP" altLang="ja-JP" sz="105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ペーストする際は、必ず</a:t>
          </a:r>
          <a:r>
            <a:rPr kumimoji="1" lang="en-US" altLang="ja-JP" sz="105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〈</a:t>
          </a:r>
          <a:r>
            <a:rPr kumimoji="1" lang="ja-JP" altLang="ja-JP" sz="105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値の貼付</a:t>
          </a:r>
          <a:r>
            <a:rPr kumimoji="1" lang="en-US" altLang="ja-JP" sz="105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〉</a:t>
          </a:r>
          <a:r>
            <a:rPr kumimoji="1" lang="ja-JP" altLang="ja-JP" sz="105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により行うこと。</a:t>
          </a:r>
          <a:endParaRPr lang="ja-JP" altLang="ja-JP" sz="1050">
            <a:effectLst/>
            <a:latin typeface="+mn-ea"/>
            <a:ea typeface="+mn-ea"/>
          </a:endParaRPr>
        </a:p>
        <a:p>
          <a:r>
            <a:rPr kumimoji="1" lang="ja-JP" altLang="en-US" sz="105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　</a:t>
          </a:r>
          <a:r>
            <a:rPr kumimoji="1" lang="en-US" altLang="ja-JP" sz="105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※</a:t>
          </a:r>
          <a:r>
            <a:rPr lang="ja-JP" altLang="ja-JP" sz="105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「年間ＣＯ</a:t>
          </a:r>
          <a:r>
            <a:rPr lang="ja-JP" altLang="ja-JP" sz="1050" baseline="-250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２</a:t>
          </a:r>
          <a:r>
            <a:rPr lang="ja-JP" altLang="ja-JP" sz="105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吸収量」は認証されたＣＯ</a:t>
          </a:r>
          <a:r>
            <a:rPr lang="ja-JP" altLang="ja-JP" sz="1050" baseline="-250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２</a:t>
          </a:r>
          <a:r>
            <a:rPr lang="ja-JP" altLang="ja-JP" sz="105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吸収量の通知や認証書に記載された数値を入力。</a:t>
          </a:r>
          <a:endParaRPr lang="en-US" altLang="ja-JP" sz="1050">
            <a:solidFill>
              <a:schemeClr val="dk1"/>
            </a:solidFill>
            <a:effectLst/>
            <a:latin typeface="+mn-ea"/>
            <a:ea typeface="+mn-ea"/>
            <a:cs typeface="+mn-cs"/>
          </a:endParaRPr>
        </a:p>
        <a:p>
          <a:endParaRPr lang="ja-JP" altLang="ja-JP" sz="1050">
            <a:effectLst/>
            <a:latin typeface="+mn-ea"/>
            <a:ea typeface="+mn-ea"/>
          </a:endParaRPr>
        </a:p>
        <a:p>
          <a:pPr eaLnBrk="1" fontAlgn="auto" latinLnBrk="0" hangingPunct="1"/>
          <a:r>
            <a:rPr kumimoji="1" lang="ja-JP" altLang="ja-JP" sz="105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〇</a:t>
          </a:r>
          <a:r>
            <a:rPr kumimoji="1" lang="ja-JP" altLang="en-US" sz="105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入力</a:t>
          </a:r>
          <a:r>
            <a:rPr kumimoji="1" lang="ja-JP" altLang="ja-JP" sz="105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上の注意</a:t>
          </a:r>
          <a:endParaRPr lang="ja-JP" altLang="ja-JP" sz="1050">
            <a:effectLst/>
            <a:latin typeface="+mn-ea"/>
            <a:ea typeface="+mn-ea"/>
          </a:endParaRPr>
        </a:p>
        <a:p>
          <a:r>
            <a:rPr kumimoji="1" lang="ja-JP" altLang="ja-JP" sz="105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①</a:t>
          </a:r>
          <a:r>
            <a:rPr kumimoji="1" lang="ja-JP" altLang="en-US" sz="105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このファイル</a:t>
          </a:r>
          <a:r>
            <a:rPr kumimoji="1" lang="ja-JP" altLang="ja-JP" sz="105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で</a:t>
          </a:r>
          <a:r>
            <a:rPr lang="ja-JP" altLang="ja-JP" sz="105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ＣＯ</a:t>
          </a:r>
          <a:r>
            <a:rPr lang="ja-JP" altLang="ja-JP" sz="1050" baseline="-250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２</a:t>
          </a:r>
          <a:r>
            <a:rPr lang="ja-JP" altLang="ja-JP" sz="105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吸収量を合算できるのは、以下のいずれかの方法で算定されたＣＯ</a:t>
          </a:r>
          <a:r>
            <a:rPr lang="ja-JP" altLang="ja-JP" sz="1050" baseline="-250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２</a:t>
          </a:r>
          <a:r>
            <a:rPr lang="ja-JP" altLang="ja-JP" sz="105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吸収量のみとし、異なる算定方法によるＣＯ</a:t>
          </a:r>
          <a:r>
            <a:rPr lang="ja-JP" altLang="ja-JP" sz="1050" baseline="-250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２</a:t>
          </a:r>
          <a:r>
            <a:rPr lang="ja-JP" altLang="ja-JP" sz="105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吸収量を合算することはできない。</a:t>
          </a:r>
          <a:endParaRPr lang="ja-JP" altLang="ja-JP" sz="1050">
            <a:effectLst/>
            <a:latin typeface="+mn-ea"/>
            <a:ea typeface="+mn-ea"/>
          </a:endParaRPr>
        </a:p>
        <a:p>
          <a:r>
            <a:rPr lang="ja-JP" altLang="ja-JP" sz="105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　・</a:t>
          </a:r>
          <a:r>
            <a:rPr lang="en-US" altLang="ja-JP" sz="105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A-a-</a:t>
          </a:r>
          <a:r>
            <a:rPr lang="ja-JP" altLang="ja-JP" sz="105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ｂ 再造林・保育を行うことにより森林に吸収されるＣＯ</a:t>
          </a:r>
          <a:r>
            <a:rPr lang="ja-JP" altLang="ja-JP" sz="1050" baseline="-250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２</a:t>
          </a:r>
          <a:r>
            <a:rPr lang="ja-JP" altLang="ja-JP" sz="105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量の増加分の算定方法</a:t>
          </a:r>
          <a:endParaRPr lang="ja-JP" altLang="ja-JP" sz="1050">
            <a:effectLst/>
            <a:latin typeface="+mn-ea"/>
            <a:ea typeface="+mn-ea"/>
          </a:endParaRPr>
        </a:p>
        <a:p>
          <a:r>
            <a:rPr lang="ja-JP" altLang="ja-JP" sz="105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　・</a:t>
          </a:r>
          <a:r>
            <a:rPr lang="en-US" altLang="ja-JP" sz="105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A-a-</a:t>
          </a:r>
          <a:r>
            <a:rPr lang="ja-JP" altLang="ja-JP" sz="105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ｃ 森林の育成により保持される土壌炭素量（ＣＯ</a:t>
          </a:r>
          <a:r>
            <a:rPr lang="ja-JP" altLang="ja-JP" sz="1050" baseline="-250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２</a:t>
          </a:r>
          <a:r>
            <a:rPr lang="ja-JP" altLang="ja-JP" sz="105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換算）の算定方法</a:t>
          </a:r>
          <a:endParaRPr lang="ja-JP" altLang="ja-JP" sz="1050">
            <a:effectLst/>
            <a:latin typeface="+mn-ea"/>
            <a:ea typeface="+mn-ea"/>
          </a:endParaRPr>
        </a:p>
        <a:p>
          <a:r>
            <a:rPr lang="ja-JP" altLang="ja-JP" sz="105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　・Ｂ 都府県による二酸化炭素吸収量認証制度に基づく算定方法</a:t>
          </a:r>
          <a:endParaRPr lang="ja-JP" altLang="ja-JP" sz="1050">
            <a:effectLst/>
            <a:latin typeface="+mn-ea"/>
            <a:ea typeface="+mn-ea"/>
          </a:endParaRPr>
        </a:p>
        <a:p>
          <a:r>
            <a:rPr lang="ja-JP" altLang="ja-JP" sz="105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　・Ｃ 国有林における「法人の森林」における環境貢献度評価に基づく算定方法</a:t>
          </a:r>
          <a:endParaRPr lang="ja-JP" altLang="ja-JP" sz="1050">
            <a:effectLst/>
            <a:latin typeface="+mn-ea"/>
            <a:ea typeface="+mn-ea"/>
          </a:endParaRPr>
        </a:p>
        <a:p>
          <a:pPr eaLnBrk="1" fontAlgn="auto" latinLnBrk="0" hangingPunct="1"/>
          <a:r>
            <a:rPr lang="ja-JP" altLang="ja-JP" sz="105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②</a:t>
          </a:r>
          <a:r>
            <a:rPr kumimoji="1" lang="ja-JP" altLang="ja-JP" sz="105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件数が</a:t>
          </a:r>
          <a:r>
            <a:rPr kumimoji="1" lang="en-US" altLang="ja-JP" sz="105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300</a:t>
          </a:r>
          <a:r>
            <a:rPr kumimoji="1" lang="ja-JP" altLang="ja-JP" sz="105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件を超える場合はファイルを分けて作成すること。</a:t>
          </a:r>
          <a:endParaRPr lang="ja-JP" altLang="ja-JP" sz="1050">
            <a:effectLst/>
            <a:latin typeface="+mn-ea"/>
            <a:ea typeface="+mn-ea"/>
          </a:endParaRPr>
        </a:p>
        <a:p>
          <a:pPr eaLnBrk="1" fontAlgn="auto" latinLnBrk="0" hangingPunct="1"/>
          <a:r>
            <a:rPr kumimoji="1" lang="ja-JP" altLang="en-US" sz="105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　</a:t>
          </a:r>
          <a:r>
            <a:rPr kumimoji="1" lang="en-US" altLang="ja-JP" sz="105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※</a:t>
          </a:r>
          <a:r>
            <a:rPr kumimoji="1" lang="ja-JP" altLang="ja-JP" sz="105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例：</a:t>
          </a:r>
          <a:r>
            <a:rPr kumimoji="1" lang="en-US" altLang="ja-JP" sz="105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400</a:t>
          </a:r>
          <a:r>
            <a:rPr kumimoji="1" lang="ja-JP" altLang="ja-JP" sz="105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件ある場合は、ファイル１で</a:t>
          </a:r>
          <a:r>
            <a:rPr kumimoji="1" lang="en-US" altLang="ja-JP" sz="105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300</a:t>
          </a:r>
          <a:r>
            <a:rPr kumimoji="1" lang="ja-JP" altLang="ja-JP" sz="105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件、ファイル２で</a:t>
          </a:r>
          <a:r>
            <a:rPr kumimoji="1" lang="en-US" altLang="ja-JP" sz="105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100</a:t>
          </a:r>
          <a:r>
            <a:rPr kumimoji="1" lang="ja-JP" altLang="ja-JP" sz="105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件とする</a:t>
          </a:r>
          <a:endParaRPr lang="ja-JP" altLang="ja-JP" sz="1050">
            <a:effectLst/>
            <a:latin typeface="+mn-ea"/>
            <a:ea typeface="+mn-ea"/>
          </a:endParaRPr>
        </a:p>
        <a:p>
          <a:pPr eaLnBrk="1" fontAlgn="auto" latinLnBrk="0" hangingPunct="1"/>
          <a:r>
            <a:rPr kumimoji="1" lang="ja-JP" altLang="ja-JP" sz="105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③「森林の所在地」欄は、</a:t>
          </a:r>
          <a:r>
            <a:rPr kumimoji="1" lang="en-US" altLang="ja-JP" sz="105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〔</a:t>
          </a:r>
          <a:r>
            <a:rPr kumimoji="1" lang="ja-JP" altLang="ja-JP" sz="105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都道府県</a:t>
          </a:r>
          <a:r>
            <a:rPr kumimoji="1" lang="en-US" altLang="ja-JP" sz="105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〕</a:t>
          </a:r>
          <a:r>
            <a:rPr kumimoji="1" lang="ja-JP" altLang="ja-JP" sz="105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及び</a:t>
          </a:r>
          <a:r>
            <a:rPr kumimoji="1" lang="en-US" altLang="ja-JP" sz="105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〔</a:t>
          </a:r>
          <a:r>
            <a:rPr kumimoji="1" lang="ja-JP" altLang="ja-JP" sz="105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市町村</a:t>
          </a:r>
          <a:r>
            <a:rPr kumimoji="1" lang="ja-JP" altLang="en-US" sz="105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（</a:t>
          </a:r>
          <a:r>
            <a:rPr kumimoji="1" lang="ja-JP" altLang="ja-JP" sz="105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大字、地番</a:t>
          </a:r>
          <a:r>
            <a:rPr kumimoji="1" lang="ja-JP" altLang="en-US" sz="105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）</a:t>
          </a:r>
          <a:r>
            <a:rPr kumimoji="1" lang="en-US" altLang="ja-JP" sz="105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〕</a:t>
          </a:r>
          <a:r>
            <a:rPr kumimoji="1" lang="ja-JP" altLang="ja-JP" sz="105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をそれぞれ入力。</a:t>
          </a:r>
          <a:endParaRPr lang="ja-JP" altLang="ja-JP" sz="1050">
            <a:effectLst/>
            <a:latin typeface="+mn-ea"/>
            <a:ea typeface="+mn-ea"/>
          </a:endParaRPr>
        </a:p>
        <a:p>
          <a:r>
            <a:rPr lang="ja-JP" altLang="ja-JP" sz="105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④</a:t>
          </a:r>
          <a:r>
            <a:rPr lang="ja-JP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「所有形態」欄は、</a:t>
          </a:r>
          <a:r>
            <a:rPr kumimoji="1" lang="ja-JP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ドロップダウンリストより</a:t>
          </a:r>
          <a:r>
            <a:rPr lang="en-US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〔</a:t>
          </a:r>
          <a:r>
            <a:rPr lang="ja-JP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国</a:t>
          </a:r>
          <a:r>
            <a:rPr lang="en-US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〕〔</a:t>
          </a:r>
          <a:r>
            <a:rPr lang="ja-JP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都道府県</a:t>
          </a:r>
          <a:r>
            <a:rPr lang="en-US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〕〔</a:t>
          </a:r>
          <a:r>
            <a:rPr lang="ja-JP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市町村</a:t>
          </a:r>
          <a:r>
            <a:rPr lang="en-US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〕〔</a:t>
          </a:r>
          <a:r>
            <a:rPr lang="ja-JP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個人（応募者自ら所有）</a:t>
          </a:r>
          <a:r>
            <a:rPr lang="en-US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〕〔</a:t>
          </a:r>
          <a:r>
            <a:rPr lang="ja-JP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個人（他者所有）</a:t>
          </a:r>
          <a:r>
            <a:rPr lang="en-US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〕〔</a:t>
          </a:r>
          <a:r>
            <a:rPr lang="ja-JP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企業、団体（応募者自ら所有）</a:t>
          </a:r>
          <a:r>
            <a:rPr lang="en-US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〕〔</a:t>
          </a:r>
          <a:r>
            <a:rPr lang="ja-JP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企業、団体（他者所有）</a:t>
          </a:r>
          <a:r>
            <a:rPr lang="en-US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〕〔</a:t>
          </a:r>
          <a:r>
            <a:rPr lang="ja-JP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その他</a:t>
          </a:r>
          <a:r>
            <a:rPr lang="en-US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〕</a:t>
          </a:r>
          <a:r>
            <a:rPr lang="ja-JP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のいずれかを選択。</a:t>
          </a:r>
          <a:endParaRPr lang="ja-JP" altLang="ja-JP" sz="1050">
            <a:effectLst/>
            <a:latin typeface="+mn-ea"/>
            <a:ea typeface="+mn-ea"/>
          </a:endParaRPr>
        </a:p>
        <a:p>
          <a:r>
            <a:rPr lang="ja-JP" altLang="ja-JP" sz="105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⑤「整備年度」欄は、森林整備を完了した年度を</a:t>
          </a:r>
          <a:r>
            <a:rPr kumimoji="1" lang="ja-JP" altLang="ja-JP" sz="105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ドロップダウンリストより</a:t>
          </a:r>
          <a:r>
            <a:rPr kumimoji="1" lang="en-US" altLang="ja-JP" sz="105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〔R3〕〔R4〕〔R3</a:t>
          </a:r>
          <a:r>
            <a:rPr kumimoji="1" lang="ja-JP" altLang="ja-JP" sz="105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・</a:t>
          </a:r>
          <a:r>
            <a:rPr kumimoji="1" lang="en-US" altLang="ja-JP" sz="105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R4〕</a:t>
          </a:r>
          <a:r>
            <a:rPr kumimoji="1" lang="ja-JP" altLang="ja-JP" sz="105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のいずれか</a:t>
          </a:r>
          <a:r>
            <a:rPr lang="ja-JP" altLang="ja-JP" sz="105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選択。</a:t>
          </a:r>
          <a:endParaRPr lang="ja-JP" altLang="ja-JP" sz="1050">
            <a:effectLst/>
            <a:latin typeface="+mn-ea"/>
            <a:ea typeface="+mn-ea"/>
          </a:endParaRPr>
        </a:p>
        <a:p>
          <a:r>
            <a:rPr lang="ja-JP" altLang="ja-JP" sz="105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　</a:t>
          </a:r>
          <a:r>
            <a:rPr lang="en-US" altLang="ja-JP" sz="105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※</a:t>
          </a:r>
          <a:r>
            <a:rPr lang="ja-JP" altLang="en-US" sz="105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同一の森林で、</a:t>
          </a:r>
          <a:r>
            <a:rPr lang="en-US" altLang="ja-JP" sz="105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R3</a:t>
          </a:r>
          <a:r>
            <a:rPr lang="ja-JP" altLang="ja-JP" sz="105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、</a:t>
          </a:r>
          <a:r>
            <a:rPr lang="en-US" altLang="ja-JP" sz="105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R4</a:t>
          </a:r>
          <a:r>
            <a:rPr lang="ja-JP" altLang="ja-JP" sz="105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の両年度</a:t>
          </a:r>
          <a:r>
            <a:rPr lang="ja-JP" altLang="en-US" sz="105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に</a:t>
          </a:r>
          <a:r>
            <a:rPr lang="ja-JP" altLang="ja-JP" sz="105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森林整備</a:t>
          </a:r>
          <a:r>
            <a:rPr lang="ja-JP" altLang="en-US" sz="105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を行った</a:t>
          </a:r>
          <a:r>
            <a:rPr lang="ja-JP" altLang="ja-JP" sz="105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場合は、</a:t>
          </a:r>
          <a:r>
            <a:rPr kumimoji="1" lang="en-US" altLang="ja-JP" sz="105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〔R3</a:t>
          </a:r>
          <a:r>
            <a:rPr kumimoji="1" lang="ja-JP" altLang="ja-JP" sz="105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・</a:t>
          </a:r>
          <a:r>
            <a:rPr kumimoji="1" lang="en-US" altLang="ja-JP" sz="105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R4〕</a:t>
          </a:r>
          <a:r>
            <a:rPr kumimoji="1" lang="ja-JP" altLang="ja-JP" sz="105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を選択。</a:t>
          </a:r>
          <a:endParaRPr lang="ja-JP" altLang="ja-JP" sz="1050">
            <a:effectLst/>
            <a:latin typeface="+mn-ea"/>
            <a:ea typeface="+mn-ea"/>
          </a:endParaRPr>
        </a:p>
        <a:p>
          <a:r>
            <a:rPr lang="ja-JP" altLang="ja-JP" sz="105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⑥「整備面積」欄は、</a:t>
          </a:r>
          <a:r>
            <a:rPr lang="ja-JP" altLang="en-US" sz="105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実際に</a:t>
          </a:r>
          <a:r>
            <a:rPr lang="ja-JP" altLang="ja-JP" sz="105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森林整備</a:t>
          </a:r>
          <a:r>
            <a:rPr lang="ja-JP" altLang="en-US" sz="105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を行った</a:t>
          </a:r>
          <a:r>
            <a:rPr lang="ja-JP" altLang="ja-JP" sz="105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面積（</a:t>
          </a:r>
          <a:r>
            <a:rPr lang="en-US" altLang="ja-JP" sz="105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ha</a:t>
          </a:r>
          <a:r>
            <a:rPr lang="ja-JP" altLang="ja-JP" sz="105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）を記載。</a:t>
          </a:r>
          <a:endParaRPr lang="ja-JP" altLang="ja-JP" sz="1050">
            <a:effectLst/>
            <a:latin typeface="+mn-ea"/>
            <a:ea typeface="+mn-ea"/>
          </a:endParaRPr>
        </a:p>
        <a:p>
          <a:r>
            <a:rPr lang="ja-JP" altLang="ja-JP" sz="105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⑦「主な整備内容」欄は、</a:t>
          </a:r>
          <a:r>
            <a:rPr kumimoji="1" lang="ja-JP" altLang="ja-JP" sz="105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ドロップダウンリストより</a:t>
          </a:r>
          <a:r>
            <a:rPr kumimoji="1" lang="en-US" altLang="ja-JP" sz="105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〔</a:t>
          </a:r>
          <a:r>
            <a:rPr lang="ja-JP" altLang="ja-JP" sz="105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植栽</a:t>
          </a:r>
          <a:r>
            <a:rPr lang="en-US" altLang="ja-JP" sz="105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〕〔</a:t>
          </a:r>
          <a:r>
            <a:rPr lang="ja-JP" altLang="ja-JP" sz="105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下刈</a:t>
          </a:r>
          <a:r>
            <a:rPr lang="en-US" altLang="ja-JP" sz="105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〕〔</a:t>
          </a:r>
          <a:r>
            <a:rPr lang="ja-JP" altLang="ja-JP" sz="105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枝打ち</a:t>
          </a:r>
          <a:r>
            <a:rPr lang="en-US" altLang="ja-JP" sz="105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〕〔</a:t>
          </a:r>
          <a:r>
            <a:rPr lang="ja-JP" altLang="ja-JP" sz="105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除伐</a:t>
          </a:r>
          <a:r>
            <a:rPr lang="en-US" altLang="ja-JP" sz="105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〕〔</a:t>
          </a:r>
          <a:r>
            <a:rPr lang="ja-JP" altLang="ja-JP" sz="105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間伐</a:t>
          </a:r>
          <a:r>
            <a:rPr lang="en-US" altLang="ja-JP" sz="105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〕</a:t>
          </a:r>
          <a:r>
            <a:rPr lang="ja-JP" altLang="ja-JP" sz="105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のいずれかを選択。</a:t>
          </a:r>
          <a:endParaRPr lang="ja-JP" altLang="ja-JP" sz="1050">
            <a:effectLst/>
            <a:latin typeface="+mn-ea"/>
            <a:ea typeface="+mn-ea"/>
          </a:endParaRPr>
        </a:p>
        <a:p>
          <a:r>
            <a:rPr lang="ja-JP" altLang="ja-JP" sz="105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　</a:t>
          </a:r>
          <a:r>
            <a:rPr lang="en-US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※</a:t>
          </a:r>
          <a:r>
            <a:rPr lang="ja-JP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複数の作業を行っている場合は、より整備面積の大きい作業などを選択する。</a:t>
          </a:r>
          <a:endParaRPr lang="ja-JP" altLang="ja-JP" sz="1050">
            <a:effectLst/>
            <a:latin typeface="+mn-ea"/>
            <a:ea typeface="+mn-ea"/>
          </a:endParaRPr>
        </a:p>
        <a:p>
          <a:r>
            <a:rPr lang="ja-JP" altLang="ja-JP" sz="105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⑧「樹種」欄は、</a:t>
          </a:r>
          <a:r>
            <a:rPr kumimoji="1" lang="ja-JP" altLang="ja-JP" sz="105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ドロップダウンリストより</a:t>
          </a:r>
          <a:r>
            <a:rPr lang="en-US" altLang="ja-JP" sz="105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〔</a:t>
          </a:r>
          <a:r>
            <a:rPr lang="ja-JP" altLang="ja-JP" sz="105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スギ</a:t>
          </a:r>
          <a:r>
            <a:rPr lang="en-US" altLang="ja-JP" sz="105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〕〔</a:t>
          </a:r>
          <a:r>
            <a:rPr lang="ja-JP" altLang="ja-JP" sz="105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ヒノキ</a:t>
          </a:r>
          <a:r>
            <a:rPr lang="en-US" altLang="ja-JP" sz="105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〕〔</a:t>
          </a:r>
          <a:r>
            <a:rPr lang="ja-JP" altLang="ja-JP" sz="105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カラマツ</a:t>
          </a:r>
          <a:r>
            <a:rPr lang="en-US" altLang="ja-JP" sz="105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〕〔</a:t>
          </a:r>
          <a:r>
            <a:rPr lang="ja-JP" altLang="ja-JP" sz="105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その他樹種</a:t>
          </a:r>
          <a:r>
            <a:rPr lang="en-US" altLang="ja-JP" sz="105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〕</a:t>
          </a:r>
          <a:r>
            <a:rPr lang="ja-JP" altLang="ja-JP" sz="105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のいずれかを選択。</a:t>
          </a:r>
          <a:endParaRPr lang="ja-JP" altLang="ja-JP" sz="1050">
            <a:effectLst/>
            <a:latin typeface="+mn-ea"/>
            <a:ea typeface="+mn-ea"/>
          </a:endParaRPr>
        </a:p>
        <a:p>
          <a:r>
            <a:rPr lang="ja-JP" altLang="ja-JP" sz="105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⑨「その他の樹種」欄は、⑧で「その他樹種」を選択した場合に具体的な樹種名を入力。</a:t>
          </a:r>
          <a:endParaRPr lang="ja-JP" altLang="ja-JP" sz="1050">
            <a:effectLst/>
            <a:latin typeface="+mn-ea"/>
            <a:ea typeface="+mn-ea"/>
          </a:endParaRPr>
        </a:p>
        <a:p>
          <a:r>
            <a:rPr lang="ja-JP" altLang="ja-JP" sz="105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⑩「算定に用いた林齢」欄は、ＣＯ</a:t>
          </a:r>
          <a:r>
            <a:rPr lang="ja-JP" altLang="ja-JP" sz="1050" baseline="-250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２</a:t>
          </a:r>
          <a:r>
            <a:rPr lang="ja-JP" altLang="ja-JP" sz="105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吸収量の算定に用いた林齢を記載することとし、</a:t>
          </a:r>
          <a:r>
            <a:rPr lang="ja-JP" altLang="en-US" sz="105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算定方法に</a:t>
          </a:r>
          <a:r>
            <a:rPr lang="ja-JP" altLang="ja-JP" sz="105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Ａ</a:t>
          </a:r>
          <a:r>
            <a:rPr lang="en-US" altLang="ja-JP" sz="105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-b</a:t>
          </a:r>
          <a:r>
            <a:rPr lang="ja-JP" altLang="en-US" sz="105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または</a:t>
          </a:r>
          <a:r>
            <a:rPr lang="en-US" altLang="ja-JP" sz="105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A-c</a:t>
          </a:r>
          <a:r>
            <a:rPr lang="ja-JP" altLang="ja-JP" sz="105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を選択した場合は令和４年度、Ｂ</a:t>
          </a:r>
          <a:r>
            <a:rPr lang="ja-JP" altLang="en-US" sz="105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または</a:t>
          </a:r>
          <a:r>
            <a:rPr lang="ja-JP" altLang="ja-JP" sz="105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Ｃを選択した場合は令和４年度もしくは令和３年度の林齢とする。</a:t>
          </a:r>
          <a:endParaRPr lang="ja-JP" altLang="ja-JP" sz="1050">
            <a:effectLst/>
            <a:latin typeface="+mn-ea"/>
            <a:ea typeface="+mn-ea"/>
          </a:endParaRPr>
        </a:p>
        <a:p>
          <a:r>
            <a:rPr lang="ja-JP" altLang="ja-JP" sz="105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⑪「年間ＣＯ</a:t>
          </a:r>
          <a:r>
            <a:rPr lang="ja-JP" altLang="ja-JP" sz="1050" baseline="-250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２</a:t>
          </a:r>
          <a:r>
            <a:rPr lang="ja-JP" altLang="ja-JP" sz="105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吸収量」欄は、認証されたＣＯ</a:t>
          </a:r>
          <a:r>
            <a:rPr lang="ja-JP" altLang="ja-JP" sz="1050" baseline="-250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２</a:t>
          </a:r>
          <a:r>
            <a:rPr lang="ja-JP" altLang="ja-JP" sz="105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吸収量の通知や認証書に記載された数値を入力。</a:t>
          </a:r>
          <a:endParaRPr lang="ja-JP" altLang="ja-JP" sz="1050">
            <a:effectLst/>
            <a:latin typeface="+mn-ea"/>
            <a:ea typeface="+mn-ea"/>
          </a:endParaRPr>
        </a:p>
        <a:p>
          <a:r>
            <a:rPr kumimoji="1" lang="ja-JP" altLang="ja-JP" sz="105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⑫この様式で算定される</a:t>
          </a:r>
          <a:r>
            <a:rPr lang="ja-JP" altLang="ja-JP" sz="105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ＣＯ</a:t>
          </a:r>
          <a:r>
            <a:rPr lang="ja-JP" altLang="ja-JP" sz="1050" baseline="-250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２</a:t>
          </a:r>
          <a:r>
            <a:rPr kumimoji="1" lang="ja-JP" altLang="ja-JP" sz="105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吸収量は林野庁が認定するものではなく、そのままカーボンオフセットへ利用することはできない。</a:t>
          </a:r>
          <a:endParaRPr lang="ja-JP" altLang="ja-JP" sz="1050">
            <a:effectLst/>
            <a:latin typeface="+mn-ea"/>
            <a:ea typeface="+mn-ea"/>
          </a:endParaRPr>
        </a:p>
        <a:p>
          <a:endParaRPr lang="ja-JP" altLang="ja-JP" sz="1050">
            <a:effectLst/>
            <a:latin typeface="+mn-ea"/>
            <a:ea typeface="+mn-ea"/>
          </a:endParaRPr>
        </a:p>
      </xdr:txBody>
    </xdr:sp>
    <xdr:clientData/>
  </xdr:twoCellAnchor>
  <xdr:twoCellAnchor>
    <xdr:from>
      <xdr:col>19</xdr:col>
      <xdr:colOff>203947</xdr:colOff>
      <xdr:row>4</xdr:row>
      <xdr:rowOff>42022</xdr:rowOff>
    </xdr:from>
    <xdr:to>
      <xdr:col>20</xdr:col>
      <xdr:colOff>134346</xdr:colOff>
      <xdr:row>5</xdr:row>
      <xdr:rowOff>87622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80164A5B-65C6-48A0-ADFA-56B2736F36CA}"/>
            </a:ext>
          </a:extLst>
        </xdr:cNvPr>
        <xdr:cNvSpPr/>
      </xdr:nvSpPr>
      <xdr:spPr>
        <a:xfrm>
          <a:off x="12877800" y="860051"/>
          <a:ext cx="535517" cy="202483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/>
        <a:lstStyle/>
        <a:p>
          <a:pPr algn="ctr"/>
          <a:r>
            <a:rPr kumimoji="1" lang="ja-JP" altLang="en-US" sz="1000" b="1" spc="-20" baseline="0">
              <a:solidFill>
                <a:sysClr val="windowText" lastClr="000000"/>
              </a:solidFill>
            </a:rPr>
            <a:t>黄色セル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13</xdr:row>
          <xdr:rowOff>95250</xdr:rowOff>
        </xdr:from>
        <xdr:to>
          <xdr:col>2</xdr:col>
          <xdr:colOff>314325</xdr:colOff>
          <xdr:row>14</xdr:row>
          <xdr:rowOff>123825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  <a:ext uri="{FF2B5EF4-FFF2-40B4-BE49-F238E27FC236}">
                  <a16:creationId xmlns:a16="http://schemas.microsoft.com/office/drawing/2014/main" id="{00000000-0008-0000-0100-00000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12</xdr:row>
          <xdr:rowOff>76200</xdr:rowOff>
        </xdr:from>
        <xdr:to>
          <xdr:col>2</xdr:col>
          <xdr:colOff>304800</xdr:colOff>
          <xdr:row>13</xdr:row>
          <xdr:rowOff>104775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  <a:ext uri="{FF2B5EF4-FFF2-40B4-BE49-F238E27FC236}">
                  <a16:creationId xmlns:a16="http://schemas.microsoft.com/office/drawing/2014/main" id="{00000000-0008-0000-0100-00000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228600</xdr:colOff>
          <xdr:row>14</xdr:row>
          <xdr:rowOff>104775</xdr:rowOff>
        </xdr:from>
        <xdr:to>
          <xdr:col>2</xdr:col>
          <xdr:colOff>152400</xdr:colOff>
          <xdr:row>15</xdr:row>
          <xdr:rowOff>133350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  <a:ext uri="{FF2B5EF4-FFF2-40B4-BE49-F238E27FC236}">
                  <a16:creationId xmlns:a16="http://schemas.microsoft.com/office/drawing/2014/main" id="{00000000-0008-0000-0100-00000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228600</xdr:colOff>
          <xdr:row>15</xdr:row>
          <xdr:rowOff>104775</xdr:rowOff>
        </xdr:from>
        <xdr:to>
          <xdr:col>2</xdr:col>
          <xdr:colOff>152400</xdr:colOff>
          <xdr:row>16</xdr:row>
          <xdr:rowOff>133350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  <a:ext uri="{FF2B5EF4-FFF2-40B4-BE49-F238E27FC236}">
                  <a16:creationId xmlns:a16="http://schemas.microsoft.com/office/drawing/2014/main" id="{00000000-0008-0000-0100-00000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266700</xdr:colOff>
          <xdr:row>11</xdr:row>
          <xdr:rowOff>76200</xdr:rowOff>
        </xdr:from>
        <xdr:to>
          <xdr:col>2</xdr:col>
          <xdr:colOff>514350</xdr:colOff>
          <xdr:row>12</xdr:row>
          <xdr:rowOff>104775</xdr:rowOff>
        </xdr:to>
        <xdr:sp macro="" textlink="">
          <xdr:nvSpPr>
            <xdr:cNvPr id="2063" name="Check Box 15" hidden="1">
              <a:extLst>
                <a:ext uri="{63B3BB69-23CF-44E3-9099-C40C66FF867C}">
                  <a14:compatExt spid="_x0000_s2063"/>
                </a:ext>
                <a:ext uri="{FF2B5EF4-FFF2-40B4-BE49-F238E27FC236}">
                  <a16:creationId xmlns:a16="http://schemas.microsoft.com/office/drawing/2014/main" id="{00000000-0008-0000-0100-00000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266700</xdr:colOff>
          <xdr:row>10</xdr:row>
          <xdr:rowOff>66675</xdr:rowOff>
        </xdr:from>
        <xdr:to>
          <xdr:col>2</xdr:col>
          <xdr:colOff>514350</xdr:colOff>
          <xdr:row>11</xdr:row>
          <xdr:rowOff>95250</xdr:rowOff>
        </xdr:to>
        <xdr:sp macro="" textlink="">
          <xdr:nvSpPr>
            <xdr:cNvPr id="2064" name="Check Box 16" hidden="1">
              <a:extLst>
                <a:ext uri="{63B3BB69-23CF-44E3-9099-C40C66FF867C}">
                  <a14:compatExt spid="_x0000_s2064"/>
                </a:ext>
                <a:ext uri="{FF2B5EF4-FFF2-40B4-BE49-F238E27FC236}">
                  <a16:creationId xmlns:a16="http://schemas.microsoft.com/office/drawing/2014/main" id="{00000000-0008-0000-0100-00001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15</xdr:col>
      <xdr:colOff>67236</xdr:colOff>
      <xdr:row>1</xdr:row>
      <xdr:rowOff>47223</xdr:rowOff>
    </xdr:from>
    <xdr:to>
      <xdr:col>24</xdr:col>
      <xdr:colOff>419392</xdr:colOff>
      <xdr:row>49</xdr:row>
      <xdr:rowOff>44822</xdr:rowOff>
    </xdr:to>
    <xdr:grpSp>
      <xdr:nvGrpSpPr>
        <xdr:cNvPr id="16" name="グループ化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GrpSpPr/>
      </xdr:nvGrpSpPr>
      <xdr:grpSpPr>
        <a:xfrm>
          <a:off x="10320618" y="204105"/>
          <a:ext cx="5798215" cy="8065835"/>
          <a:chOff x="10327960" y="2490409"/>
          <a:chExt cx="5850380" cy="7830176"/>
        </a:xfrm>
      </xdr:grpSpPr>
      <xdr:grpSp>
        <xdr:nvGrpSpPr>
          <xdr:cNvPr id="2" name="グループ化 1">
            <a:extLst>
              <a:ext uri="{FF2B5EF4-FFF2-40B4-BE49-F238E27FC236}">
                <a16:creationId xmlns:a16="http://schemas.microsoft.com/office/drawing/2014/main" id="{00000000-0008-0000-0100-000002000000}"/>
              </a:ext>
            </a:extLst>
          </xdr:cNvPr>
          <xdr:cNvGrpSpPr/>
        </xdr:nvGrpSpPr>
        <xdr:grpSpPr>
          <a:xfrm>
            <a:off x="10327960" y="2490409"/>
            <a:ext cx="5850380" cy="7830176"/>
            <a:chOff x="9001686" y="2510116"/>
            <a:chExt cx="5838556" cy="7883173"/>
          </a:xfrm>
        </xdr:grpSpPr>
        <xdr:sp macro="" textlink="">
          <xdr:nvSpPr>
            <xdr:cNvPr id="4" name="正方形/長方形 18">
              <a:extLst>
                <a:ext uri="{FF2B5EF4-FFF2-40B4-BE49-F238E27FC236}">
                  <a16:creationId xmlns:a16="http://schemas.microsoft.com/office/drawing/2014/main" id="{00000000-0008-0000-0100-000004000000}"/>
                </a:ext>
              </a:extLst>
            </xdr:cNvPr>
            <xdr:cNvSpPr/>
          </xdr:nvSpPr>
          <xdr:spPr>
            <a:xfrm>
              <a:off x="9001686" y="2510116"/>
              <a:ext cx="5838556" cy="7883173"/>
            </a:xfrm>
            <a:prstGeom prst="rect">
              <a:avLst/>
            </a:prstGeom>
            <a:solidFill>
              <a:schemeClr val="bg1"/>
            </a:solidFill>
            <a:ln>
              <a:solidFill>
                <a:schemeClr val="accent2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en-US" altLang="ja-JP" sz="1100">
                <a:solidFill>
                  <a:schemeClr val="tx1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endParaRPr>
            </a:p>
            <a:p>
              <a:pPr algn="l"/>
              <a:r>
                <a:rPr kumimoji="1" lang="ja-JP" altLang="en-US" sz="1100">
                  <a:solidFill>
                    <a:schemeClr val="tx1"/>
                  </a:solidFill>
                  <a:latin typeface="ＭＳ ゴシック" panose="020B0609070205080204" pitchFamily="49" charset="-128"/>
                  <a:ea typeface="ＭＳ ゴシック" panose="020B0609070205080204" pitchFamily="49" charset="-128"/>
                </a:rPr>
                <a:t>基本的な作成方法はこちらに記載のとおりです。</a:t>
              </a:r>
              <a:endParaRPr kumimoji="1" lang="en-US" altLang="ja-JP" sz="1100">
                <a:solidFill>
                  <a:schemeClr val="tx1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endParaRPr>
            </a:p>
            <a:p>
              <a:pPr algn="l"/>
              <a:r>
                <a:rPr kumimoji="1" lang="ja-JP" altLang="en-US" sz="1100">
                  <a:solidFill>
                    <a:schemeClr val="tx1"/>
                  </a:solidFill>
                  <a:latin typeface="ＭＳ ゴシック" panose="020B0609070205080204" pitchFamily="49" charset="-128"/>
                  <a:ea typeface="ＭＳ ゴシック" panose="020B0609070205080204" pitchFamily="49" charset="-128"/>
                </a:rPr>
                <a:t>詳細は</a:t>
              </a:r>
              <a:r>
                <a:rPr kumimoji="1" lang="en-US" altLang="ja-JP" sz="1100">
                  <a:solidFill>
                    <a:schemeClr val="tx1"/>
                  </a:solidFill>
                  <a:latin typeface="ＭＳ ゴシック" panose="020B0609070205080204" pitchFamily="49" charset="-128"/>
                  <a:ea typeface="ＭＳ ゴシック" panose="020B0609070205080204" pitchFamily="49" charset="-128"/>
                </a:rPr>
                <a:t>【</a:t>
              </a:r>
              <a:r>
                <a:rPr kumimoji="1" lang="ja-JP" altLang="en-US" sz="1100">
                  <a:solidFill>
                    <a:schemeClr val="tx1"/>
                  </a:solidFill>
                  <a:latin typeface="ＭＳ ゴシック" panose="020B0609070205080204" pitchFamily="49" charset="-128"/>
                  <a:ea typeface="ＭＳ ゴシック" panose="020B0609070205080204" pitchFamily="49" charset="-128"/>
                </a:rPr>
                <a:t>提出様式（記載例）</a:t>
              </a:r>
              <a:r>
                <a:rPr kumimoji="1" lang="en-US" altLang="ja-JP" sz="1100">
                  <a:solidFill>
                    <a:schemeClr val="tx1"/>
                  </a:solidFill>
                  <a:latin typeface="ＭＳ ゴシック" panose="020B0609070205080204" pitchFamily="49" charset="-128"/>
                  <a:ea typeface="ＭＳ ゴシック" panose="020B0609070205080204" pitchFamily="49" charset="-128"/>
                </a:rPr>
                <a:t>】</a:t>
              </a:r>
              <a:r>
                <a:rPr kumimoji="1" lang="ja-JP" altLang="en-US" sz="1100">
                  <a:solidFill>
                    <a:schemeClr val="tx1"/>
                  </a:solidFill>
                  <a:latin typeface="ＭＳ ゴシック" panose="020B0609070205080204" pitchFamily="49" charset="-128"/>
                  <a:ea typeface="ＭＳ ゴシック" panose="020B0609070205080204" pitchFamily="49" charset="-128"/>
                </a:rPr>
                <a:t>シートに記載してる</a:t>
              </a:r>
              <a:r>
                <a:rPr kumimoji="1" lang="ja-JP" altLang="ja-JP" sz="1100">
                  <a:solidFill>
                    <a:schemeClr val="tx1"/>
                  </a:solidFill>
                  <a:effectLst/>
                  <a:latin typeface="ＭＳ ゴシック" panose="020B0609070205080204" pitchFamily="49" charset="-128"/>
                  <a:ea typeface="ＭＳ ゴシック" panose="020B0609070205080204" pitchFamily="49" charset="-128"/>
                  <a:cs typeface="+mn-cs"/>
                </a:rPr>
                <a:t>入力方法</a:t>
              </a:r>
              <a:r>
                <a:rPr kumimoji="1" lang="ja-JP" altLang="en-US" sz="1100">
                  <a:solidFill>
                    <a:schemeClr val="tx1"/>
                  </a:solidFill>
                  <a:effectLst/>
                  <a:latin typeface="ＭＳ ゴシック" panose="020B0609070205080204" pitchFamily="49" charset="-128"/>
                  <a:ea typeface="ＭＳ ゴシック" panose="020B0609070205080204" pitchFamily="49" charset="-128"/>
                  <a:cs typeface="+mn-cs"/>
                </a:rPr>
                <a:t>及び</a:t>
              </a:r>
              <a:r>
                <a:rPr kumimoji="1" lang="ja-JP" altLang="ja-JP" sz="1100">
                  <a:solidFill>
                    <a:schemeClr val="tx1"/>
                  </a:solidFill>
                  <a:effectLst/>
                  <a:latin typeface="ＭＳ ゴシック" panose="020B0609070205080204" pitchFamily="49" charset="-128"/>
                  <a:ea typeface="ＭＳ ゴシック" panose="020B0609070205080204" pitchFamily="49" charset="-128"/>
                  <a:cs typeface="+mn-cs"/>
                </a:rPr>
                <a:t>作成上の注意</a:t>
              </a:r>
              <a:r>
                <a:rPr kumimoji="1" lang="ja-JP" altLang="en-US" sz="1100">
                  <a:solidFill>
                    <a:schemeClr val="tx1"/>
                  </a:solidFill>
                  <a:latin typeface="ＭＳ ゴシック" panose="020B0609070205080204" pitchFamily="49" charset="-128"/>
                  <a:ea typeface="ＭＳ ゴシック" panose="020B0609070205080204" pitchFamily="49" charset="-128"/>
                </a:rPr>
                <a:t>をご確認ください。</a:t>
              </a:r>
              <a:endParaRPr kumimoji="1" lang="en-US" altLang="ja-JP" sz="1100">
                <a:solidFill>
                  <a:schemeClr val="tx1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endParaRPr>
            </a:p>
            <a:p>
              <a:pPr algn="l"/>
              <a:endParaRPr kumimoji="1" lang="en-US" altLang="ja-JP" sz="1100">
                <a:solidFill>
                  <a:schemeClr val="tx1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endParaRPr>
            </a:p>
            <a:p>
              <a:pPr algn="l"/>
              <a:r>
                <a:rPr kumimoji="1" lang="ja-JP" altLang="en-US" sz="1100">
                  <a:solidFill>
                    <a:schemeClr val="tx1"/>
                  </a:solidFill>
                  <a:latin typeface="ＭＳ ゴシック" panose="020B0609070205080204" pitchFamily="49" charset="-128"/>
                  <a:ea typeface="ＭＳ ゴシック" panose="020B0609070205080204" pitchFamily="49" charset="-128"/>
                </a:rPr>
                <a:t>≪入力方法≫</a:t>
              </a:r>
              <a:endParaRPr kumimoji="1" lang="en-US" altLang="ja-JP" sz="1100">
                <a:solidFill>
                  <a:schemeClr val="tx1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endParaRPr>
            </a:p>
            <a:p>
              <a:r>
                <a:rPr kumimoji="1" lang="ja-JP" altLang="en-US" sz="1100">
                  <a:solidFill>
                    <a:schemeClr val="tx1"/>
                  </a:solidFill>
                  <a:latin typeface="ＭＳ ゴシック" panose="020B0609070205080204" pitchFamily="49" charset="-128"/>
                  <a:ea typeface="ＭＳ ゴシック" panose="020B0609070205080204" pitchFamily="49" charset="-128"/>
                </a:rPr>
                <a:t>〇「コンテンツの有効化」をクリックし、マクロを有効にします。</a:t>
              </a:r>
              <a:endParaRPr kumimoji="1" lang="en-US" altLang="ja-JP" sz="1100">
                <a:solidFill>
                  <a:schemeClr val="tx1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endParaRPr>
            </a:p>
            <a:p>
              <a:r>
                <a:rPr kumimoji="1" lang="en-US" altLang="ja-JP" sz="1100">
                  <a:solidFill>
                    <a:schemeClr val="tx1"/>
                  </a:solidFill>
                  <a:latin typeface="ＭＳ ゴシック" panose="020B0609070205080204" pitchFamily="49" charset="-128"/>
                  <a:ea typeface="ＭＳ ゴシック" panose="020B0609070205080204" pitchFamily="49" charset="-128"/>
                </a:rPr>
                <a:t>※</a:t>
              </a:r>
              <a:r>
                <a:rPr kumimoji="1" lang="ja-JP" altLang="en-US" sz="1100">
                  <a:solidFill>
                    <a:schemeClr val="tx1"/>
                  </a:solidFill>
                  <a:latin typeface="ＭＳ ゴシック" panose="020B0609070205080204" pitchFamily="49" charset="-128"/>
                  <a:ea typeface="ＭＳ ゴシック" panose="020B0609070205080204" pitchFamily="49" charset="-128"/>
                </a:rPr>
                <a:t>有効にならない場合は、ご自身の</a:t>
              </a:r>
              <a:r>
                <a:rPr kumimoji="1" lang="en-US" altLang="ja-JP" sz="1100">
                  <a:solidFill>
                    <a:schemeClr val="tx1"/>
                  </a:solidFill>
                  <a:latin typeface="ＭＳ ゴシック" panose="020B0609070205080204" pitchFamily="49" charset="-128"/>
                  <a:ea typeface="ＭＳ ゴシック" panose="020B0609070205080204" pitchFamily="49" charset="-128"/>
                </a:rPr>
                <a:t>PC</a:t>
              </a:r>
              <a:r>
                <a:rPr kumimoji="1" lang="ja-JP" altLang="en-US" sz="1100">
                  <a:solidFill>
                    <a:schemeClr val="tx1"/>
                  </a:solidFill>
                  <a:latin typeface="ＭＳ ゴシック" panose="020B0609070205080204" pitchFamily="49" charset="-128"/>
                  <a:ea typeface="ＭＳ ゴシック" panose="020B0609070205080204" pitchFamily="49" charset="-128"/>
                </a:rPr>
                <a:t>（デスクトップなど）に一度保存してからファイルを開いてください。</a:t>
              </a:r>
              <a:endParaRPr kumimoji="1" lang="en-US" altLang="ja-JP" sz="1100">
                <a:solidFill>
                  <a:schemeClr val="tx1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endParaRPr>
            </a:p>
            <a:p>
              <a:endParaRPr kumimoji="1" lang="en-US" altLang="ja-JP" sz="1100">
                <a:solidFill>
                  <a:schemeClr val="tx1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endParaRPr>
            </a:p>
            <a:p>
              <a:r>
                <a:rPr kumimoji="1" lang="ja-JP" altLang="en-US" sz="1100">
                  <a:solidFill>
                    <a:schemeClr val="tx1"/>
                  </a:solidFill>
                  <a:latin typeface="ＭＳ ゴシック" panose="020B0609070205080204" pitchFamily="49" charset="-128"/>
                  <a:ea typeface="ＭＳ ゴシック" panose="020B0609070205080204" pitchFamily="49" charset="-128"/>
                </a:rPr>
                <a:t>〇</a:t>
              </a:r>
              <a:r>
                <a:rPr kumimoji="1" lang="ja-JP" altLang="en-US" sz="1100" b="1" u="sng">
                  <a:solidFill>
                    <a:schemeClr val="tx1"/>
                  </a:solidFill>
                  <a:latin typeface="ＭＳ ゴシック" panose="020B0609070205080204" pitchFamily="49" charset="-128"/>
                  <a:ea typeface="ＭＳ ゴシック" panose="020B0609070205080204" pitchFamily="49" charset="-128"/>
                </a:rPr>
                <a:t>応募者欄</a:t>
              </a:r>
              <a:r>
                <a:rPr kumimoji="1" lang="ja-JP" altLang="en-US" sz="1100">
                  <a:solidFill>
                    <a:schemeClr val="tx1"/>
                  </a:solidFill>
                  <a:latin typeface="ＭＳ ゴシック" panose="020B0609070205080204" pitchFamily="49" charset="-128"/>
                  <a:ea typeface="ＭＳ ゴシック" panose="020B0609070205080204" pitchFamily="49" charset="-128"/>
                </a:rPr>
                <a:t>に、応募者名を記載します。</a:t>
              </a:r>
              <a:endParaRPr kumimoji="1" lang="en-US" altLang="ja-JP" sz="1100">
                <a:solidFill>
                  <a:schemeClr val="tx1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endParaRPr>
            </a:p>
            <a:p>
              <a:endParaRPr kumimoji="1" lang="en-US" altLang="ja-JP" sz="1100">
                <a:solidFill>
                  <a:schemeClr val="tx1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endParaRPr>
            </a:p>
            <a:p>
              <a:r>
                <a:rPr kumimoji="1" lang="ja-JP" altLang="en-US" sz="1100">
                  <a:solidFill>
                    <a:schemeClr val="tx1"/>
                  </a:solidFill>
                  <a:latin typeface="ＭＳ ゴシック" panose="020B0609070205080204" pitchFamily="49" charset="-128"/>
                  <a:ea typeface="ＭＳ ゴシック" panose="020B0609070205080204" pitchFamily="49" charset="-128"/>
                </a:rPr>
                <a:t>〇</a:t>
              </a:r>
              <a:r>
                <a:rPr kumimoji="1" lang="ja-JP" altLang="en-US" sz="1100" b="1" u="sng">
                  <a:solidFill>
                    <a:schemeClr val="tx1"/>
                  </a:solidFill>
                  <a:latin typeface="ＭＳ ゴシック" panose="020B0609070205080204" pitchFamily="49" charset="-128"/>
                  <a:ea typeface="ＭＳ ゴシック" panose="020B0609070205080204" pitchFamily="49" charset="-128"/>
                </a:rPr>
                <a:t>（１）</a:t>
              </a:r>
              <a:r>
                <a:rPr lang="ja-JP" altLang="ja-JP" sz="1100" b="1" u="sng">
                  <a:solidFill>
                    <a:schemeClr val="tx1"/>
                  </a:solidFill>
                  <a:effectLst/>
                  <a:latin typeface="ＭＳ ゴシック" panose="020B0609070205080204" pitchFamily="49" charset="-128"/>
                  <a:ea typeface="ＭＳ ゴシック" panose="020B0609070205080204" pitchFamily="49" charset="-128"/>
                  <a:cs typeface="+mn-cs"/>
                </a:rPr>
                <a:t>ＣＯ</a:t>
              </a:r>
              <a:r>
                <a:rPr lang="ja-JP" altLang="ja-JP" sz="1100" b="1" u="sng" baseline="-25000">
                  <a:solidFill>
                    <a:schemeClr val="tx1"/>
                  </a:solidFill>
                  <a:effectLst/>
                  <a:latin typeface="ＭＳ ゴシック" panose="020B0609070205080204" pitchFamily="49" charset="-128"/>
                  <a:ea typeface="ＭＳ ゴシック" panose="020B0609070205080204" pitchFamily="49" charset="-128"/>
                  <a:cs typeface="+mn-cs"/>
                </a:rPr>
                <a:t>２</a:t>
              </a:r>
              <a:r>
                <a:rPr lang="ja-JP" altLang="ja-JP" sz="1100" b="1" u="sng">
                  <a:solidFill>
                    <a:schemeClr val="tx1"/>
                  </a:solidFill>
                  <a:effectLst/>
                  <a:latin typeface="ＭＳ ゴシック" panose="020B0609070205080204" pitchFamily="49" charset="-128"/>
                  <a:ea typeface="ＭＳ ゴシック" panose="020B0609070205080204" pitchFamily="49" charset="-128"/>
                  <a:cs typeface="+mn-cs"/>
                </a:rPr>
                <a:t>吸収量の算定方法</a:t>
              </a:r>
              <a:r>
                <a:rPr lang="ja-JP" altLang="en-US" sz="1100" b="0" u="none">
                  <a:solidFill>
                    <a:schemeClr val="tx1"/>
                  </a:solidFill>
                  <a:effectLst/>
                  <a:latin typeface="ＭＳ ゴシック" panose="020B0609070205080204" pitchFamily="49" charset="-128"/>
                  <a:ea typeface="ＭＳ ゴシック" panose="020B0609070205080204" pitchFamily="49" charset="-128"/>
                  <a:cs typeface="+mn-cs"/>
                </a:rPr>
                <a:t>について</a:t>
              </a:r>
              <a:r>
                <a:rPr lang="ja-JP" altLang="en-US" sz="1100">
                  <a:solidFill>
                    <a:schemeClr val="tx1"/>
                  </a:solidFill>
                  <a:effectLst/>
                  <a:latin typeface="ＭＳ ゴシック" panose="020B0609070205080204" pitchFamily="49" charset="-128"/>
                  <a:ea typeface="ＭＳ ゴシック" panose="020B0609070205080204" pitchFamily="49" charset="-128"/>
                  <a:cs typeface="+mn-cs"/>
                </a:rPr>
                <a:t>は、</a:t>
              </a:r>
              <a:r>
                <a:rPr kumimoji="1" lang="ja-JP" altLang="ja-JP" sz="1100">
                  <a:solidFill>
                    <a:schemeClr val="tx1"/>
                  </a:solidFill>
                  <a:effectLst/>
                  <a:latin typeface="ＭＳ ゴシック" panose="020B0609070205080204" pitchFamily="49" charset="-128"/>
                  <a:ea typeface="ＭＳ ゴシック" panose="020B0609070205080204" pitchFamily="49" charset="-128"/>
                  <a:cs typeface="+mn-cs"/>
                </a:rPr>
                <a:t>今回の応募に使用する</a:t>
              </a:r>
              <a:r>
                <a:rPr kumimoji="1" lang="ja-JP" altLang="en-US" sz="1100" b="1" u="sng">
                  <a:solidFill>
                    <a:srgbClr val="FF0000"/>
                  </a:solidFill>
                  <a:effectLst/>
                  <a:latin typeface="ＭＳ ゴシック" panose="020B0609070205080204" pitchFamily="49" charset="-128"/>
                  <a:ea typeface="ＭＳ ゴシック" panose="020B0609070205080204" pitchFamily="49" charset="-128"/>
                  <a:cs typeface="+mn-cs"/>
                </a:rPr>
                <a:t>ＣＯ</a:t>
              </a:r>
              <a:r>
                <a:rPr kumimoji="1" lang="ja-JP" altLang="en-US" sz="1100" b="1" u="sng" baseline="-10000">
                  <a:solidFill>
                    <a:srgbClr val="FF0000"/>
                  </a:solidFill>
                  <a:effectLst/>
                  <a:latin typeface="ＭＳ ゴシック" panose="020B0609070205080204" pitchFamily="49" charset="-128"/>
                  <a:ea typeface="ＭＳ ゴシック" panose="020B0609070205080204" pitchFamily="49" charset="-128"/>
                  <a:cs typeface="+mn-cs"/>
                </a:rPr>
                <a:t>２</a:t>
              </a:r>
              <a:r>
                <a:rPr kumimoji="1" lang="ja-JP" altLang="en-US" sz="1100" b="1" u="sng">
                  <a:solidFill>
                    <a:srgbClr val="FF0000"/>
                  </a:solidFill>
                  <a:effectLst/>
                  <a:latin typeface="ＭＳ ゴシック" panose="020B0609070205080204" pitchFamily="49" charset="-128"/>
                  <a:ea typeface="ＭＳ ゴシック" panose="020B0609070205080204" pitchFamily="49" charset="-128"/>
                  <a:cs typeface="+mn-cs"/>
                </a:rPr>
                <a:t>吸収量の</a:t>
              </a:r>
              <a:r>
                <a:rPr kumimoji="1" lang="ja-JP" altLang="ja-JP" sz="1100" b="1" u="sng">
                  <a:solidFill>
                    <a:srgbClr val="FF0000"/>
                  </a:solidFill>
                  <a:effectLst/>
                  <a:latin typeface="ＭＳ ゴシック" panose="020B0609070205080204" pitchFamily="49" charset="-128"/>
                  <a:ea typeface="ＭＳ ゴシック" panose="020B0609070205080204" pitchFamily="49" charset="-128"/>
                  <a:cs typeface="+mn-cs"/>
                </a:rPr>
                <a:t>算定方法</a:t>
              </a:r>
              <a:r>
                <a:rPr kumimoji="1" lang="ja-JP" altLang="en-US" sz="1100" b="1" u="sng">
                  <a:solidFill>
                    <a:srgbClr val="FF0000"/>
                  </a:solidFill>
                  <a:effectLst/>
                  <a:latin typeface="ＭＳ ゴシック" panose="020B0609070205080204" pitchFamily="49" charset="-128"/>
                  <a:ea typeface="ＭＳ ゴシック" panose="020B0609070205080204" pitchFamily="49" charset="-128"/>
                  <a:cs typeface="+mn-cs"/>
                </a:rPr>
                <a:t>を１つだけ選んでチェック</a:t>
              </a:r>
              <a:r>
                <a:rPr kumimoji="1" lang="ja-JP" altLang="en-US" sz="1100">
                  <a:solidFill>
                    <a:schemeClr val="tx1"/>
                  </a:solidFill>
                  <a:effectLst/>
                  <a:latin typeface="ＭＳ ゴシック" panose="020B0609070205080204" pitchFamily="49" charset="-128"/>
                  <a:ea typeface="ＭＳ ゴシック" panose="020B0609070205080204" pitchFamily="49" charset="-128"/>
                  <a:cs typeface="+mn-cs"/>
                </a:rPr>
                <a:t>☑を入れてます</a:t>
              </a:r>
              <a:r>
                <a:rPr kumimoji="1" lang="ja-JP" altLang="ja-JP" sz="1100">
                  <a:solidFill>
                    <a:schemeClr val="tx1"/>
                  </a:solidFill>
                  <a:effectLst/>
                  <a:latin typeface="ＭＳ ゴシック" panose="020B0609070205080204" pitchFamily="49" charset="-128"/>
                  <a:ea typeface="ＭＳ ゴシック" panose="020B0609070205080204" pitchFamily="49" charset="-128"/>
                  <a:cs typeface="+mn-cs"/>
                </a:rPr>
                <a:t>。</a:t>
              </a:r>
              <a:endParaRPr lang="ja-JP" altLang="ja-JP">
                <a:solidFill>
                  <a:schemeClr val="tx1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</a:endParaRPr>
            </a:p>
            <a:p>
              <a:pPr algn="l"/>
              <a:endParaRPr kumimoji="1" lang="en-US" altLang="ja-JP" sz="1100">
                <a:solidFill>
                  <a:schemeClr val="tx1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endParaRPr>
            </a:p>
            <a:p>
              <a:pPr algn="l"/>
              <a:r>
                <a:rPr kumimoji="1" lang="ja-JP" altLang="en-US" sz="1100">
                  <a:solidFill>
                    <a:schemeClr val="tx1"/>
                  </a:solidFill>
                  <a:latin typeface="ＭＳ ゴシック" panose="020B0609070205080204" pitchFamily="49" charset="-128"/>
                  <a:ea typeface="ＭＳ ゴシック" panose="020B0609070205080204" pitchFamily="49" charset="-128"/>
                </a:rPr>
                <a:t>〇</a:t>
              </a:r>
              <a:r>
                <a:rPr kumimoji="1" lang="ja-JP" altLang="en-US" sz="1100" b="1" u="sng">
                  <a:solidFill>
                    <a:schemeClr val="tx1"/>
                  </a:solidFill>
                  <a:latin typeface="ＭＳ ゴシック" panose="020B0609070205080204" pitchFamily="49" charset="-128"/>
                  <a:ea typeface="ＭＳ ゴシック" panose="020B0609070205080204" pitchFamily="49" charset="-128"/>
                </a:rPr>
                <a:t>（２）森林整備の詳細</a:t>
              </a:r>
              <a:r>
                <a:rPr kumimoji="1" lang="ja-JP" altLang="en-US" sz="1100">
                  <a:solidFill>
                    <a:schemeClr val="tx1"/>
                  </a:solidFill>
                  <a:latin typeface="ＭＳ ゴシック" panose="020B0609070205080204" pitchFamily="49" charset="-128"/>
                  <a:ea typeface="ＭＳ ゴシック" panose="020B0609070205080204" pitchFamily="49" charset="-128"/>
                </a:rPr>
                <a:t>については、黄色セルに入力もしくはドロップダウンリストから選択します。</a:t>
              </a:r>
              <a:endParaRPr kumimoji="1" lang="en-US" altLang="ja-JP" sz="1100">
                <a:solidFill>
                  <a:schemeClr val="tx1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endParaRPr>
            </a:p>
            <a:p>
              <a:pPr algn="l"/>
              <a:endParaRPr kumimoji="1" lang="en-US" altLang="ja-JP" sz="1100">
                <a:solidFill>
                  <a:schemeClr val="tx1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endParaRPr>
            </a:p>
            <a:p>
              <a:pPr algn="l"/>
              <a:r>
                <a:rPr kumimoji="1" lang="ja-JP" altLang="en-US" sz="1100">
                  <a:solidFill>
                    <a:schemeClr val="tx1"/>
                  </a:solidFill>
                  <a:latin typeface="ＭＳ ゴシック" panose="020B0609070205080204" pitchFamily="49" charset="-128"/>
                  <a:ea typeface="ＭＳ ゴシック" panose="020B0609070205080204" pitchFamily="49" charset="-128"/>
                </a:rPr>
                <a:t>〇ドロップダウンリストは次の４か所です</a:t>
              </a:r>
              <a:endParaRPr kumimoji="1" lang="en-US" altLang="ja-JP" sz="1100">
                <a:solidFill>
                  <a:schemeClr val="tx1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endParaRPr>
            </a:p>
            <a:p>
              <a:pPr algn="l"/>
              <a:r>
                <a:rPr kumimoji="1" lang="ja-JP" altLang="en-US" sz="1100">
                  <a:solidFill>
                    <a:schemeClr val="tx1"/>
                  </a:solidFill>
                  <a:latin typeface="ＭＳ ゴシック" panose="020B0609070205080204" pitchFamily="49" charset="-128"/>
                  <a:ea typeface="ＭＳ ゴシック" panose="020B0609070205080204" pitchFamily="49" charset="-128"/>
                </a:rPr>
                <a:t>　　　　所有形態　　　　　　整備年度　　　　主な整備内容　　　　　　　樹種</a:t>
              </a:r>
              <a:endParaRPr kumimoji="1" lang="en-US" altLang="ja-JP" sz="1100">
                <a:solidFill>
                  <a:schemeClr val="tx1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endParaRPr>
            </a:p>
            <a:p>
              <a:pPr algn="l"/>
              <a:endParaRPr kumimoji="1" lang="en-US" altLang="ja-JP" sz="1100">
                <a:solidFill>
                  <a:schemeClr val="tx1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endParaRPr>
            </a:p>
            <a:p>
              <a:pPr algn="l"/>
              <a:endParaRPr kumimoji="1" lang="en-US" altLang="ja-JP" sz="1100">
                <a:solidFill>
                  <a:schemeClr val="tx1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endParaRPr>
            </a:p>
            <a:p>
              <a:pPr algn="l"/>
              <a:endParaRPr kumimoji="1" lang="en-US" altLang="ja-JP" sz="1100">
                <a:solidFill>
                  <a:schemeClr val="tx1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endParaRPr>
            </a:p>
            <a:p>
              <a:pPr algn="l"/>
              <a:endParaRPr kumimoji="1" lang="en-US" altLang="ja-JP" sz="1100">
                <a:solidFill>
                  <a:schemeClr val="tx1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endParaRPr>
            </a:p>
            <a:p>
              <a:pPr algn="l"/>
              <a:endParaRPr kumimoji="1" lang="en-US" altLang="ja-JP" sz="1100">
                <a:solidFill>
                  <a:schemeClr val="tx1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endParaRPr>
            </a:p>
            <a:p>
              <a:pPr algn="l"/>
              <a:endParaRPr kumimoji="1" lang="en-US" altLang="ja-JP" sz="1100">
                <a:solidFill>
                  <a:schemeClr val="tx1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endParaRPr>
            </a:p>
            <a:p>
              <a:pPr algn="l"/>
              <a:endParaRPr kumimoji="1" lang="en-US" altLang="ja-JP" sz="1100">
                <a:solidFill>
                  <a:schemeClr val="tx1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endParaRPr>
            </a:p>
            <a:p>
              <a:pPr algn="l"/>
              <a:endParaRPr kumimoji="1" lang="en-US" altLang="ja-JP" sz="1100">
                <a:solidFill>
                  <a:schemeClr val="tx1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endParaRPr>
            </a:p>
            <a:p>
              <a:pPr algn="l"/>
              <a:r>
                <a:rPr kumimoji="1" lang="ja-JP" altLang="en-US" sz="1100">
                  <a:solidFill>
                    <a:schemeClr val="tx1"/>
                  </a:solidFill>
                  <a:latin typeface="ＭＳ ゴシック" panose="020B0609070205080204" pitchFamily="49" charset="-128"/>
                  <a:ea typeface="ＭＳ ゴシック" panose="020B0609070205080204" pitchFamily="49" charset="-128"/>
                </a:rPr>
                <a:t>〇ドロップダウンリスト以外は手動入力もしくは保有データからコピー＆ペーストにより入力します。</a:t>
              </a:r>
              <a:endParaRPr kumimoji="1" lang="en-US" altLang="ja-JP" sz="1100">
                <a:solidFill>
                  <a:schemeClr val="tx1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endParaRPr>
            </a:p>
            <a:p>
              <a:pPr algn="l"/>
              <a:endParaRPr kumimoji="1" lang="en-US" altLang="ja-JP" sz="1100">
                <a:solidFill>
                  <a:schemeClr val="tx1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endParaRPr>
            </a:p>
            <a:p>
              <a:pPr marL="0" marR="0" lvl="0" indent="0" algn="l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kumimoji="1" lang="ja-JP" altLang="en-US" sz="1100">
                  <a:solidFill>
                    <a:schemeClr val="tx1"/>
                  </a:solidFill>
                  <a:latin typeface="ＭＳ ゴシック" panose="020B0609070205080204" pitchFamily="49" charset="-128"/>
                  <a:ea typeface="ＭＳ ゴシック" panose="020B0609070205080204" pitchFamily="49" charset="-128"/>
                </a:rPr>
                <a:t>〇</a:t>
              </a:r>
              <a:r>
                <a:rPr lang="ja-JP" altLang="ja-JP" sz="1100">
                  <a:solidFill>
                    <a:schemeClr val="tx1"/>
                  </a:solidFill>
                  <a:effectLst/>
                  <a:latin typeface="ＭＳ ゴシック" panose="020B0609070205080204" pitchFamily="49" charset="-128"/>
                  <a:ea typeface="ＭＳ ゴシック" panose="020B0609070205080204" pitchFamily="49" charset="-128"/>
                  <a:cs typeface="+mn-cs"/>
                </a:rPr>
                <a:t>「年間ＣＯ</a:t>
              </a:r>
              <a:r>
                <a:rPr lang="ja-JP" altLang="ja-JP" sz="1100" baseline="-25000">
                  <a:solidFill>
                    <a:schemeClr val="tx1"/>
                  </a:solidFill>
                  <a:effectLst/>
                  <a:latin typeface="ＭＳ ゴシック" panose="020B0609070205080204" pitchFamily="49" charset="-128"/>
                  <a:ea typeface="ＭＳ ゴシック" panose="020B0609070205080204" pitchFamily="49" charset="-128"/>
                  <a:cs typeface="+mn-cs"/>
                </a:rPr>
                <a:t>２</a:t>
              </a:r>
              <a:r>
                <a:rPr lang="ja-JP" altLang="ja-JP" sz="1100">
                  <a:solidFill>
                    <a:schemeClr val="tx1"/>
                  </a:solidFill>
                  <a:effectLst/>
                  <a:latin typeface="ＭＳ ゴシック" panose="020B0609070205080204" pitchFamily="49" charset="-128"/>
                  <a:ea typeface="ＭＳ ゴシック" panose="020B0609070205080204" pitchFamily="49" charset="-128"/>
                  <a:cs typeface="+mn-cs"/>
                </a:rPr>
                <a:t>吸収量」は認証されたＣＯ</a:t>
              </a:r>
              <a:r>
                <a:rPr lang="ja-JP" altLang="ja-JP" sz="1100" baseline="-25000">
                  <a:solidFill>
                    <a:schemeClr val="tx1"/>
                  </a:solidFill>
                  <a:effectLst/>
                  <a:latin typeface="ＭＳ ゴシック" panose="020B0609070205080204" pitchFamily="49" charset="-128"/>
                  <a:ea typeface="ＭＳ ゴシック" panose="020B0609070205080204" pitchFamily="49" charset="-128"/>
                  <a:cs typeface="+mn-cs"/>
                </a:rPr>
                <a:t>２</a:t>
              </a:r>
              <a:r>
                <a:rPr lang="ja-JP" altLang="ja-JP" sz="1100">
                  <a:solidFill>
                    <a:schemeClr val="tx1"/>
                  </a:solidFill>
                  <a:effectLst/>
                  <a:latin typeface="ＭＳ ゴシック" panose="020B0609070205080204" pitchFamily="49" charset="-128"/>
                  <a:ea typeface="ＭＳ ゴシック" panose="020B0609070205080204" pitchFamily="49" charset="-128"/>
                  <a:cs typeface="+mn-cs"/>
                </a:rPr>
                <a:t>吸収量の通知や認証書に記載された数値を入力</a:t>
              </a:r>
              <a:r>
                <a:rPr lang="ja-JP" altLang="en-US" sz="1100">
                  <a:solidFill>
                    <a:schemeClr val="tx1"/>
                  </a:solidFill>
                  <a:effectLst/>
                  <a:latin typeface="ＭＳ ゴシック" panose="020B0609070205080204" pitchFamily="49" charset="-128"/>
                  <a:ea typeface="ＭＳ ゴシック" panose="020B0609070205080204" pitchFamily="49" charset="-128"/>
                  <a:cs typeface="+mn-cs"/>
                </a:rPr>
                <a:t>します</a:t>
              </a:r>
              <a:r>
                <a:rPr lang="ja-JP" altLang="ja-JP" sz="1100">
                  <a:solidFill>
                    <a:schemeClr val="tx1"/>
                  </a:solidFill>
                  <a:effectLst/>
                  <a:latin typeface="ＭＳ ゴシック" panose="020B0609070205080204" pitchFamily="49" charset="-128"/>
                  <a:ea typeface="ＭＳ ゴシック" panose="020B0609070205080204" pitchFamily="49" charset="-128"/>
                  <a:cs typeface="+mn-cs"/>
                </a:rPr>
                <a:t>。</a:t>
              </a:r>
              <a:endParaRPr kumimoji="1" lang="en-US" altLang="ja-JP" sz="1100">
                <a:solidFill>
                  <a:schemeClr val="tx1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endParaRPr>
            </a:p>
            <a:p>
              <a:pPr algn="l"/>
              <a:endParaRPr kumimoji="1" lang="en-US" altLang="ja-JP" sz="1100">
                <a:solidFill>
                  <a:schemeClr val="tx1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endParaRPr>
            </a:p>
            <a:p>
              <a:pPr algn="l"/>
              <a:r>
                <a:rPr kumimoji="1" lang="ja-JP" altLang="en-US" sz="1100">
                  <a:solidFill>
                    <a:schemeClr val="tx1"/>
                  </a:solidFill>
                  <a:latin typeface="ＭＳ ゴシック" panose="020B0609070205080204" pitchFamily="49" charset="-128"/>
                  <a:ea typeface="ＭＳ ゴシック" panose="020B0609070205080204" pitchFamily="49" charset="-128"/>
                </a:rPr>
                <a:t>〇すべての項目において、同じ入力が続くときはコピー＆ペーストにより入力可能ですが、書式が壊れないようにするため、「値の貼付」でペーストしてください。</a:t>
              </a:r>
              <a:endParaRPr kumimoji="1" lang="en-US" altLang="ja-JP" sz="1100">
                <a:solidFill>
                  <a:schemeClr val="tx1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endParaRPr>
            </a:p>
            <a:p>
              <a:pPr algn="l"/>
              <a:endParaRPr kumimoji="1" lang="en-US" altLang="ja-JP" sz="1100">
                <a:solidFill>
                  <a:schemeClr val="tx1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endParaRPr>
            </a:p>
            <a:p>
              <a:pPr algn="l"/>
              <a:endParaRPr kumimoji="1" lang="en-US" altLang="ja-JP" sz="1100">
                <a:solidFill>
                  <a:schemeClr val="tx1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endParaRPr>
            </a:p>
            <a:p>
              <a:pPr algn="l"/>
              <a:endParaRPr kumimoji="1" lang="en-US" altLang="ja-JP" sz="1100">
                <a:solidFill>
                  <a:schemeClr val="tx1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endParaRPr>
            </a:p>
            <a:p>
              <a:pPr algn="l"/>
              <a:endParaRPr kumimoji="1" lang="en-US" altLang="ja-JP" sz="1100">
                <a:solidFill>
                  <a:schemeClr val="tx1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endParaRPr>
            </a:p>
            <a:p>
              <a:pPr algn="l"/>
              <a:endParaRPr kumimoji="1" lang="en-US" altLang="ja-JP" sz="1100">
                <a:solidFill>
                  <a:schemeClr val="tx1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endParaRPr>
            </a:p>
            <a:p>
              <a:pPr algn="l"/>
              <a:endParaRPr kumimoji="1" lang="en-US" altLang="ja-JP" sz="1100">
                <a:solidFill>
                  <a:schemeClr val="tx1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endParaRPr>
            </a:p>
            <a:p>
              <a:pPr algn="l"/>
              <a:endParaRPr kumimoji="1" lang="en-US" altLang="ja-JP" sz="1100">
                <a:solidFill>
                  <a:schemeClr val="tx1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endParaRPr>
            </a:p>
            <a:p>
              <a:pPr algn="l"/>
              <a:endParaRPr kumimoji="1" lang="en-US" altLang="ja-JP" sz="1100">
                <a:solidFill>
                  <a:schemeClr val="tx1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endParaRPr>
            </a:p>
            <a:p>
              <a:pPr algn="l"/>
              <a:endParaRPr kumimoji="1" lang="ja-JP" altLang="en-US" sz="1100">
                <a:solidFill>
                  <a:schemeClr val="tx1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endParaRPr>
            </a:p>
          </xdr:txBody>
        </xdr:sp>
        <xdr:pic>
          <xdr:nvPicPr>
            <xdr:cNvPr id="6" name="図 5">
              <a:extLst>
                <a:ext uri="{FF2B5EF4-FFF2-40B4-BE49-F238E27FC236}">
                  <a16:creationId xmlns:a16="http://schemas.microsoft.com/office/drawing/2014/main" id="{00000000-0008-0000-0100-000006000000}"/>
                </a:ext>
              </a:extLst>
            </xdr:cNvPr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1"/>
            <a:srcRect l="20441" t="74137" r="76208" b="19720"/>
            <a:stretch/>
          </xdr:blipFill>
          <xdr:spPr>
            <a:xfrm>
              <a:off x="10931441" y="6166973"/>
              <a:ext cx="789387" cy="756359"/>
            </a:xfrm>
            <a:prstGeom prst="rect">
              <a:avLst/>
            </a:prstGeom>
            <a:ln w="19050">
              <a:solidFill>
                <a:schemeClr val="tx1"/>
              </a:solidFill>
            </a:ln>
          </xdr:spPr>
        </xdr:pic>
        <xdr:pic>
          <xdr:nvPicPr>
            <xdr:cNvPr id="8" name="図 41">
              <a:extLst>
                <a:ext uri="{FF2B5EF4-FFF2-40B4-BE49-F238E27FC236}">
                  <a16:creationId xmlns:a16="http://schemas.microsoft.com/office/drawing/2014/main" id="{00000000-0008-0000-0100-000008000000}"/>
                </a:ext>
              </a:extLst>
            </xdr:cNvPr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2"/>
            <a:srcRect l="35235" t="78312" r="56042" b="11476"/>
            <a:stretch/>
          </xdr:blipFill>
          <xdr:spPr>
            <a:xfrm>
              <a:off x="13541618" y="6173543"/>
              <a:ext cx="1218618" cy="751052"/>
            </a:xfrm>
            <a:prstGeom prst="rect">
              <a:avLst/>
            </a:prstGeom>
            <a:ln w="19050">
              <a:solidFill>
                <a:schemeClr val="tx1"/>
              </a:solidFill>
            </a:ln>
          </xdr:spPr>
        </xdr:pic>
        <xdr:grpSp>
          <xdr:nvGrpSpPr>
            <xdr:cNvPr id="9" name="グループ化 8">
              <a:extLst>
                <a:ext uri="{FF2B5EF4-FFF2-40B4-BE49-F238E27FC236}">
                  <a16:creationId xmlns:a16="http://schemas.microsoft.com/office/drawing/2014/main" id="{00000000-0008-0000-0100-000009000000}"/>
                </a:ext>
              </a:extLst>
            </xdr:cNvPr>
            <xdr:cNvGrpSpPr/>
          </xdr:nvGrpSpPr>
          <xdr:grpSpPr>
            <a:xfrm>
              <a:off x="10432184" y="9047137"/>
              <a:ext cx="1763902" cy="1126046"/>
              <a:chOff x="9533283" y="5099684"/>
              <a:chExt cx="1755913" cy="1126438"/>
            </a:xfrm>
          </xdr:grpSpPr>
          <xdr:grpSp>
            <xdr:nvGrpSpPr>
              <xdr:cNvPr id="10" name="グループ化 9">
                <a:extLst>
                  <a:ext uri="{FF2B5EF4-FFF2-40B4-BE49-F238E27FC236}">
                    <a16:creationId xmlns:a16="http://schemas.microsoft.com/office/drawing/2014/main" id="{00000000-0008-0000-0100-00000A000000}"/>
                  </a:ext>
                </a:extLst>
              </xdr:cNvPr>
              <xdr:cNvGrpSpPr/>
            </xdr:nvGrpSpPr>
            <xdr:grpSpPr>
              <a:xfrm>
                <a:off x="9533283" y="5201402"/>
                <a:ext cx="1755913" cy="1024720"/>
                <a:chOff x="9533283" y="5201402"/>
                <a:chExt cx="1755913" cy="1024720"/>
              </a:xfrm>
            </xdr:grpSpPr>
            <xdr:pic>
              <xdr:nvPicPr>
                <xdr:cNvPr id="12" name="図 11">
                  <a:extLst>
                    <a:ext uri="{FF2B5EF4-FFF2-40B4-BE49-F238E27FC236}">
                      <a16:creationId xmlns:a16="http://schemas.microsoft.com/office/drawing/2014/main" id="{00000000-0008-0000-0100-00000C000000}"/>
                    </a:ext>
                  </a:extLst>
                </xdr:cNvPr>
                <xdr:cNvPicPr>
                  <a:picLocks noChangeAspect="1"/>
                </xdr:cNvPicPr>
              </xdr:nvPicPr>
              <xdr:blipFill rotWithShape="1">
                <a:blip xmlns:r="http://schemas.openxmlformats.org/officeDocument/2006/relationships" r:embed="rId3"/>
                <a:srcRect b="73844"/>
                <a:stretch/>
              </xdr:blipFill>
              <xdr:spPr>
                <a:xfrm>
                  <a:off x="9533283" y="5201402"/>
                  <a:ext cx="1755913" cy="1024720"/>
                </a:xfrm>
                <a:prstGeom prst="rect">
                  <a:avLst/>
                </a:prstGeom>
                <a:ln>
                  <a:solidFill>
                    <a:schemeClr val="tx1"/>
                  </a:solidFill>
                </a:ln>
              </xdr:spPr>
            </xdr:pic>
            <xdr:sp macro="" textlink="">
              <xdr:nvSpPr>
                <xdr:cNvPr id="13" name="正方形/長方形 12">
                  <a:extLst>
                    <a:ext uri="{FF2B5EF4-FFF2-40B4-BE49-F238E27FC236}">
                      <a16:creationId xmlns:a16="http://schemas.microsoft.com/office/drawing/2014/main" id="{00000000-0008-0000-0100-00000D000000}"/>
                    </a:ext>
                  </a:extLst>
                </xdr:cNvPr>
                <xdr:cNvSpPr/>
              </xdr:nvSpPr>
              <xdr:spPr>
                <a:xfrm>
                  <a:off x="9914282" y="5762286"/>
                  <a:ext cx="298175" cy="273326"/>
                </a:xfrm>
                <a:prstGeom prst="rect">
                  <a:avLst/>
                </a:prstGeom>
                <a:noFill/>
                <a:ln>
                  <a:solidFill>
                    <a:srgbClr val="FF0000"/>
                  </a:solidFill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vertOverflow="clip" horzOverflow="clip" rtlCol="0" anchor="t"/>
                <a:lstStyle/>
                <a:p>
                  <a:pPr algn="l"/>
                  <a:endParaRPr kumimoji="1" lang="ja-JP" altLang="en-US" sz="1100"/>
                </a:p>
              </xdr:txBody>
            </xdr:sp>
          </xdr:grpSp>
          <xdr:cxnSp macro="">
            <xdr:nvCxnSpPr>
              <xdr:cNvPr id="11" name="直線矢印コネクタ 10">
                <a:extLst>
                  <a:ext uri="{FF2B5EF4-FFF2-40B4-BE49-F238E27FC236}">
                    <a16:creationId xmlns:a16="http://schemas.microsoft.com/office/drawing/2014/main" id="{00000000-0008-0000-0100-00000B000000}"/>
                  </a:ext>
                </a:extLst>
              </xdr:cNvPr>
              <xdr:cNvCxnSpPr/>
            </xdr:nvCxnSpPr>
            <xdr:spPr>
              <a:xfrm flipH="1">
                <a:off x="10344978" y="5099684"/>
                <a:ext cx="372718" cy="579783"/>
              </a:xfrm>
              <a:prstGeom prst="straightConnector1">
                <a:avLst/>
              </a:prstGeom>
              <a:ln w="38100">
                <a:solidFill>
                  <a:srgbClr val="FF0000"/>
                </a:solidFill>
                <a:tailEnd type="triangl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</xdr:grpSp>
      <xdr:pic>
        <xdr:nvPicPr>
          <xdr:cNvPr id="14" name="図 40">
            <a:extLst>
              <a:ext uri="{FF2B5EF4-FFF2-40B4-BE49-F238E27FC236}">
                <a16:creationId xmlns:a16="http://schemas.microsoft.com/office/drawing/2014/main" id="{00000000-0008-0000-0100-00000E000000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4"/>
          <a:srcRect l="30080" t="79781" r="60922" b="7015"/>
          <a:stretch/>
        </xdr:blipFill>
        <xdr:spPr>
          <a:xfrm>
            <a:off x="13292365" y="6131831"/>
            <a:ext cx="1346599" cy="1067128"/>
          </a:xfrm>
          <a:prstGeom prst="rect">
            <a:avLst/>
          </a:prstGeom>
          <a:ln w="19050">
            <a:solidFill>
              <a:schemeClr val="tx1"/>
            </a:solidFill>
          </a:ln>
        </xdr:spPr>
      </xdr:pic>
      <xdr:pic>
        <xdr:nvPicPr>
          <xdr:cNvPr id="15" name="図 14">
            <a:extLst>
              <a:ext uri="{FF2B5EF4-FFF2-40B4-BE49-F238E27FC236}">
                <a16:creationId xmlns:a16="http://schemas.microsoft.com/office/drawing/2014/main" id="{00000000-0008-0000-0100-00000F000000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5"/>
          <a:srcRect l="17206" t="57429" r="71307" b="29214"/>
          <a:stretch/>
        </xdr:blipFill>
        <xdr:spPr>
          <a:xfrm>
            <a:off x="10407212" y="6129170"/>
            <a:ext cx="1624830" cy="1012641"/>
          </a:xfrm>
          <a:prstGeom prst="rect">
            <a:avLst/>
          </a:prstGeom>
          <a:ln w="19050">
            <a:solidFill>
              <a:schemeClr val="tx1"/>
            </a:solidFill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9ABE13-1F4E-40BB-A639-86D529D4096A}">
  <sheetPr>
    <pageSetUpPr fitToPage="1"/>
  </sheetPr>
  <dimension ref="B2:R327"/>
  <sheetViews>
    <sheetView view="pageBreakPreview" zoomScale="85" zoomScaleNormal="100" zoomScaleSheetLayoutView="85" workbookViewId="0">
      <selection activeCell="B5" sqref="B5:O18"/>
    </sheetView>
  </sheetViews>
  <sheetFormatPr defaultRowHeight="12" x14ac:dyDescent="0.15"/>
  <cols>
    <col min="2" max="2" width="4.7109375" style="17" customWidth="1"/>
    <col min="3" max="3" width="9.28515625" style="17" customWidth="1"/>
    <col min="4" max="4" width="20.7109375" style="17" customWidth="1"/>
    <col min="5" max="5" width="28.7109375" style="17" customWidth="1"/>
    <col min="6" max="6" width="6.7109375" style="17" customWidth="1"/>
    <col min="7" max="7" width="9.28515625" style="17" customWidth="1"/>
    <col min="8" max="8" width="7.7109375" style="17" customWidth="1"/>
    <col min="9" max="9" width="10.7109375" style="17" customWidth="1"/>
    <col min="10" max="10" width="9.28515625" style="17" customWidth="1"/>
    <col min="11" max="11" width="5.7109375" style="17" customWidth="1"/>
    <col min="12" max="12" width="9.28515625" style="17" customWidth="1"/>
    <col min="13" max="14" width="5.7109375" style="17" customWidth="1"/>
    <col min="15" max="15" width="11.28515625" style="17" customWidth="1"/>
  </cols>
  <sheetData>
    <row r="2" spans="2:15" s="17" customFormat="1" ht="27" customHeight="1" x14ac:dyDescent="0.15">
      <c r="J2" s="15" t="s">
        <v>0</v>
      </c>
      <c r="K2" s="37" t="s">
        <v>1</v>
      </c>
      <c r="L2" s="37"/>
      <c r="M2" s="37"/>
      <c r="N2" s="37"/>
      <c r="O2" s="37"/>
    </row>
    <row r="3" spans="2:15" s="17" customFormat="1" ht="12" customHeight="1" x14ac:dyDescent="0.15">
      <c r="J3" s="27"/>
      <c r="K3" s="28"/>
      <c r="L3" s="28"/>
      <c r="M3" s="28"/>
      <c r="N3" s="28"/>
      <c r="O3" s="28"/>
    </row>
    <row r="4" spans="2:15" s="17" customFormat="1" ht="12" customHeight="1" x14ac:dyDescent="0.15">
      <c r="J4" s="27"/>
      <c r="K4" s="28"/>
      <c r="L4" s="28"/>
      <c r="M4" s="28"/>
      <c r="N4" s="28"/>
      <c r="O4" s="28"/>
    </row>
    <row r="5" spans="2:15" s="17" customFormat="1" x14ac:dyDescent="0.15">
      <c r="B5" s="38" t="s">
        <v>2</v>
      </c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</row>
    <row r="6" spans="2:15" s="17" customFormat="1" x14ac:dyDescent="0.15"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</row>
    <row r="7" spans="2:15" s="17" customFormat="1" x14ac:dyDescent="0.15"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</row>
    <row r="8" spans="2:15" s="17" customFormat="1" x14ac:dyDescent="0.15"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</row>
    <row r="9" spans="2:15" s="17" customFormat="1" x14ac:dyDescent="0.15"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</row>
    <row r="10" spans="2:15" s="17" customFormat="1" x14ac:dyDescent="0.15"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</row>
    <row r="11" spans="2:15" s="17" customFormat="1" x14ac:dyDescent="0.15"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</row>
    <row r="12" spans="2:15" s="17" customFormat="1" x14ac:dyDescent="0.15"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</row>
    <row r="13" spans="2:15" s="17" customFormat="1" x14ac:dyDescent="0.15"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</row>
    <row r="14" spans="2:15" s="17" customFormat="1" x14ac:dyDescent="0.15"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</row>
    <row r="15" spans="2:15" s="17" customFormat="1" x14ac:dyDescent="0.15"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</row>
    <row r="16" spans="2:15" s="17" customFormat="1" x14ac:dyDescent="0.15"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</row>
    <row r="17" spans="2:15" s="17" customFormat="1" x14ac:dyDescent="0.15"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</row>
    <row r="18" spans="2:15" s="17" customFormat="1" x14ac:dyDescent="0.15"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</row>
    <row r="19" spans="2:15" s="17" customFormat="1" x14ac:dyDescent="0.15"/>
    <row r="20" spans="2:15" s="17" customFormat="1" x14ac:dyDescent="0.15"/>
    <row r="21" spans="2:15" s="17" customFormat="1" x14ac:dyDescent="0.15"/>
    <row r="22" spans="2:15" s="17" customFormat="1" ht="12.75" x14ac:dyDescent="0.15">
      <c r="B22" s="16" t="s">
        <v>3</v>
      </c>
    </row>
    <row r="23" spans="2:15" s="17" customFormat="1" ht="20.100000000000001" customHeight="1" x14ac:dyDescent="0.15">
      <c r="L23" s="44" t="s">
        <v>133</v>
      </c>
      <c r="M23" s="45"/>
      <c r="N23" s="46">
        <f>H327</f>
        <v>44</v>
      </c>
      <c r="O23" s="47"/>
    </row>
    <row r="24" spans="2:15" s="17" customFormat="1" ht="20.100000000000001" customHeight="1" x14ac:dyDescent="0.15">
      <c r="L24" s="44" t="s">
        <v>132</v>
      </c>
      <c r="M24" s="45"/>
      <c r="N24" s="48">
        <f>O327</f>
        <v>353</v>
      </c>
      <c r="O24" s="49"/>
    </row>
    <row r="25" spans="2:15" s="17" customFormat="1" x14ac:dyDescent="0.15">
      <c r="B25" s="40" t="s">
        <v>4</v>
      </c>
      <c r="C25" s="40" t="s">
        <v>5</v>
      </c>
      <c r="D25" s="40"/>
      <c r="E25" s="43" t="s">
        <v>135</v>
      </c>
      <c r="F25" s="43" t="s">
        <v>6</v>
      </c>
      <c r="G25" s="43" t="s">
        <v>7</v>
      </c>
      <c r="H25" s="40" t="s">
        <v>8</v>
      </c>
      <c r="I25" s="40" t="s">
        <v>9</v>
      </c>
      <c r="J25" s="41" t="s">
        <v>10</v>
      </c>
      <c r="K25" s="40" t="s">
        <v>11</v>
      </c>
      <c r="L25" s="43" t="s">
        <v>12</v>
      </c>
      <c r="M25" s="40" t="s">
        <v>13</v>
      </c>
      <c r="N25" s="43" t="s">
        <v>14</v>
      </c>
      <c r="O25" s="43" t="s">
        <v>15</v>
      </c>
    </row>
    <row r="26" spans="2:15" s="29" customFormat="1" ht="25.5" customHeight="1" x14ac:dyDescent="0.15">
      <c r="B26" s="40"/>
      <c r="C26" s="18" t="s">
        <v>16</v>
      </c>
      <c r="D26" s="18" t="s">
        <v>17</v>
      </c>
      <c r="E26" s="43"/>
      <c r="F26" s="43"/>
      <c r="G26" s="43"/>
      <c r="H26" s="40"/>
      <c r="I26" s="40"/>
      <c r="J26" s="42"/>
      <c r="K26" s="40"/>
      <c r="L26" s="43"/>
      <c r="M26" s="40"/>
      <c r="N26" s="43"/>
      <c r="O26" s="40"/>
    </row>
    <row r="27" spans="2:15" s="17" customFormat="1" ht="12.2" customHeight="1" x14ac:dyDescent="0.15">
      <c r="B27" s="13">
        <v>1</v>
      </c>
      <c r="C27" s="19" t="s">
        <v>18</v>
      </c>
      <c r="D27" s="20" t="s">
        <v>19</v>
      </c>
      <c r="E27" s="19" t="s">
        <v>20</v>
      </c>
      <c r="F27" s="19" t="s">
        <v>21</v>
      </c>
      <c r="G27" s="19" t="s">
        <v>22</v>
      </c>
      <c r="H27" s="21">
        <v>4</v>
      </c>
      <c r="I27" s="19" t="s">
        <v>23</v>
      </c>
      <c r="J27" s="22"/>
      <c r="K27" s="23">
        <v>1</v>
      </c>
      <c r="L27" s="34"/>
      <c r="M27" s="35"/>
      <c r="N27" s="35"/>
      <c r="O27" s="30">
        <v>1</v>
      </c>
    </row>
    <row r="28" spans="2:15" s="17" customFormat="1" ht="12.2" customHeight="1" x14ac:dyDescent="0.15">
      <c r="B28" s="13">
        <v>2</v>
      </c>
      <c r="C28" s="19" t="s">
        <v>18</v>
      </c>
      <c r="D28" s="20" t="s">
        <v>24</v>
      </c>
      <c r="E28" s="19" t="s">
        <v>25</v>
      </c>
      <c r="F28" s="19" t="s">
        <v>26</v>
      </c>
      <c r="G28" s="19" t="s">
        <v>27</v>
      </c>
      <c r="H28" s="21">
        <v>2</v>
      </c>
      <c r="I28" s="19" t="s">
        <v>28</v>
      </c>
      <c r="J28" s="22"/>
      <c r="K28" s="23">
        <v>3</v>
      </c>
      <c r="L28" s="34"/>
      <c r="M28" s="35"/>
      <c r="N28" s="35"/>
      <c r="O28" s="30">
        <v>1</v>
      </c>
    </row>
    <row r="29" spans="2:15" s="17" customFormat="1" ht="12.2" customHeight="1" x14ac:dyDescent="0.15">
      <c r="B29" s="13">
        <v>3</v>
      </c>
      <c r="C29" s="19" t="s">
        <v>29</v>
      </c>
      <c r="D29" s="20" t="s">
        <v>30</v>
      </c>
      <c r="E29" s="19" t="s">
        <v>31</v>
      </c>
      <c r="F29" s="19" t="s">
        <v>32</v>
      </c>
      <c r="G29" s="19" t="s">
        <v>33</v>
      </c>
      <c r="H29" s="21">
        <v>7</v>
      </c>
      <c r="I29" s="19" t="s">
        <v>34</v>
      </c>
      <c r="J29" s="22"/>
      <c r="K29" s="23">
        <v>10</v>
      </c>
      <c r="L29" s="34"/>
      <c r="M29" s="35"/>
      <c r="N29" s="35"/>
      <c r="O29" s="30">
        <v>3</v>
      </c>
    </row>
    <row r="30" spans="2:15" s="17" customFormat="1" ht="12.2" customHeight="1" x14ac:dyDescent="0.15">
      <c r="B30" s="13">
        <v>4</v>
      </c>
      <c r="C30" s="19" t="s">
        <v>29</v>
      </c>
      <c r="D30" s="20" t="s">
        <v>35</v>
      </c>
      <c r="E30" s="19" t="s">
        <v>136</v>
      </c>
      <c r="F30" s="19" t="s">
        <v>21</v>
      </c>
      <c r="G30" s="19" t="s">
        <v>40</v>
      </c>
      <c r="H30" s="21">
        <v>4</v>
      </c>
      <c r="I30" s="19" t="s">
        <v>37</v>
      </c>
      <c r="J30" s="22" t="s">
        <v>38</v>
      </c>
      <c r="K30" s="23">
        <v>13</v>
      </c>
      <c r="L30" s="34"/>
      <c r="M30" s="35"/>
      <c r="N30" s="35"/>
      <c r="O30" s="30">
        <v>11</v>
      </c>
    </row>
    <row r="31" spans="2:15" s="17" customFormat="1" ht="12.2" customHeight="1" x14ac:dyDescent="0.15">
      <c r="B31" s="13">
        <v>5</v>
      </c>
      <c r="C31" s="19" t="s">
        <v>29</v>
      </c>
      <c r="D31" s="20" t="s">
        <v>39</v>
      </c>
      <c r="E31" s="19" t="s">
        <v>137</v>
      </c>
      <c r="F31" s="19" t="s">
        <v>26</v>
      </c>
      <c r="G31" s="19" t="s">
        <v>140</v>
      </c>
      <c r="H31" s="21">
        <v>9</v>
      </c>
      <c r="I31" s="19" t="s">
        <v>23</v>
      </c>
      <c r="J31" s="22"/>
      <c r="K31" s="23">
        <v>35</v>
      </c>
      <c r="L31" s="34"/>
      <c r="M31" s="35"/>
      <c r="N31" s="35"/>
      <c r="O31" s="30">
        <v>240</v>
      </c>
    </row>
    <row r="32" spans="2:15" s="17" customFormat="1" ht="12.2" customHeight="1" x14ac:dyDescent="0.15">
      <c r="B32" s="13">
        <v>6</v>
      </c>
      <c r="C32" s="19" t="s">
        <v>18</v>
      </c>
      <c r="D32" s="20" t="s">
        <v>19</v>
      </c>
      <c r="E32" s="19" t="s">
        <v>138</v>
      </c>
      <c r="F32" s="19" t="s">
        <v>32</v>
      </c>
      <c r="G32" s="19" t="s">
        <v>22</v>
      </c>
      <c r="H32" s="21">
        <v>1</v>
      </c>
      <c r="I32" s="19" t="s">
        <v>28</v>
      </c>
      <c r="J32" s="22"/>
      <c r="K32" s="23">
        <v>1</v>
      </c>
      <c r="L32" s="34"/>
      <c r="M32" s="35"/>
      <c r="N32" s="35"/>
      <c r="O32" s="30">
        <v>1</v>
      </c>
    </row>
    <row r="33" spans="2:18" s="17" customFormat="1" ht="12.2" customHeight="1" x14ac:dyDescent="0.15">
      <c r="B33" s="13">
        <v>7</v>
      </c>
      <c r="C33" s="19" t="s">
        <v>18</v>
      </c>
      <c r="D33" s="20" t="s">
        <v>24</v>
      </c>
      <c r="E33" s="19" t="s">
        <v>139</v>
      </c>
      <c r="F33" s="19" t="s">
        <v>21</v>
      </c>
      <c r="G33" s="19" t="s">
        <v>27</v>
      </c>
      <c r="H33" s="21">
        <v>2</v>
      </c>
      <c r="I33" s="19" t="s">
        <v>34</v>
      </c>
      <c r="J33" s="22"/>
      <c r="K33" s="23">
        <v>2</v>
      </c>
      <c r="L33" s="34"/>
      <c r="M33" s="35"/>
      <c r="N33" s="35"/>
      <c r="O33" s="30">
        <v>1</v>
      </c>
    </row>
    <row r="34" spans="2:18" s="17" customFormat="1" ht="12.2" customHeight="1" x14ac:dyDescent="0.15">
      <c r="B34" s="13">
        <v>8</v>
      </c>
      <c r="C34" s="24" t="s">
        <v>29</v>
      </c>
      <c r="D34" s="25" t="s">
        <v>30</v>
      </c>
      <c r="E34" s="19" t="s">
        <v>36</v>
      </c>
      <c r="F34" s="19" t="s">
        <v>26</v>
      </c>
      <c r="G34" s="19" t="s">
        <v>33</v>
      </c>
      <c r="H34" s="26">
        <v>5</v>
      </c>
      <c r="I34" s="19" t="s">
        <v>37</v>
      </c>
      <c r="J34" s="22" t="s">
        <v>41</v>
      </c>
      <c r="K34" s="23">
        <v>9</v>
      </c>
      <c r="L34" s="34"/>
      <c r="M34" s="35"/>
      <c r="N34" s="35"/>
      <c r="O34" s="30">
        <v>20</v>
      </c>
    </row>
    <row r="35" spans="2:18" s="17" customFormat="1" ht="12.2" customHeight="1" x14ac:dyDescent="0.15">
      <c r="B35" s="13">
        <v>9</v>
      </c>
      <c r="C35" s="24" t="s">
        <v>29</v>
      </c>
      <c r="D35" s="25" t="s">
        <v>35</v>
      </c>
      <c r="E35" s="19" t="s">
        <v>20</v>
      </c>
      <c r="F35" s="19" t="s">
        <v>32</v>
      </c>
      <c r="G35" s="19" t="s">
        <v>40</v>
      </c>
      <c r="H35" s="26">
        <v>7</v>
      </c>
      <c r="I35" s="19" t="s">
        <v>23</v>
      </c>
      <c r="J35" s="22"/>
      <c r="K35" s="23">
        <v>11</v>
      </c>
      <c r="L35" s="34"/>
      <c r="M35" s="35"/>
      <c r="N35" s="35"/>
      <c r="O35" s="30">
        <v>25</v>
      </c>
    </row>
    <row r="36" spans="2:18" s="17" customFormat="1" ht="12.2" customHeight="1" x14ac:dyDescent="0.15">
      <c r="B36" s="13">
        <v>10</v>
      </c>
      <c r="C36" s="24" t="s">
        <v>29</v>
      </c>
      <c r="D36" s="25" t="s">
        <v>39</v>
      </c>
      <c r="E36" s="19" t="s">
        <v>25</v>
      </c>
      <c r="F36" s="19" t="s">
        <v>21</v>
      </c>
      <c r="G36" s="19" t="s">
        <v>140</v>
      </c>
      <c r="H36" s="26">
        <v>3</v>
      </c>
      <c r="I36" s="19" t="s">
        <v>28</v>
      </c>
      <c r="J36" s="22"/>
      <c r="K36" s="23">
        <v>42</v>
      </c>
      <c r="L36" s="34"/>
      <c r="M36" s="35"/>
      <c r="N36" s="35"/>
      <c r="O36" s="30">
        <v>50</v>
      </c>
    </row>
    <row r="37" spans="2:18" s="17" customFormat="1" ht="12.2" customHeight="1" x14ac:dyDescent="0.15">
      <c r="B37" s="13" t="s">
        <v>42</v>
      </c>
      <c r="C37" s="24"/>
      <c r="D37" s="25"/>
      <c r="E37" s="19"/>
      <c r="F37" s="19"/>
      <c r="G37" s="19"/>
      <c r="H37" s="26"/>
      <c r="I37" s="19"/>
      <c r="J37" s="22"/>
      <c r="K37" s="23"/>
      <c r="L37" s="34"/>
      <c r="M37" s="35"/>
      <c r="N37" s="35"/>
      <c r="O37" s="30"/>
    </row>
    <row r="38" spans="2:18" s="17" customFormat="1" ht="12.2" customHeight="1" x14ac:dyDescent="0.15">
      <c r="B38" s="13" t="s">
        <v>42</v>
      </c>
      <c r="C38" s="24"/>
      <c r="D38" s="25"/>
      <c r="E38" s="19"/>
      <c r="F38" s="19"/>
      <c r="G38" s="19"/>
      <c r="H38" s="26"/>
      <c r="I38" s="19"/>
      <c r="J38" s="22"/>
      <c r="K38" s="23"/>
      <c r="L38" s="34"/>
      <c r="M38" s="35"/>
      <c r="N38" s="35"/>
      <c r="O38" s="30"/>
    </row>
    <row r="39" spans="2:18" s="17" customFormat="1" ht="12.2" customHeight="1" x14ac:dyDescent="0.15">
      <c r="B39" s="13" t="s">
        <v>42</v>
      </c>
      <c r="C39" s="24"/>
      <c r="D39" s="25"/>
      <c r="E39" s="19"/>
      <c r="F39" s="19"/>
      <c r="G39" s="19"/>
      <c r="H39" s="26"/>
      <c r="I39" s="19"/>
      <c r="J39" s="22"/>
      <c r="K39" s="23"/>
      <c r="L39" s="34"/>
      <c r="M39" s="35"/>
      <c r="N39" s="35"/>
      <c r="O39" s="30"/>
    </row>
    <row r="40" spans="2:18" s="17" customFormat="1" ht="12.2" customHeight="1" x14ac:dyDescent="0.15">
      <c r="B40" s="13" t="s">
        <v>42</v>
      </c>
      <c r="C40" s="24"/>
      <c r="D40" s="25"/>
      <c r="E40" s="19"/>
      <c r="F40" s="19"/>
      <c r="G40" s="19"/>
      <c r="H40" s="26"/>
      <c r="I40" s="19"/>
      <c r="J40" s="22"/>
      <c r="K40" s="23"/>
      <c r="L40" s="34"/>
      <c r="M40" s="35"/>
      <c r="N40" s="35"/>
      <c r="O40" s="30"/>
    </row>
    <row r="41" spans="2:18" s="17" customFormat="1" ht="12.2" customHeight="1" x14ac:dyDescent="0.15">
      <c r="B41" s="13" t="s">
        <v>42</v>
      </c>
      <c r="C41" s="24"/>
      <c r="D41" s="25"/>
      <c r="E41" s="19"/>
      <c r="F41" s="19"/>
      <c r="G41" s="19"/>
      <c r="H41" s="26"/>
      <c r="I41" s="19"/>
      <c r="J41" s="22"/>
      <c r="K41" s="23"/>
      <c r="L41" s="34"/>
      <c r="M41" s="35"/>
      <c r="N41" s="35"/>
      <c r="O41" s="30"/>
    </row>
    <row r="42" spans="2:18" s="17" customFormat="1" ht="12.2" customHeight="1" x14ac:dyDescent="0.15">
      <c r="B42" s="13" t="s">
        <v>42</v>
      </c>
      <c r="C42" s="24"/>
      <c r="D42" s="25"/>
      <c r="E42" s="19"/>
      <c r="F42" s="19"/>
      <c r="G42" s="19"/>
      <c r="H42" s="26"/>
      <c r="I42" s="19"/>
      <c r="J42" s="22"/>
      <c r="K42" s="23"/>
      <c r="L42" s="34"/>
      <c r="M42" s="35"/>
      <c r="N42" s="35"/>
      <c r="O42" s="30"/>
      <c r="R42" s="17" t="str">
        <f t="shared" ref="R42:R67" si="0">IF(K42="","",ROUNDUP(K42/5,0))</f>
        <v/>
      </c>
    </row>
    <row r="43" spans="2:18" s="17" customFormat="1" ht="12.2" customHeight="1" x14ac:dyDescent="0.15">
      <c r="B43" s="13" t="s">
        <v>42</v>
      </c>
      <c r="C43" s="24"/>
      <c r="D43" s="25"/>
      <c r="E43" s="19"/>
      <c r="F43" s="19"/>
      <c r="G43" s="19"/>
      <c r="H43" s="26"/>
      <c r="I43" s="19"/>
      <c r="J43" s="22"/>
      <c r="K43" s="23"/>
      <c r="L43" s="34"/>
      <c r="M43" s="35"/>
      <c r="N43" s="35"/>
      <c r="O43" s="30"/>
      <c r="R43" s="17" t="str">
        <f t="shared" si="0"/>
        <v/>
      </c>
    </row>
    <row r="44" spans="2:18" s="17" customFormat="1" ht="12.2" customHeight="1" x14ac:dyDescent="0.15">
      <c r="B44" s="13" t="s">
        <v>42</v>
      </c>
      <c r="C44" s="24"/>
      <c r="D44" s="25"/>
      <c r="E44" s="19"/>
      <c r="F44" s="19"/>
      <c r="G44" s="19"/>
      <c r="H44" s="26"/>
      <c r="I44" s="19"/>
      <c r="J44" s="22"/>
      <c r="K44" s="23"/>
      <c r="L44" s="34"/>
      <c r="M44" s="35"/>
      <c r="N44" s="35"/>
      <c r="O44" s="30"/>
      <c r="R44" s="17" t="str">
        <f t="shared" si="0"/>
        <v/>
      </c>
    </row>
    <row r="45" spans="2:18" s="17" customFormat="1" ht="12.2" customHeight="1" x14ac:dyDescent="0.15">
      <c r="B45" s="13" t="s">
        <v>42</v>
      </c>
      <c r="C45" s="24"/>
      <c r="D45" s="25"/>
      <c r="E45" s="19"/>
      <c r="F45" s="19"/>
      <c r="G45" s="19"/>
      <c r="H45" s="26"/>
      <c r="I45" s="19"/>
      <c r="J45" s="22"/>
      <c r="K45" s="23"/>
      <c r="L45" s="34"/>
      <c r="M45" s="35"/>
      <c r="N45" s="35"/>
      <c r="O45" s="30"/>
      <c r="R45" s="17" t="str">
        <f t="shared" si="0"/>
        <v/>
      </c>
    </row>
    <row r="46" spans="2:18" s="17" customFormat="1" ht="12.2" customHeight="1" x14ac:dyDescent="0.15">
      <c r="B46" s="13" t="s">
        <v>42</v>
      </c>
      <c r="C46" s="24"/>
      <c r="D46" s="25"/>
      <c r="E46" s="19"/>
      <c r="F46" s="19"/>
      <c r="G46" s="19"/>
      <c r="H46" s="26"/>
      <c r="I46" s="24"/>
      <c r="J46" s="22"/>
      <c r="K46" s="23"/>
      <c r="L46" s="34"/>
      <c r="M46" s="35"/>
      <c r="N46" s="35"/>
      <c r="O46" s="30"/>
      <c r="R46" s="17" t="str">
        <f t="shared" si="0"/>
        <v/>
      </c>
    </row>
    <row r="47" spans="2:18" s="17" customFormat="1" ht="12.2" customHeight="1" x14ac:dyDescent="0.15">
      <c r="B47" s="13" t="s">
        <v>42</v>
      </c>
      <c r="C47" s="24"/>
      <c r="D47" s="25"/>
      <c r="E47" s="19"/>
      <c r="F47" s="19"/>
      <c r="G47" s="19"/>
      <c r="H47" s="26"/>
      <c r="I47" s="24"/>
      <c r="J47" s="22"/>
      <c r="K47" s="23"/>
      <c r="L47" s="34"/>
      <c r="M47" s="35"/>
      <c r="N47" s="35"/>
      <c r="O47" s="30"/>
      <c r="R47" s="17" t="str">
        <f t="shared" si="0"/>
        <v/>
      </c>
    </row>
    <row r="48" spans="2:18" s="17" customFormat="1" ht="12.2" customHeight="1" x14ac:dyDescent="0.15">
      <c r="B48" s="13" t="s">
        <v>42</v>
      </c>
      <c r="C48" s="24"/>
      <c r="D48" s="25"/>
      <c r="E48" s="19"/>
      <c r="F48" s="19"/>
      <c r="G48" s="19"/>
      <c r="H48" s="26"/>
      <c r="I48" s="24"/>
      <c r="J48" s="22"/>
      <c r="K48" s="23"/>
      <c r="L48" s="34"/>
      <c r="M48" s="35"/>
      <c r="N48" s="35"/>
      <c r="O48" s="30"/>
      <c r="R48" s="17" t="str">
        <f t="shared" si="0"/>
        <v/>
      </c>
    </row>
    <row r="49" spans="2:18" s="17" customFormat="1" ht="12.2" customHeight="1" x14ac:dyDescent="0.15">
      <c r="B49" s="13" t="s">
        <v>42</v>
      </c>
      <c r="C49" s="24"/>
      <c r="D49" s="25"/>
      <c r="E49" s="19"/>
      <c r="F49" s="19"/>
      <c r="G49" s="19"/>
      <c r="H49" s="26"/>
      <c r="I49" s="24"/>
      <c r="J49" s="22"/>
      <c r="K49" s="23"/>
      <c r="L49" s="34"/>
      <c r="M49" s="35"/>
      <c r="N49" s="35"/>
      <c r="O49" s="30"/>
      <c r="R49" s="17" t="str">
        <f t="shared" si="0"/>
        <v/>
      </c>
    </row>
    <row r="50" spans="2:18" s="17" customFormat="1" ht="12.2" customHeight="1" x14ac:dyDescent="0.15">
      <c r="B50" s="13" t="s">
        <v>42</v>
      </c>
      <c r="C50" s="24"/>
      <c r="D50" s="25"/>
      <c r="E50" s="19"/>
      <c r="F50" s="19"/>
      <c r="G50" s="19"/>
      <c r="H50" s="26"/>
      <c r="I50" s="24"/>
      <c r="J50" s="22"/>
      <c r="K50" s="23"/>
      <c r="L50" s="34"/>
      <c r="M50" s="35"/>
      <c r="N50" s="35"/>
      <c r="O50" s="30"/>
      <c r="R50" s="17" t="str">
        <f t="shared" si="0"/>
        <v/>
      </c>
    </row>
    <row r="51" spans="2:18" s="17" customFormat="1" ht="12.2" customHeight="1" x14ac:dyDescent="0.15">
      <c r="B51" s="13" t="s">
        <v>42</v>
      </c>
      <c r="C51" s="24"/>
      <c r="D51" s="25"/>
      <c r="E51" s="19"/>
      <c r="F51" s="19"/>
      <c r="G51" s="19"/>
      <c r="H51" s="26"/>
      <c r="I51" s="24"/>
      <c r="J51" s="22"/>
      <c r="K51" s="23"/>
      <c r="L51" s="34"/>
      <c r="M51" s="35"/>
      <c r="N51" s="35"/>
      <c r="O51" s="30"/>
      <c r="R51" s="17" t="str">
        <f t="shared" si="0"/>
        <v/>
      </c>
    </row>
    <row r="52" spans="2:18" s="17" customFormat="1" ht="12.2" customHeight="1" x14ac:dyDescent="0.15">
      <c r="B52" s="13" t="s">
        <v>42</v>
      </c>
      <c r="C52" s="24"/>
      <c r="D52" s="25"/>
      <c r="E52" s="19"/>
      <c r="F52" s="19"/>
      <c r="G52" s="19"/>
      <c r="H52" s="26"/>
      <c r="I52" s="24"/>
      <c r="J52" s="22"/>
      <c r="K52" s="23"/>
      <c r="L52" s="34"/>
      <c r="M52" s="35"/>
      <c r="N52" s="35"/>
      <c r="O52" s="30"/>
      <c r="R52" s="17" t="str">
        <f t="shared" si="0"/>
        <v/>
      </c>
    </row>
    <row r="53" spans="2:18" s="17" customFormat="1" ht="12.2" customHeight="1" x14ac:dyDescent="0.15">
      <c r="B53" s="13" t="s">
        <v>42</v>
      </c>
      <c r="C53" s="24"/>
      <c r="D53" s="25"/>
      <c r="E53" s="19"/>
      <c r="F53" s="19"/>
      <c r="G53" s="19"/>
      <c r="H53" s="26"/>
      <c r="I53" s="24"/>
      <c r="J53" s="22"/>
      <c r="K53" s="23"/>
      <c r="L53" s="34"/>
      <c r="M53" s="35"/>
      <c r="N53" s="35"/>
      <c r="O53" s="30"/>
      <c r="R53" s="17" t="str">
        <f t="shared" si="0"/>
        <v/>
      </c>
    </row>
    <row r="54" spans="2:18" s="17" customFormat="1" ht="12.2" customHeight="1" x14ac:dyDescent="0.15">
      <c r="B54" s="13" t="s">
        <v>42</v>
      </c>
      <c r="C54" s="24"/>
      <c r="D54" s="25"/>
      <c r="E54" s="19"/>
      <c r="F54" s="19"/>
      <c r="G54" s="19"/>
      <c r="H54" s="26"/>
      <c r="I54" s="24"/>
      <c r="J54" s="22"/>
      <c r="K54" s="23"/>
      <c r="L54" s="34"/>
      <c r="M54" s="35"/>
      <c r="N54" s="35"/>
      <c r="O54" s="30"/>
      <c r="R54" s="17" t="str">
        <f t="shared" si="0"/>
        <v/>
      </c>
    </row>
    <row r="55" spans="2:18" s="17" customFormat="1" ht="12.2" customHeight="1" x14ac:dyDescent="0.15">
      <c r="B55" s="13" t="s">
        <v>42</v>
      </c>
      <c r="C55" s="24"/>
      <c r="D55" s="25"/>
      <c r="E55" s="19"/>
      <c r="F55" s="19"/>
      <c r="G55" s="19"/>
      <c r="H55" s="26"/>
      <c r="I55" s="24"/>
      <c r="J55" s="22"/>
      <c r="K55" s="23"/>
      <c r="L55" s="34"/>
      <c r="M55" s="35"/>
      <c r="N55" s="35"/>
      <c r="O55" s="30"/>
      <c r="R55" s="17" t="str">
        <f t="shared" si="0"/>
        <v/>
      </c>
    </row>
    <row r="56" spans="2:18" s="17" customFormat="1" ht="12.2" customHeight="1" x14ac:dyDescent="0.15">
      <c r="B56" s="13" t="s">
        <v>42</v>
      </c>
      <c r="C56" s="24"/>
      <c r="D56" s="25"/>
      <c r="E56" s="19"/>
      <c r="F56" s="19"/>
      <c r="G56" s="19"/>
      <c r="H56" s="26"/>
      <c r="I56" s="24"/>
      <c r="J56" s="22"/>
      <c r="K56" s="23"/>
      <c r="L56" s="34"/>
      <c r="M56" s="35"/>
      <c r="N56" s="35"/>
      <c r="O56" s="30"/>
      <c r="R56" s="17" t="str">
        <f t="shared" si="0"/>
        <v/>
      </c>
    </row>
    <row r="57" spans="2:18" s="17" customFormat="1" ht="12.2" customHeight="1" x14ac:dyDescent="0.15">
      <c r="B57" s="13" t="s">
        <v>42</v>
      </c>
      <c r="C57" s="24"/>
      <c r="D57" s="25"/>
      <c r="E57" s="19"/>
      <c r="F57" s="19"/>
      <c r="G57" s="19"/>
      <c r="H57" s="26"/>
      <c r="I57" s="24"/>
      <c r="J57" s="22"/>
      <c r="K57" s="23"/>
      <c r="L57" s="34"/>
      <c r="M57" s="35"/>
      <c r="N57" s="35"/>
      <c r="O57" s="30"/>
      <c r="R57" s="17" t="str">
        <f t="shared" si="0"/>
        <v/>
      </c>
    </row>
    <row r="58" spans="2:18" s="17" customFormat="1" ht="12.2" customHeight="1" x14ac:dyDescent="0.15">
      <c r="B58" s="13" t="s">
        <v>42</v>
      </c>
      <c r="C58" s="24"/>
      <c r="D58" s="25"/>
      <c r="E58" s="19"/>
      <c r="F58" s="19"/>
      <c r="G58" s="19"/>
      <c r="H58" s="26"/>
      <c r="I58" s="24"/>
      <c r="J58" s="22"/>
      <c r="K58" s="23"/>
      <c r="L58" s="34"/>
      <c r="M58" s="35"/>
      <c r="N58" s="35"/>
      <c r="O58" s="30"/>
      <c r="R58" s="17" t="str">
        <f t="shared" si="0"/>
        <v/>
      </c>
    </row>
    <row r="59" spans="2:18" s="17" customFormat="1" ht="12.2" customHeight="1" x14ac:dyDescent="0.15">
      <c r="B59" s="13" t="s">
        <v>42</v>
      </c>
      <c r="C59" s="24"/>
      <c r="D59" s="25"/>
      <c r="E59" s="19"/>
      <c r="F59" s="19"/>
      <c r="G59" s="19"/>
      <c r="H59" s="26"/>
      <c r="I59" s="24"/>
      <c r="J59" s="22"/>
      <c r="K59" s="23"/>
      <c r="L59" s="34"/>
      <c r="M59" s="35"/>
      <c r="N59" s="35"/>
      <c r="O59" s="30"/>
      <c r="R59" s="17" t="str">
        <f t="shared" si="0"/>
        <v/>
      </c>
    </row>
    <row r="60" spans="2:18" s="17" customFormat="1" ht="12.2" customHeight="1" x14ac:dyDescent="0.15">
      <c r="B60" s="13" t="s">
        <v>42</v>
      </c>
      <c r="C60" s="24"/>
      <c r="D60" s="25"/>
      <c r="E60" s="19"/>
      <c r="F60" s="19"/>
      <c r="G60" s="19"/>
      <c r="H60" s="26"/>
      <c r="I60" s="24"/>
      <c r="J60" s="22"/>
      <c r="K60" s="23"/>
      <c r="L60" s="34"/>
      <c r="M60" s="35"/>
      <c r="N60" s="35"/>
      <c r="O60" s="30"/>
      <c r="R60" s="17" t="str">
        <f t="shared" si="0"/>
        <v/>
      </c>
    </row>
    <row r="61" spans="2:18" s="17" customFormat="1" ht="12.2" customHeight="1" x14ac:dyDescent="0.15">
      <c r="B61" s="13" t="s">
        <v>42</v>
      </c>
      <c r="C61" s="24"/>
      <c r="D61" s="25"/>
      <c r="E61" s="19"/>
      <c r="F61" s="19"/>
      <c r="G61" s="19"/>
      <c r="H61" s="26"/>
      <c r="I61" s="24"/>
      <c r="J61" s="22"/>
      <c r="K61" s="23"/>
      <c r="L61" s="34"/>
      <c r="M61" s="35"/>
      <c r="N61" s="35"/>
      <c r="O61" s="30"/>
      <c r="R61" s="17" t="str">
        <f t="shared" si="0"/>
        <v/>
      </c>
    </row>
    <row r="62" spans="2:18" s="17" customFormat="1" ht="12.2" customHeight="1" x14ac:dyDescent="0.15">
      <c r="B62" s="13" t="s">
        <v>42</v>
      </c>
      <c r="C62" s="24"/>
      <c r="D62" s="25"/>
      <c r="E62" s="19"/>
      <c r="F62" s="19"/>
      <c r="G62" s="19"/>
      <c r="H62" s="26"/>
      <c r="I62" s="24"/>
      <c r="J62" s="22"/>
      <c r="K62" s="23"/>
      <c r="L62" s="34"/>
      <c r="M62" s="35"/>
      <c r="N62" s="35"/>
      <c r="O62" s="30"/>
      <c r="R62" s="17" t="str">
        <f t="shared" si="0"/>
        <v/>
      </c>
    </row>
    <row r="63" spans="2:18" s="17" customFormat="1" ht="12.2" customHeight="1" x14ac:dyDescent="0.15">
      <c r="B63" s="13" t="s">
        <v>42</v>
      </c>
      <c r="C63" s="24"/>
      <c r="D63" s="25"/>
      <c r="E63" s="19"/>
      <c r="F63" s="19"/>
      <c r="G63" s="19"/>
      <c r="H63" s="26"/>
      <c r="I63" s="24"/>
      <c r="J63" s="22"/>
      <c r="K63" s="23"/>
      <c r="L63" s="34"/>
      <c r="M63" s="35"/>
      <c r="N63" s="35"/>
      <c r="O63" s="30"/>
      <c r="R63" s="17" t="str">
        <f t="shared" si="0"/>
        <v/>
      </c>
    </row>
    <row r="64" spans="2:18" s="17" customFormat="1" ht="12.2" customHeight="1" x14ac:dyDescent="0.15">
      <c r="B64" s="13" t="s">
        <v>42</v>
      </c>
      <c r="C64" s="24"/>
      <c r="D64" s="25"/>
      <c r="E64" s="19"/>
      <c r="F64" s="19"/>
      <c r="G64" s="19"/>
      <c r="H64" s="26"/>
      <c r="I64" s="24"/>
      <c r="J64" s="22"/>
      <c r="K64" s="23"/>
      <c r="L64" s="34"/>
      <c r="M64" s="35"/>
      <c r="N64" s="35"/>
      <c r="O64" s="30"/>
      <c r="R64" s="17" t="str">
        <f t="shared" si="0"/>
        <v/>
      </c>
    </row>
    <row r="65" spans="2:18" s="17" customFormat="1" ht="12.2" customHeight="1" x14ac:dyDescent="0.15">
      <c r="B65" s="13" t="s">
        <v>42</v>
      </c>
      <c r="C65" s="24"/>
      <c r="D65" s="25"/>
      <c r="E65" s="19"/>
      <c r="F65" s="19"/>
      <c r="G65" s="19"/>
      <c r="H65" s="26"/>
      <c r="I65" s="24"/>
      <c r="J65" s="22"/>
      <c r="K65" s="23"/>
      <c r="L65" s="34"/>
      <c r="M65" s="35"/>
      <c r="N65" s="35"/>
      <c r="O65" s="30"/>
      <c r="R65" s="17" t="str">
        <f t="shared" si="0"/>
        <v/>
      </c>
    </row>
    <row r="66" spans="2:18" s="17" customFormat="1" ht="12.2" customHeight="1" x14ac:dyDescent="0.15">
      <c r="B66" s="13" t="s">
        <v>42</v>
      </c>
      <c r="C66" s="24"/>
      <c r="D66" s="25"/>
      <c r="E66" s="19"/>
      <c r="F66" s="19"/>
      <c r="G66" s="19"/>
      <c r="H66" s="26"/>
      <c r="I66" s="24"/>
      <c r="J66" s="22"/>
      <c r="K66" s="23"/>
      <c r="L66" s="34"/>
      <c r="M66" s="35"/>
      <c r="N66" s="35"/>
      <c r="O66" s="30"/>
      <c r="R66" s="17" t="str">
        <f t="shared" si="0"/>
        <v/>
      </c>
    </row>
    <row r="67" spans="2:18" s="17" customFormat="1" ht="12.2" customHeight="1" x14ac:dyDescent="0.15">
      <c r="B67" s="13" t="s">
        <v>42</v>
      </c>
      <c r="C67" s="24"/>
      <c r="D67" s="25"/>
      <c r="E67" s="19"/>
      <c r="F67" s="19"/>
      <c r="G67" s="19"/>
      <c r="H67" s="26"/>
      <c r="I67" s="24"/>
      <c r="J67" s="22"/>
      <c r="K67" s="23"/>
      <c r="L67" s="34"/>
      <c r="M67" s="35"/>
      <c r="N67" s="35"/>
      <c r="O67" s="30"/>
      <c r="R67" s="17" t="str">
        <f t="shared" si="0"/>
        <v/>
      </c>
    </row>
    <row r="68" spans="2:18" s="17" customFormat="1" ht="12.2" customHeight="1" x14ac:dyDescent="0.15">
      <c r="B68" s="13" t="s">
        <v>42</v>
      </c>
      <c r="C68" s="24"/>
      <c r="D68" s="25"/>
      <c r="E68" s="19"/>
      <c r="F68" s="19"/>
      <c r="G68" s="19"/>
      <c r="H68" s="26"/>
      <c r="I68" s="24"/>
      <c r="J68" s="22"/>
      <c r="K68" s="23"/>
      <c r="L68" s="34"/>
      <c r="M68" s="35"/>
      <c r="N68" s="35"/>
      <c r="O68" s="30"/>
    </row>
    <row r="69" spans="2:18" s="17" customFormat="1" ht="12.2" customHeight="1" x14ac:dyDescent="0.15">
      <c r="B69" s="13" t="s">
        <v>42</v>
      </c>
      <c r="C69" s="24"/>
      <c r="D69" s="25"/>
      <c r="E69" s="19"/>
      <c r="F69" s="19"/>
      <c r="G69" s="19"/>
      <c r="H69" s="26"/>
      <c r="I69" s="24"/>
      <c r="J69" s="22"/>
      <c r="K69" s="23"/>
      <c r="L69" s="34"/>
      <c r="M69" s="35"/>
      <c r="N69" s="35"/>
      <c r="O69" s="30"/>
    </row>
    <row r="70" spans="2:18" s="17" customFormat="1" ht="12.2" customHeight="1" x14ac:dyDescent="0.15">
      <c r="B70" s="13" t="s">
        <v>42</v>
      </c>
      <c r="C70" s="24"/>
      <c r="D70" s="25"/>
      <c r="E70" s="19"/>
      <c r="F70" s="19"/>
      <c r="G70" s="19"/>
      <c r="H70" s="26"/>
      <c r="I70" s="24"/>
      <c r="J70" s="22"/>
      <c r="K70" s="23"/>
      <c r="L70" s="34"/>
      <c r="M70" s="35"/>
      <c r="N70" s="35"/>
      <c r="O70" s="30"/>
    </row>
    <row r="71" spans="2:18" s="17" customFormat="1" ht="12.2" customHeight="1" x14ac:dyDescent="0.15">
      <c r="B71" s="13" t="s">
        <v>42</v>
      </c>
      <c r="C71" s="24"/>
      <c r="D71" s="25"/>
      <c r="E71" s="19"/>
      <c r="F71" s="19"/>
      <c r="G71" s="19"/>
      <c r="H71" s="26"/>
      <c r="I71" s="24"/>
      <c r="J71" s="22"/>
      <c r="K71" s="23"/>
      <c r="L71" s="34"/>
      <c r="M71" s="35"/>
      <c r="N71" s="35"/>
      <c r="O71" s="30"/>
    </row>
    <row r="72" spans="2:18" s="17" customFormat="1" ht="12.2" customHeight="1" x14ac:dyDescent="0.15">
      <c r="B72" s="13" t="s">
        <v>42</v>
      </c>
      <c r="C72" s="24"/>
      <c r="D72" s="25"/>
      <c r="E72" s="19"/>
      <c r="F72" s="19"/>
      <c r="G72" s="19"/>
      <c r="H72" s="26"/>
      <c r="I72" s="24"/>
      <c r="J72" s="22"/>
      <c r="K72" s="23"/>
      <c r="L72" s="34"/>
      <c r="M72" s="35"/>
      <c r="N72" s="35"/>
      <c r="O72" s="30"/>
    </row>
    <row r="73" spans="2:18" s="17" customFormat="1" ht="12.2" customHeight="1" x14ac:dyDescent="0.15">
      <c r="B73" s="13" t="s">
        <v>42</v>
      </c>
      <c r="C73" s="24"/>
      <c r="D73" s="25"/>
      <c r="E73" s="19"/>
      <c r="F73" s="19"/>
      <c r="G73" s="19"/>
      <c r="H73" s="26"/>
      <c r="I73" s="24"/>
      <c r="J73" s="22"/>
      <c r="K73" s="23"/>
      <c r="L73" s="34"/>
      <c r="M73" s="35"/>
      <c r="N73" s="35"/>
      <c r="O73" s="30"/>
    </row>
    <row r="74" spans="2:18" s="17" customFormat="1" ht="12.2" customHeight="1" x14ac:dyDescent="0.15">
      <c r="B74" s="13" t="s">
        <v>42</v>
      </c>
      <c r="C74" s="24"/>
      <c r="D74" s="25"/>
      <c r="E74" s="19"/>
      <c r="F74" s="19"/>
      <c r="G74" s="19"/>
      <c r="H74" s="26"/>
      <c r="I74" s="24"/>
      <c r="J74" s="22"/>
      <c r="K74" s="23"/>
      <c r="L74" s="34"/>
      <c r="M74" s="35"/>
      <c r="N74" s="35"/>
      <c r="O74" s="30"/>
    </row>
    <row r="75" spans="2:18" s="17" customFormat="1" ht="12.2" customHeight="1" x14ac:dyDescent="0.15">
      <c r="B75" s="13" t="s">
        <v>42</v>
      </c>
      <c r="C75" s="24"/>
      <c r="D75" s="25"/>
      <c r="E75" s="19"/>
      <c r="F75" s="19"/>
      <c r="G75" s="19"/>
      <c r="H75" s="26"/>
      <c r="I75" s="24"/>
      <c r="J75" s="22"/>
      <c r="K75" s="23"/>
      <c r="L75" s="34"/>
      <c r="M75" s="35"/>
      <c r="N75" s="35"/>
      <c r="O75" s="30"/>
    </row>
    <row r="76" spans="2:18" s="17" customFormat="1" ht="12.2" customHeight="1" x14ac:dyDescent="0.15">
      <c r="B76" s="13" t="s">
        <v>42</v>
      </c>
      <c r="C76" s="24"/>
      <c r="D76" s="25"/>
      <c r="E76" s="19"/>
      <c r="F76" s="19"/>
      <c r="G76" s="19"/>
      <c r="H76" s="26"/>
      <c r="I76" s="24"/>
      <c r="J76" s="22"/>
      <c r="K76" s="23"/>
      <c r="L76" s="34"/>
      <c r="M76" s="35"/>
      <c r="N76" s="35"/>
      <c r="O76" s="30"/>
    </row>
    <row r="77" spans="2:18" s="17" customFormat="1" ht="12.2" customHeight="1" x14ac:dyDescent="0.15">
      <c r="B77" s="13" t="s">
        <v>42</v>
      </c>
      <c r="C77" s="24"/>
      <c r="D77" s="25"/>
      <c r="E77" s="19"/>
      <c r="F77" s="19"/>
      <c r="G77" s="19"/>
      <c r="H77" s="26"/>
      <c r="I77" s="24"/>
      <c r="J77" s="22"/>
      <c r="K77" s="23"/>
      <c r="L77" s="34"/>
      <c r="M77" s="35"/>
      <c r="N77" s="35"/>
      <c r="O77" s="30"/>
    </row>
    <row r="78" spans="2:18" s="17" customFormat="1" ht="12.2" customHeight="1" x14ac:dyDescent="0.15">
      <c r="B78" s="13" t="s">
        <v>42</v>
      </c>
      <c r="C78" s="24"/>
      <c r="D78" s="25"/>
      <c r="E78" s="19"/>
      <c r="F78" s="19"/>
      <c r="G78" s="19"/>
      <c r="H78" s="26"/>
      <c r="I78" s="24"/>
      <c r="J78" s="22"/>
      <c r="K78" s="23"/>
      <c r="L78" s="34"/>
      <c r="M78" s="35"/>
      <c r="N78" s="35"/>
      <c r="O78" s="30"/>
    </row>
    <row r="79" spans="2:18" s="17" customFormat="1" ht="12.2" customHeight="1" x14ac:dyDescent="0.15">
      <c r="B79" s="13" t="s">
        <v>42</v>
      </c>
      <c r="C79" s="24"/>
      <c r="D79" s="25"/>
      <c r="E79" s="19"/>
      <c r="F79" s="19"/>
      <c r="G79" s="19"/>
      <c r="H79" s="26"/>
      <c r="I79" s="24"/>
      <c r="J79" s="22"/>
      <c r="K79" s="23"/>
      <c r="L79" s="34"/>
      <c r="M79" s="35"/>
      <c r="N79" s="35"/>
      <c r="O79" s="30"/>
    </row>
    <row r="80" spans="2:18" s="17" customFormat="1" ht="12.2" customHeight="1" x14ac:dyDescent="0.15">
      <c r="B80" s="13" t="s">
        <v>42</v>
      </c>
      <c r="C80" s="24"/>
      <c r="D80" s="25"/>
      <c r="E80" s="19"/>
      <c r="F80" s="19"/>
      <c r="G80" s="19"/>
      <c r="H80" s="26"/>
      <c r="I80" s="24"/>
      <c r="J80" s="22"/>
      <c r="K80" s="23"/>
      <c r="L80" s="34"/>
      <c r="M80" s="35"/>
      <c r="N80" s="35"/>
      <c r="O80" s="30"/>
    </row>
    <row r="81" spans="2:15" s="17" customFormat="1" ht="12.2" customHeight="1" x14ac:dyDescent="0.15">
      <c r="B81" s="13" t="s">
        <v>42</v>
      </c>
      <c r="C81" s="24"/>
      <c r="D81" s="25"/>
      <c r="E81" s="19"/>
      <c r="F81" s="19"/>
      <c r="G81" s="19"/>
      <c r="H81" s="26"/>
      <c r="I81" s="24"/>
      <c r="J81" s="22"/>
      <c r="K81" s="23"/>
      <c r="L81" s="34"/>
      <c r="M81" s="35"/>
      <c r="N81" s="35"/>
      <c r="O81" s="30"/>
    </row>
    <row r="82" spans="2:15" s="17" customFormat="1" ht="12.2" customHeight="1" x14ac:dyDescent="0.15">
      <c r="B82" s="13" t="s">
        <v>42</v>
      </c>
      <c r="C82" s="24"/>
      <c r="D82" s="25"/>
      <c r="E82" s="19"/>
      <c r="F82" s="19"/>
      <c r="G82" s="19"/>
      <c r="H82" s="26"/>
      <c r="I82" s="24"/>
      <c r="J82" s="22"/>
      <c r="K82" s="23"/>
      <c r="L82" s="34"/>
      <c r="M82" s="35"/>
      <c r="N82" s="35"/>
      <c r="O82" s="30"/>
    </row>
    <row r="83" spans="2:15" s="17" customFormat="1" ht="12.2" customHeight="1" x14ac:dyDescent="0.15">
      <c r="B83" s="13" t="s">
        <v>42</v>
      </c>
      <c r="C83" s="24"/>
      <c r="D83" s="25"/>
      <c r="E83" s="19"/>
      <c r="F83" s="19"/>
      <c r="G83" s="19"/>
      <c r="H83" s="26"/>
      <c r="I83" s="24"/>
      <c r="J83" s="22"/>
      <c r="K83" s="23"/>
      <c r="L83" s="34"/>
      <c r="M83" s="35"/>
      <c r="N83" s="35"/>
      <c r="O83" s="30"/>
    </row>
    <row r="84" spans="2:15" s="17" customFormat="1" ht="12.2" customHeight="1" x14ac:dyDescent="0.15">
      <c r="B84" s="13" t="s">
        <v>42</v>
      </c>
      <c r="C84" s="24"/>
      <c r="D84" s="25"/>
      <c r="E84" s="19"/>
      <c r="F84" s="19"/>
      <c r="G84" s="19"/>
      <c r="H84" s="26"/>
      <c r="I84" s="24"/>
      <c r="J84" s="22"/>
      <c r="K84" s="23"/>
      <c r="L84" s="34"/>
      <c r="M84" s="35"/>
      <c r="N84" s="35"/>
      <c r="O84" s="30"/>
    </row>
    <row r="85" spans="2:15" s="17" customFormat="1" ht="12.2" customHeight="1" x14ac:dyDescent="0.15">
      <c r="B85" s="13" t="s">
        <v>42</v>
      </c>
      <c r="C85" s="24"/>
      <c r="D85" s="25"/>
      <c r="E85" s="19"/>
      <c r="F85" s="19"/>
      <c r="G85" s="19"/>
      <c r="H85" s="26"/>
      <c r="I85" s="24"/>
      <c r="J85" s="22"/>
      <c r="K85" s="23"/>
      <c r="L85" s="34"/>
      <c r="M85" s="35"/>
      <c r="N85" s="35"/>
      <c r="O85" s="30"/>
    </row>
    <row r="86" spans="2:15" s="17" customFormat="1" ht="12.2" customHeight="1" x14ac:dyDescent="0.15">
      <c r="B86" s="13" t="s">
        <v>42</v>
      </c>
      <c r="C86" s="24"/>
      <c r="D86" s="25"/>
      <c r="E86" s="19"/>
      <c r="F86" s="19"/>
      <c r="G86" s="19"/>
      <c r="H86" s="26"/>
      <c r="I86" s="24"/>
      <c r="J86" s="22"/>
      <c r="K86" s="23"/>
      <c r="L86" s="34"/>
      <c r="M86" s="35"/>
      <c r="N86" s="35"/>
      <c r="O86" s="30"/>
    </row>
    <row r="87" spans="2:15" s="17" customFormat="1" ht="12.2" customHeight="1" x14ac:dyDescent="0.15">
      <c r="B87" s="13" t="s">
        <v>42</v>
      </c>
      <c r="C87" s="24"/>
      <c r="D87" s="25"/>
      <c r="E87" s="19"/>
      <c r="F87" s="19"/>
      <c r="G87" s="19"/>
      <c r="H87" s="26"/>
      <c r="I87" s="24"/>
      <c r="J87" s="22"/>
      <c r="K87" s="23"/>
      <c r="L87" s="34"/>
      <c r="M87" s="35"/>
      <c r="N87" s="35"/>
      <c r="O87" s="30"/>
    </row>
    <row r="88" spans="2:15" s="17" customFormat="1" ht="12.2" customHeight="1" x14ac:dyDescent="0.15">
      <c r="B88" s="13" t="s">
        <v>42</v>
      </c>
      <c r="C88" s="24"/>
      <c r="D88" s="25"/>
      <c r="E88" s="19"/>
      <c r="F88" s="19"/>
      <c r="G88" s="19"/>
      <c r="H88" s="26"/>
      <c r="I88" s="24"/>
      <c r="J88" s="22"/>
      <c r="K88" s="23"/>
      <c r="L88" s="34"/>
      <c r="M88" s="35"/>
      <c r="N88" s="35"/>
      <c r="O88" s="30"/>
    </row>
    <row r="89" spans="2:15" s="17" customFormat="1" ht="12.2" customHeight="1" x14ac:dyDescent="0.15">
      <c r="B89" s="13" t="s">
        <v>42</v>
      </c>
      <c r="C89" s="24"/>
      <c r="D89" s="25"/>
      <c r="E89" s="19"/>
      <c r="F89" s="19"/>
      <c r="G89" s="19"/>
      <c r="H89" s="26"/>
      <c r="I89" s="24"/>
      <c r="J89" s="22"/>
      <c r="K89" s="23"/>
      <c r="L89" s="34"/>
      <c r="M89" s="35"/>
      <c r="N89" s="35"/>
      <c r="O89" s="30"/>
    </row>
    <row r="90" spans="2:15" s="17" customFormat="1" ht="12.2" customHeight="1" x14ac:dyDescent="0.15">
      <c r="B90" s="13" t="s">
        <v>42</v>
      </c>
      <c r="C90" s="24"/>
      <c r="D90" s="25"/>
      <c r="E90" s="19"/>
      <c r="F90" s="19"/>
      <c r="G90" s="19"/>
      <c r="H90" s="26"/>
      <c r="I90" s="24"/>
      <c r="J90" s="22"/>
      <c r="K90" s="23"/>
      <c r="L90" s="34"/>
      <c r="M90" s="35"/>
      <c r="N90" s="35"/>
      <c r="O90" s="30"/>
    </row>
    <row r="91" spans="2:15" s="17" customFormat="1" ht="12.2" customHeight="1" x14ac:dyDescent="0.15">
      <c r="B91" s="13" t="s">
        <v>42</v>
      </c>
      <c r="C91" s="24"/>
      <c r="D91" s="25"/>
      <c r="E91" s="19"/>
      <c r="F91" s="19"/>
      <c r="G91" s="19"/>
      <c r="H91" s="26"/>
      <c r="I91" s="24"/>
      <c r="J91" s="22"/>
      <c r="K91" s="23"/>
      <c r="L91" s="34"/>
      <c r="M91" s="35"/>
      <c r="N91" s="35"/>
      <c r="O91" s="30"/>
    </row>
    <row r="92" spans="2:15" s="17" customFormat="1" ht="12.2" customHeight="1" x14ac:dyDescent="0.15">
      <c r="B92" s="13" t="s">
        <v>42</v>
      </c>
      <c r="C92" s="24"/>
      <c r="D92" s="25"/>
      <c r="E92" s="19"/>
      <c r="F92" s="19"/>
      <c r="G92" s="19"/>
      <c r="H92" s="26"/>
      <c r="I92" s="24"/>
      <c r="J92" s="22"/>
      <c r="K92" s="23"/>
      <c r="L92" s="34"/>
      <c r="M92" s="35"/>
      <c r="N92" s="35"/>
      <c r="O92" s="30"/>
    </row>
    <row r="93" spans="2:15" s="17" customFormat="1" ht="12.2" customHeight="1" x14ac:dyDescent="0.15">
      <c r="B93" s="13" t="s">
        <v>42</v>
      </c>
      <c r="C93" s="24"/>
      <c r="D93" s="25"/>
      <c r="E93" s="19"/>
      <c r="F93" s="19"/>
      <c r="G93" s="19"/>
      <c r="H93" s="26"/>
      <c r="I93" s="24"/>
      <c r="J93" s="22"/>
      <c r="K93" s="23"/>
      <c r="L93" s="34"/>
      <c r="M93" s="35"/>
      <c r="N93" s="35"/>
      <c r="O93" s="30"/>
    </row>
    <row r="94" spans="2:15" s="17" customFormat="1" ht="12.2" customHeight="1" x14ac:dyDescent="0.15">
      <c r="B94" s="13" t="s">
        <v>42</v>
      </c>
      <c r="C94" s="24"/>
      <c r="D94" s="25"/>
      <c r="E94" s="19"/>
      <c r="F94" s="19"/>
      <c r="G94" s="19"/>
      <c r="H94" s="26"/>
      <c r="I94" s="24"/>
      <c r="J94" s="22"/>
      <c r="K94" s="23"/>
      <c r="L94" s="34"/>
      <c r="M94" s="35"/>
      <c r="N94" s="35"/>
      <c r="O94" s="30"/>
    </row>
    <row r="95" spans="2:15" s="17" customFormat="1" ht="12.2" customHeight="1" x14ac:dyDescent="0.15">
      <c r="B95" s="13" t="s">
        <v>42</v>
      </c>
      <c r="C95" s="24"/>
      <c r="D95" s="25"/>
      <c r="E95" s="19"/>
      <c r="F95" s="19"/>
      <c r="G95" s="19"/>
      <c r="H95" s="26"/>
      <c r="I95" s="24"/>
      <c r="J95" s="22"/>
      <c r="K95" s="23"/>
      <c r="L95" s="34"/>
      <c r="M95" s="35"/>
      <c r="N95" s="35"/>
      <c r="O95" s="30"/>
    </row>
    <row r="96" spans="2:15" s="17" customFormat="1" ht="12.2" customHeight="1" x14ac:dyDescent="0.15">
      <c r="B96" s="13" t="s">
        <v>42</v>
      </c>
      <c r="C96" s="24"/>
      <c r="D96" s="25"/>
      <c r="E96" s="19"/>
      <c r="F96" s="19"/>
      <c r="G96" s="19"/>
      <c r="H96" s="26"/>
      <c r="I96" s="24"/>
      <c r="J96" s="22"/>
      <c r="K96" s="23"/>
      <c r="L96" s="34"/>
      <c r="M96" s="35"/>
      <c r="N96" s="35"/>
      <c r="O96" s="30"/>
    </row>
    <row r="97" spans="2:15" s="17" customFormat="1" ht="12.2" customHeight="1" x14ac:dyDescent="0.15">
      <c r="B97" s="13" t="s">
        <v>42</v>
      </c>
      <c r="C97" s="24"/>
      <c r="D97" s="25"/>
      <c r="E97" s="19"/>
      <c r="F97" s="19"/>
      <c r="G97" s="19"/>
      <c r="H97" s="26"/>
      <c r="I97" s="24"/>
      <c r="J97" s="22"/>
      <c r="K97" s="23"/>
      <c r="L97" s="34"/>
      <c r="M97" s="35"/>
      <c r="N97" s="35"/>
      <c r="O97" s="30"/>
    </row>
    <row r="98" spans="2:15" s="17" customFormat="1" ht="12.2" customHeight="1" x14ac:dyDescent="0.15">
      <c r="B98" s="13" t="s">
        <v>42</v>
      </c>
      <c r="C98" s="24"/>
      <c r="D98" s="25"/>
      <c r="E98" s="19"/>
      <c r="F98" s="19"/>
      <c r="G98" s="19"/>
      <c r="H98" s="26"/>
      <c r="I98" s="24"/>
      <c r="J98" s="22"/>
      <c r="K98" s="23"/>
      <c r="L98" s="34"/>
      <c r="M98" s="35"/>
      <c r="N98" s="35"/>
      <c r="O98" s="30"/>
    </row>
    <row r="99" spans="2:15" s="17" customFormat="1" ht="12.2" customHeight="1" x14ac:dyDescent="0.15">
      <c r="B99" s="13" t="s">
        <v>42</v>
      </c>
      <c r="C99" s="24"/>
      <c r="D99" s="25"/>
      <c r="E99" s="19"/>
      <c r="F99" s="19"/>
      <c r="G99" s="19"/>
      <c r="H99" s="26"/>
      <c r="I99" s="24"/>
      <c r="J99" s="22"/>
      <c r="K99" s="23"/>
      <c r="L99" s="34"/>
      <c r="M99" s="35"/>
      <c r="N99" s="35"/>
      <c r="O99" s="30"/>
    </row>
    <row r="100" spans="2:15" s="17" customFormat="1" ht="12.2" customHeight="1" x14ac:dyDescent="0.15">
      <c r="B100" s="13" t="s">
        <v>42</v>
      </c>
      <c r="C100" s="24"/>
      <c r="D100" s="25"/>
      <c r="E100" s="19"/>
      <c r="F100" s="19"/>
      <c r="G100" s="19"/>
      <c r="H100" s="26"/>
      <c r="I100" s="24"/>
      <c r="J100" s="22"/>
      <c r="K100" s="23"/>
      <c r="L100" s="34"/>
      <c r="M100" s="35"/>
      <c r="N100" s="35"/>
      <c r="O100" s="30"/>
    </row>
    <row r="101" spans="2:15" s="17" customFormat="1" ht="12.2" customHeight="1" x14ac:dyDescent="0.15">
      <c r="B101" s="13" t="s">
        <v>42</v>
      </c>
      <c r="C101" s="24"/>
      <c r="D101" s="25"/>
      <c r="E101" s="19"/>
      <c r="F101" s="19"/>
      <c r="G101" s="19"/>
      <c r="H101" s="26"/>
      <c r="I101" s="24"/>
      <c r="J101" s="22"/>
      <c r="K101" s="23"/>
      <c r="L101" s="34"/>
      <c r="M101" s="35"/>
      <c r="N101" s="35"/>
      <c r="O101" s="30"/>
    </row>
    <row r="102" spans="2:15" s="17" customFormat="1" ht="12.2" customHeight="1" x14ac:dyDescent="0.15">
      <c r="B102" s="13" t="s">
        <v>42</v>
      </c>
      <c r="C102" s="24"/>
      <c r="D102" s="25"/>
      <c r="E102" s="19"/>
      <c r="F102" s="19"/>
      <c r="G102" s="19"/>
      <c r="H102" s="26"/>
      <c r="I102" s="24"/>
      <c r="J102" s="22"/>
      <c r="K102" s="23"/>
      <c r="L102" s="34"/>
      <c r="M102" s="35"/>
      <c r="N102" s="35"/>
      <c r="O102" s="30"/>
    </row>
    <row r="103" spans="2:15" s="17" customFormat="1" ht="12.2" customHeight="1" x14ac:dyDescent="0.15">
      <c r="B103" s="13" t="s">
        <v>42</v>
      </c>
      <c r="C103" s="24"/>
      <c r="D103" s="25"/>
      <c r="E103" s="19"/>
      <c r="F103" s="19"/>
      <c r="G103" s="19"/>
      <c r="H103" s="26"/>
      <c r="I103" s="24"/>
      <c r="J103" s="22"/>
      <c r="K103" s="23"/>
      <c r="L103" s="34"/>
      <c r="M103" s="35"/>
      <c r="N103" s="35"/>
      <c r="O103" s="30"/>
    </row>
    <row r="104" spans="2:15" s="17" customFormat="1" ht="12.2" customHeight="1" x14ac:dyDescent="0.15">
      <c r="B104" s="13" t="s">
        <v>42</v>
      </c>
      <c r="C104" s="24"/>
      <c r="D104" s="25"/>
      <c r="E104" s="19"/>
      <c r="F104" s="19"/>
      <c r="G104" s="19"/>
      <c r="H104" s="26"/>
      <c r="I104" s="24"/>
      <c r="J104" s="22"/>
      <c r="K104" s="23"/>
      <c r="L104" s="34"/>
      <c r="M104" s="35"/>
      <c r="N104" s="35"/>
      <c r="O104" s="30"/>
    </row>
    <row r="105" spans="2:15" s="17" customFormat="1" ht="12.2" customHeight="1" x14ac:dyDescent="0.15">
      <c r="B105" s="13" t="s">
        <v>42</v>
      </c>
      <c r="C105" s="24"/>
      <c r="D105" s="25"/>
      <c r="E105" s="19"/>
      <c r="F105" s="19"/>
      <c r="G105" s="19"/>
      <c r="H105" s="26"/>
      <c r="I105" s="24"/>
      <c r="J105" s="22"/>
      <c r="K105" s="23"/>
      <c r="L105" s="34"/>
      <c r="M105" s="35"/>
      <c r="N105" s="35"/>
      <c r="O105" s="30"/>
    </row>
    <row r="106" spans="2:15" s="17" customFormat="1" ht="12.2" customHeight="1" x14ac:dyDescent="0.15">
      <c r="B106" s="13" t="s">
        <v>42</v>
      </c>
      <c r="C106" s="24"/>
      <c r="D106" s="25"/>
      <c r="E106" s="19"/>
      <c r="F106" s="19"/>
      <c r="G106" s="19"/>
      <c r="H106" s="26"/>
      <c r="I106" s="24"/>
      <c r="J106" s="22"/>
      <c r="K106" s="23"/>
      <c r="L106" s="34"/>
      <c r="M106" s="35"/>
      <c r="N106" s="35"/>
      <c r="O106" s="30"/>
    </row>
    <row r="107" spans="2:15" s="17" customFormat="1" ht="12.2" customHeight="1" x14ac:dyDescent="0.15">
      <c r="B107" s="13" t="s">
        <v>42</v>
      </c>
      <c r="C107" s="24"/>
      <c r="D107" s="25"/>
      <c r="E107" s="19"/>
      <c r="F107" s="19"/>
      <c r="G107" s="19"/>
      <c r="H107" s="26"/>
      <c r="I107" s="24"/>
      <c r="J107" s="22"/>
      <c r="K107" s="23"/>
      <c r="L107" s="34"/>
      <c r="M107" s="35"/>
      <c r="N107" s="35"/>
      <c r="O107" s="30"/>
    </row>
    <row r="108" spans="2:15" s="17" customFormat="1" ht="12.2" customHeight="1" x14ac:dyDescent="0.15">
      <c r="B108" s="13" t="s">
        <v>42</v>
      </c>
      <c r="C108" s="24"/>
      <c r="D108" s="25"/>
      <c r="E108" s="19"/>
      <c r="F108" s="19"/>
      <c r="G108" s="19"/>
      <c r="H108" s="26"/>
      <c r="I108" s="24"/>
      <c r="J108" s="22"/>
      <c r="K108" s="23"/>
      <c r="L108" s="34"/>
      <c r="M108" s="35"/>
      <c r="N108" s="35"/>
      <c r="O108" s="30"/>
    </row>
    <row r="109" spans="2:15" s="17" customFormat="1" ht="12.2" customHeight="1" x14ac:dyDescent="0.15">
      <c r="B109" s="13" t="s">
        <v>42</v>
      </c>
      <c r="C109" s="24"/>
      <c r="D109" s="25"/>
      <c r="E109" s="19"/>
      <c r="F109" s="19"/>
      <c r="G109" s="19"/>
      <c r="H109" s="26"/>
      <c r="I109" s="24"/>
      <c r="J109" s="22"/>
      <c r="K109" s="23"/>
      <c r="L109" s="34"/>
      <c r="M109" s="35"/>
      <c r="N109" s="35"/>
      <c r="O109" s="30"/>
    </row>
    <row r="110" spans="2:15" s="17" customFormat="1" ht="12.2" customHeight="1" x14ac:dyDescent="0.15">
      <c r="B110" s="13" t="s">
        <v>42</v>
      </c>
      <c r="C110" s="24"/>
      <c r="D110" s="25"/>
      <c r="E110" s="19"/>
      <c r="F110" s="19"/>
      <c r="G110" s="19"/>
      <c r="H110" s="26"/>
      <c r="I110" s="24"/>
      <c r="J110" s="22"/>
      <c r="K110" s="23"/>
      <c r="L110" s="34"/>
      <c r="M110" s="35"/>
      <c r="N110" s="35"/>
      <c r="O110" s="30"/>
    </row>
    <row r="111" spans="2:15" s="17" customFormat="1" ht="12.2" customHeight="1" x14ac:dyDescent="0.15">
      <c r="B111" s="13" t="s">
        <v>42</v>
      </c>
      <c r="C111" s="24"/>
      <c r="D111" s="25"/>
      <c r="E111" s="19"/>
      <c r="F111" s="19"/>
      <c r="G111" s="19"/>
      <c r="H111" s="26"/>
      <c r="I111" s="24"/>
      <c r="J111" s="22"/>
      <c r="K111" s="23"/>
      <c r="L111" s="34"/>
      <c r="M111" s="35"/>
      <c r="N111" s="35"/>
      <c r="O111" s="30"/>
    </row>
    <row r="112" spans="2:15" s="17" customFormat="1" ht="12.2" customHeight="1" x14ac:dyDescent="0.15">
      <c r="B112" s="13" t="s">
        <v>42</v>
      </c>
      <c r="C112" s="24"/>
      <c r="D112" s="25"/>
      <c r="E112" s="19"/>
      <c r="F112" s="19"/>
      <c r="G112" s="19"/>
      <c r="H112" s="26"/>
      <c r="I112" s="24"/>
      <c r="J112" s="22"/>
      <c r="K112" s="23"/>
      <c r="L112" s="34"/>
      <c r="M112" s="35"/>
      <c r="N112" s="35"/>
      <c r="O112" s="30"/>
    </row>
    <row r="113" spans="2:15" s="17" customFormat="1" ht="12.2" customHeight="1" x14ac:dyDescent="0.15">
      <c r="B113" s="13" t="s">
        <v>42</v>
      </c>
      <c r="C113" s="24"/>
      <c r="D113" s="25"/>
      <c r="E113" s="19"/>
      <c r="F113" s="19"/>
      <c r="G113" s="19"/>
      <c r="H113" s="26"/>
      <c r="I113" s="24"/>
      <c r="J113" s="22"/>
      <c r="K113" s="23"/>
      <c r="L113" s="34"/>
      <c r="M113" s="35"/>
      <c r="N113" s="35"/>
      <c r="O113" s="30"/>
    </row>
    <row r="114" spans="2:15" s="17" customFormat="1" ht="12.2" customHeight="1" x14ac:dyDescent="0.15">
      <c r="B114" s="13" t="s">
        <v>42</v>
      </c>
      <c r="C114" s="24"/>
      <c r="D114" s="25"/>
      <c r="E114" s="19"/>
      <c r="F114" s="19"/>
      <c r="G114" s="19"/>
      <c r="H114" s="26"/>
      <c r="I114" s="24"/>
      <c r="J114" s="22"/>
      <c r="K114" s="23"/>
      <c r="L114" s="34"/>
      <c r="M114" s="35"/>
      <c r="N114" s="35"/>
      <c r="O114" s="30"/>
    </row>
    <row r="115" spans="2:15" s="17" customFormat="1" ht="12.2" customHeight="1" x14ac:dyDescent="0.15">
      <c r="B115" s="13" t="s">
        <v>42</v>
      </c>
      <c r="C115" s="24"/>
      <c r="D115" s="25"/>
      <c r="E115" s="19"/>
      <c r="F115" s="19"/>
      <c r="G115" s="19"/>
      <c r="H115" s="26"/>
      <c r="I115" s="24"/>
      <c r="J115" s="22"/>
      <c r="K115" s="23"/>
      <c r="L115" s="34"/>
      <c r="M115" s="35"/>
      <c r="N115" s="35"/>
      <c r="O115" s="30"/>
    </row>
    <row r="116" spans="2:15" s="17" customFormat="1" ht="12.2" customHeight="1" x14ac:dyDescent="0.15">
      <c r="B116" s="13" t="s">
        <v>42</v>
      </c>
      <c r="C116" s="24"/>
      <c r="D116" s="25"/>
      <c r="E116" s="19"/>
      <c r="F116" s="19"/>
      <c r="G116" s="19"/>
      <c r="H116" s="26"/>
      <c r="I116" s="24"/>
      <c r="J116" s="22"/>
      <c r="K116" s="23"/>
      <c r="L116" s="34"/>
      <c r="M116" s="35"/>
      <c r="N116" s="35"/>
      <c r="O116" s="30"/>
    </row>
    <row r="117" spans="2:15" s="17" customFormat="1" ht="12.2" customHeight="1" x14ac:dyDescent="0.15">
      <c r="B117" s="13" t="s">
        <v>42</v>
      </c>
      <c r="C117" s="24"/>
      <c r="D117" s="25"/>
      <c r="E117" s="19"/>
      <c r="F117" s="19"/>
      <c r="G117" s="19"/>
      <c r="H117" s="26"/>
      <c r="I117" s="24"/>
      <c r="J117" s="22"/>
      <c r="K117" s="23"/>
      <c r="L117" s="34"/>
      <c r="M117" s="35"/>
      <c r="N117" s="35"/>
      <c r="O117" s="30"/>
    </row>
    <row r="118" spans="2:15" s="17" customFormat="1" ht="12.2" customHeight="1" x14ac:dyDescent="0.15">
      <c r="B118" s="13" t="s">
        <v>42</v>
      </c>
      <c r="C118" s="24"/>
      <c r="D118" s="25"/>
      <c r="E118" s="19"/>
      <c r="F118" s="19"/>
      <c r="G118" s="19"/>
      <c r="H118" s="26"/>
      <c r="I118" s="24"/>
      <c r="J118" s="22"/>
      <c r="K118" s="23"/>
      <c r="L118" s="34"/>
      <c r="M118" s="35"/>
      <c r="N118" s="35"/>
      <c r="O118" s="30"/>
    </row>
    <row r="119" spans="2:15" s="17" customFormat="1" ht="12.2" customHeight="1" x14ac:dyDescent="0.15">
      <c r="B119" s="13" t="s">
        <v>42</v>
      </c>
      <c r="C119" s="24"/>
      <c r="D119" s="25"/>
      <c r="E119" s="19"/>
      <c r="F119" s="19"/>
      <c r="G119" s="19"/>
      <c r="H119" s="26"/>
      <c r="I119" s="24"/>
      <c r="J119" s="22"/>
      <c r="K119" s="23"/>
      <c r="L119" s="34"/>
      <c r="M119" s="35"/>
      <c r="N119" s="35"/>
      <c r="O119" s="30"/>
    </row>
    <row r="120" spans="2:15" s="17" customFormat="1" ht="12.2" customHeight="1" x14ac:dyDescent="0.15">
      <c r="B120" s="13" t="s">
        <v>42</v>
      </c>
      <c r="C120" s="24"/>
      <c r="D120" s="25"/>
      <c r="E120" s="19"/>
      <c r="F120" s="19"/>
      <c r="G120" s="19"/>
      <c r="H120" s="26"/>
      <c r="I120" s="24"/>
      <c r="J120" s="22"/>
      <c r="K120" s="23"/>
      <c r="L120" s="34"/>
      <c r="M120" s="35"/>
      <c r="N120" s="35"/>
      <c r="O120" s="30"/>
    </row>
    <row r="121" spans="2:15" s="17" customFormat="1" ht="12.2" customHeight="1" x14ac:dyDescent="0.15">
      <c r="B121" s="13" t="s">
        <v>42</v>
      </c>
      <c r="C121" s="24"/>
      <c r="D121" s="25"/>
      <c r="E121" s="19"/>
      <c r="F121" s="19"/>
      <c r="G121" s="19"/>
      <c r="H121" s="26"/>
      <c r="I121" s="24"/>
      <c r="J121" s="22"/>
      <c r="K121" s="23"/>
      <c r="L121" s="34"/>
      <c r="M121" s="35"/>
      <c r="N121" s="35"/>
      <c r="O121" s="30"/>
    </row>
    <row r="122" spans="2:15" s="17" customFormat="1" ht="12.2" customHeight="1" x14ac:dyDescent="0.15">
      <c r="B122" s="13" t="s">
        <v>42</v>
      </c>
      <c r="C122" s="24"/>
      <c r="D122" s="25"/>
      <c r="E122" s="19"/>
      <c r="F122" s="19"/>
      <c r="G122" s="19"/>
      <c r="H122" s="26"/>
      <c r="I122" s="24"/>
      <c r="J122" s="22"/>
      <c r="K122" s="23"/>
      <c r="L122" s="34"/>
      <c r="M122" s="35"/>
      <c r="N122" s="35"/>
      <c r="O122" s="30"/>
    </row>
    <row r="123" spans="2:15" s="17" customFormat="1" ht="12.2" customHeight="1" x14ac:dyDescent="0.15">
      <c r="B123" s="13" t="s">
        <v>42</v>
      </c>
      <c r="C123" s="24"/>
      <c r="D123" s="25"/>
      <c r="E123" s="19"/>
      <c r="F123" s="19"/>
      <c r="G123" s="19"/>
      <c r="H123" s="26"/>
      <c r="I123" s="24"/>
      <c r="J123" s="22"/>
      <c r="K123" s="23"/>
      <c r="L123" s="34"/>
      <c r="M123" s="35"/>
      <c r="N123" s="35"/>
      <c r="O123" s="30"/>
    </row>
    <row r="124" spans="2:15" s="17" customFormat="1" ht="12.2" customHeight="1" x14ac:dyDescent="0.15">
      <c r="B124" s="13" t="s">
        <v>42</v>
      </c>
      <c r="C124" s="24"/>
      <c r="D124" s="25"/>
      <c r="E124" s="19"/>
      <c r="F124" s="19"/>
      <c r="G124" s="19"/>
      <c r="H124" s="26"/>
      <c r="I124" s="24"/>
      <c r="J124" s="22"/>
      <c r="K124" s="23"/>
      <c r="L124" s="34"/>
      <c r="M124" s="35"/>
      <c r="N124" s="35"/>
      <c r="O124" s="30"/>
    </row>
    <row r="125" spans="2:15" s="17" customFormat="1" ht="12.2" customHeight="1" x14ac:dyDescent="0.15">
      <c r="B125" s="13" t="s">
        <v>42</v>
      </c>
      <c r="C125" s="24"/>
      <c r="D125" s="25"/>
      <c r="E125" s="19"/>
      <c r="F125" s="19"/>
      <c r="G125" s="19"/>
      <c r="H125" s="26"/>
      <c r="I125" s="24"/>
      <c r="J125" s="22"/>
      <c r="K125" s="23"/>
      <c r="L125" s="34"/>
      <c r="M125" s="35"/>
      <c r="N125" s="35"/>
      <c r="O125" s="30"/>
    </row>
    <row r="126" spans="2:15" s="17" customFormat="1" ht="12.2" customHeight="1" x14ac:dyDescent="0.15">
      <c r="B126" s="13" t="s">
        <v>42</v>
      </c>
      <c r="C126" s="24"/>
      <c r="D126" s="25"/>
      <c r="E126" s="19"/>
      <c r="F126" s="19"/>
      <c r="G126" s="19"/>
      <c r="H126" s="26"/>
      <c r="I126" s="24"/>
      <c r="J126" s="22"/>
      <c r="K126" s="23"/>
      <c r="L126" s="34"/>
      <c r="M126" s="35"/>
      <c r="N126" s="35"/>
      <c r="O126" s="30"/>
    </row>
    <row r="127" spans="2:15" s="17" customFormat="1" ht="12.2" customHeight="1" x14ac:dyDescent="0.15">
      <c r="B127" s="13" t="s">
        <v>42</v>
      </c>
      <c r="C127" s="24"/>
      <c r="D127" s="25"/>
      <c r="E127" s="19"/>
      <c r="F127" s="19"/>
      <c r="G127" s="19"/>
      <c r="H127" s="26"/>
      <c r="I127" s="24"/>
      <c r="J127" s="22"/>
      <c r="K127" s="23"/>
      <c r="L127" s="34"/>
      <c r="M127" s="35"/>
      <c r="N127" s="35"/>
      <c r="O127" s="30"/>
    </row>
    <row r="128" spans="2:15" s="17" customFormat="1" ht="12.2" customHeight="1" x14ac:dyDescent="0.15">
      <c r="B128" s="13" t="s">
        <v>42</v>
      </c>
      <c r="C128" s="24"/>
      <c r="D128" s="25"/>
      <c r="E128" s="19"/>
      <c r="F128" s="19"/>
      <c r="G128" s="19"/>
      <c r="H128" s="26"/>
      <c r="I128" s="24"/>
      <c r="J128" s="22"/>
      <c r="K128" s="23"/>
      <c r="L128" s="34"/>
      <c r="M128" s="35"/>
      <c r="N128" s="35"/>
      <c r="O128" s="30"/>
    </row>
    <row r="129" spans="2:15" s="17" customFormat="1" ht="12.2" customHeight="1" x14ac:dyDescent="0.15">
      <c r="B129" s="13" t="s">
        <v>42</v>
      </c>
      <c r="C129" s="24"/>
      <c r="D129" s="25"/>
      <c r="E129" s="19"/>
      <c r="F129" s="19"/>
      <c r="G129" s="19"/>
      <c r="H129" s="26"/>
      <c r="I129" s="24"/>
      <c r="J129" s="22"/>
      <c r="K129" s="23"/>
      <c r="L129" s="34"/>
      <c r="M129" s="35"/>
      <c r="N129" s="35"/>
      <c r="O129" s="30"/>
    </row>
    <row r="130" spans="2:15" s="17" customFormat="1" ht="12.2" customHeight="1" x14ac:dyDescent="0.15">
      <c r="B130" s="13" t="s">
        <v>42</v>
      </c>
      <c r="C130" s="24"/>
      <c r="D130" s="25"/>
      <c r="E130" s="19"/>
      <c r="F130" s="19"/>
      <c r="G130" s="19"/>
      <c r="H130" s="26"/>
      <c r="I130" s="24"/>
      <c r="J130" s="22"/>
      <c r="K130" s="23"/>
      <c r="L130" s="34"/>
      <c r="M130" s="35"/>
      <c r="N130" s="35"/>
      <c r="O130" s="30"/>
    </row>
    <row r="131" spans="2:15" s="17" customFormat="1" ht="12.2" customHeight="1" x14ac:dyDescent="0.15">
      <c r="B131" s="13" t="s">
        <v>42</v>
      </c>
      <c r="C131" s="24"/>
      <c r="D131" s="25"/>
      <c r="E131" s="19"/>
      <c r="F131" s="19"/>
      <c r="G131" s="19"/>
      <c r="H131" s="26"/>
      <c r="I131" s="24"/>
      <c r="J131" s="22"/>
      <c r="K131" s="23"/>
      <c r="L131" s="34"/>
      <c r="M131" s="35"/>
      <c r="N131" s="35"/>
      <c r="O131" s="30"/>
    </row>
    <row r="132" spans="2:15" s="17" customFormat="1" ht="12.2" customHeight="1" x14ac:dyDescent="0.15">
      <c r="B132" s="13" t="s">
        <v>42</v>
      </c>
      <c r="C132" s="24"/>
      <c r="D132" s="25"/>
      <c r="E132" s="19"/>
      <c r="F132" s="19"/>
      <c r="G132" s="19"/>
      <c r="H132" s="26"/>
      <c r="I132" s="24"/>
      <c r="J132" s="22"/>
      <c r="K132" s="23"/>
      <c r="L132" s="34"/>
      <c r="M132" s="35"/>
      <c r="N132" s="35"/>
      <c r="O132" s="30"/>
    </row>
    <row r="133" spans="2:15" s="17" customFormat="1" ht="12.2" customHeight="1" x14ac:dyDescent="0.15">
      <c r="B133" s="13" t="s">
        <v>42</v>
      </c>
      <c r="C133" s="24"/>
      <c r="D133" s="25"/>
      <c r="E133" s="19"/>
      <c r="F133" s="19"/>
      <c r="G133" s="19"/>
      <c r="H133" s="26"/>
      <c r="I133" s="24"/>
      <c r="J133" s="22"/>
      <c r="K133" s="23"/>
      <c r="L133" s="34"/>
      <c r="M133" s="35"/>
      <c r="N133" s="35"/>
      <c r="O133" s="30"/>
    </row>
    <row r="134" spans="2:15" s="17" customFormat="1" ht="12.2" customHeight="1" x14ac:dyDescent="0.15">
      <c r="B134" s="13" t="s">
        <v>42</v>
      </c>
      <c r="C134" s="24"/>
      <c r="D134" s="25"/>
      <c r="E134" s="19"/>
      <c r="F134" s="19"/>
      <c r="G134" s="19"/>
      <c r="H134" s="26"/>
      <c r="I134" s="24"/>
      <c r="J134" s="22"/>
      <c r="K134" s="23"/>
      <c r="L134" s="34"/>
      <c r="M134" s="35"/>
      <c r="N134" s="35"/>
      <c r="O134" s="30"/>
    </row>
    <row r="135" spans="2:15" s="17" customFormat="1" ht="12.2" customHeight="1" x14ac:dyDescent="0.15">
      <c r="B135" s="13" t="s">
        <v>42</v>
      </c>
      <c r="C135" s="24"/>
      <c r="D135" s="25"/>
      <c r="E135" s="19"/>
      <c r="F135" s="19"/>
      <c r="G135" s="19"/>
      <c r="H135" s="26"/>
      <c r="I135" s="24"/>
      <c r="J135" s="22"/>
      <c r="K135" s="23"/>
      <c r="L135" s="34"/>
      <c r="M135" s="35"/>
      <c r="N135" s="35"/>
      <c r="O135" s="30"/>
    </row>
    <row r="136" spans="2:15" s="17" customFormat="1" ht="12.2" customHeight="1" x14ac:dyDescent="0.15">
      <c r="B136" s="13" t="s">
        <v>42</v>
      </c>
      <c r="C136" s="24"/>
      <c r="D136" s="25"/>
      <c r="E136" s="19"/>
      <c r="F136" s="19"/>
      <c r="G136" s="19"/>
      <c r="H136" s="26"/>
      <c r="I136" s="24"/>
      <c r="J136" s="22"/>
      <c r="K136" s="23"/>
      <c r="L136" s="34"/>
      <c r="M136" s="35"/>
      <c r="N136" s="35"/>
      <c r="O136" s="30"/>
    </row>
    <row r="137" spans="2:15" s="17" customFormat="1" ht="12.2" customHeight="1" x14ac:dyDescent="0.15">
      <c r="B137" s="13" t="s">
        <v>42</v>
      </c>
      <c r="C137" s="24"/>
      <c r="D137" s="25"/>
      <c r="E137" s="19"/>
      <c r="F137" s="19"/>
      <c r="G137" s="19"/>
      <c r="H137" s="26"/>
      <c r="I137" s="24"/>
      <c r="J137" s="22"/>
      <c r="K137" s="23"/>
      <c r="L137" s="34"/>
      <c r="M137" s="35"/>
      <c r="N137" s="35"/>
      <c r="O137" s="30"/>
    </row>
    <row r="138" spans="2:15" s="17" customFormat="1" ht="12.2" customHeight="1" x14ac:dyDescent="0.15">
      <c r="B138" s="13" t="s">
        <v>42</v>
      </c>
      <c r="C138" s="24"/>
      <c r="D138" s="25"/>
      <c r="E138" s="19"/>
      <c r="F138" s="19"/>
      <c r="G138" s="19"/>
      <c r="H138" s="26"/>
      <c r="I138" s="24"/>
      <c r="J138" s="22"/>
      <c r="K138" s="23"/>
      <c r="L138" s="34"/>
      <c r="M138" s="35"/>
      <c r="N138" s="35"/>
      <c r="O138" s="30"/>
    </row>
    <row r="139" spans="2:15" s="17" customFormat="1" ht="12.2" customHeight="1" x14ac:dyDescent="0.15">
      <c r="B139" s="13" t="s">
        <v>42</v>
      </c>
      <c r="C139" s="24"/>
      <c r="D139" s="25"/>
      <c r="E139" s="19"/>
      <c r="F139" s="19"/>
      <c r="G139" s="19"/>
      <c r="H139" s="26"/>
      <c r="I139" s="24"/>
      <c r="J139" s="22"/>
      <c r="K139" s="23"/>
      <c r="L139" s="34"/>
      <c r="M139" s="35"/>
      <c r="N139" s="35"/>
      <c r="O139" s="30"/>
    </row>
    <row r="140" spans="2:15" s="17" customFormat="1" ht="12.2" customHeight="1" x14ac:dyDescent="0.15">
      <c r="B140" s="13" t="s">
        <v>42</v>
      </c>
      <c r="C140" s="24"/>
      <c r="D140" s="25"/>
      <c r="E140" s="19"/>
      <c r="F140" s="19"/>
      <c r="G140" s="19"/>
      <c r="H140" s="26"/>
      <c r="I140" s="24"/>
      <c r="J140" s="22"/>
      <c r="K140" s="23"/>
      <c r="L140" s="34"/>
      <c r="M140" s="35"/>
      <c r="N140" s="35"/>
      <c r="O140" s="30"/>
    </row>
    <row r="141" spans="2:15" s="17" customFormat="1" ht="12.2" customHeight="1" x14ac:dyDescent="0.15">
      <c r="B141" s="13" t="s">
        <v>42</v>
      </c>
      <c r="C141" s="24"/>
      <c r="D141" s="25"/>
      <c r="E141" s="19"/>
      <c r="F141" s="19"/>
      <c r="G141" s="19"/>
      <c r="H141" s="26"/>
      <c r="I141" s="24"/>
      <c r="J141" s="22"/>
      <c r="K141" s="23"/>
      <c r="L141" s="34"/>
      <c r="M141" s="35"/>
      <c r="N141" s="35"/>
      <c r="O141" s="30"/>
    </row>
    <row r="142" spans="2:15" s="17" customFormat="1" ht="12.2" customHeight="1" x14ac:dyDescent="0.15">
      <c r="B142" s="13" t="s">
        <v>42</v>
      </c>
      <c r="C142" s="24"/>
      <c r="D142" s="25"/>
      <c r="E142" s="19"/>
      <c r="F142" s="19"/>
      <c r="G142" s="19"/>
      <c r="H142" s="26"/>
      <c r="I142" s="24"/>
      <c r="J142" s="22"/>
      <c r="K142" s="23"/>
      <c r="L142" s="34"/>
      <c r="M142" s="35"/>
      <c r="N142" s="35"/>
      <c r="O142" s="30"/>
    </row>
    <row r="143" spans="2:15" s="17" customFormat="1" ht="12.2" customHeight="1" x14ac:dyDescent="0.15">
      <c r="B143" s="13" t="s">
        <v>42</v>
      </c>
      <c r="C143" s="24"/>
      <c r="D143" s="25"/>
      <c r="E143" s="19"/>
      <c r="F143" s="19"/>
      <c r="G143" s="19"/>
      <c r="H143" s="26"/>
      <c r="I143" s="24"/>
      <c r="J143" s="22"/>
      <c r="K143" s="23"/>
      <c r="L143" s="34"/>
      <c r="M143" s="35"/>
      <c r="N143" s="35"/>
      <c r="O143" s="30"/>
    </row>
    <row r="144" spans="2:15" s="17" customFormat="1" ht="12.2" customHeight="1" x14ac:dyDescent="0.15">
      <c r="B144" s="13" t="s">
        <v>42</v>
      </c>
      <c r="C144" s="24"/>
      <c r="D144" s="25"/>
      <c r="E144" s="19"/>
      <c r="F144" s="19"/>
      <c r="G144" s="19"/>
      <c r="H144" s="26"/>
      <c r="I144" s="24"/>
      <c r="J144" s="22"/>
      <c r="K144" s="23"/>
      <c r="L144" s="34"/>
      <c r="M144" s="35"/>
      <c r="N144" s="35"/>
      <c r="O144" s="30"/>
    </row>
    <row r="145" spans="2:15" s="17" customFormat="1" ht="12.2" customHeight="1" x14ac:dyDescent="0.15">
      <c r="B145" s="13" t="s">
        <v>42</v>
      </c>
      <c r="C145" s="24"/>
      <c r="D145" s="25"/>
      <c r="E145" s="19"/>
      <c r="F145" s="19"/>
      <c r="G145" s="19"/>
      <c r="H145" s="26"/>
      <c r="I145" s="24"/>
      <c r="J145" s="22"/>
      <c r="K145" s="23"/>
      <c r="L145" s="34"/>
      <c r="M145" s="35"/>
      <c r="N145" s="35"/>
      <c r="O145" s="30"/>
    </row>
    <row r="146" spans="2:15" s="17" customFormat="1" ht="12.2" customHeight="1" x14ac:dyDescent="0.15">
      <c r="B146" s="13" t="s">
        <v>42</v>
      </c>
      <c r="C146" s="24"/>
      <c r="D146" s="25"/>
      <c r="E146" s="19"/>
      <c r="F146" s="19"/>
      <c r="G146" s="19"/>
      <c r="H146" s="26"/>
      <c r="I146" s="24"/>
      <c r="J146" s="22"/>
      <c r="K146" s="23"/>
      <c r="L146" s="34"/>
      <c r="M146" s="35"/>
      <c r="N146" s="35"/>
      <c r="O146" s="30"/>
    </row>
    <row r="147" spans="2:15" s="17" customFormat="1" ht="12.2" customHeight="1" x14ac:dyDescent="0.15">
      <c r="B147" s="13" t="s">
        <v>42</v>
      </c>
      <c r="C147" s="24"/>
      <c r="D147" s="25"/>
      <c r="E147" s="19"/>
      <c r="F147" s="19"/>
      <c r="G147" s="19"/>
      <c r="H147" s="26"/>
      <c r="I147" s="24"/>
      <c r="J147" s="22"/>
      <c r="K147" s="23"/>
      <c r="L147" s="34"/>
      <c r="M147" s="35"/>
      <c r="N147" s="35"/>
      <c r="O147" s="30"/>
    </row>
    <row r="148" spans="2:15" s="17" customFormat="1" ht="12.2" customHeight="1" x14ac:dyDescent="0.15">
      <c r="B148" s="13" t="s">
        <v>42</v>
      </c>
      <c r="C148" s="24"/>
      <c r="D148" s="25"/>
      <c r="E148" s="19"/>
      <c r="F148" s="19"/>
      <c r="G148" s="19"/>
      <c r="H148" s="26"/>
      <c r="I148" s="24"/>
      <c r="J148" s="22"/>
      <c r="K148" s="23"/>
      <c r="L148" s="34"/>
      <c r="M148" s="35"/>
      <c r="N148" s="35"/>
      <c r="O148" s="30"/>
    </row>
    <row r="149" spans="2:15" s="17" customFormat="1" ht="12.2" customHeight="1" x14ac:dyDescent="0.15">
      <c r="B149" s="13" t="s">
        <v>42</v>
      </c>
      <c r="C149" s="24"/>
      <c r="D149" s="25"/>
      <c r="E149" s="19"/>
      <c r="F149" s="19"/>
      <c r="G149" s="19"/>
      <c r="H149" s="26"/>
      <c r="I149" s="24"/>
      <c r="J149" s="22"/>
      <c r="K149" s="23"/>
      <c r="L149" s="34"/>
      <c r="M149" s="35"/>
      <c r="N149" s="35"/>
      <c r="O149" s="30"/>
    </row>
    <row r="150" spans="2:15" s="17" customFormat="1" ht="12.2" customHeight="1" x14ac:dyDescent="0.15">
      <c r="B150" s="13" t="s">
        <v>42</v>
      </c>
      <c r="C150" s="24"/>
      <c r="D150" s="25"/>
      <c r="E150" s="19"/>
      <c r="F150" s="19"/>
      <c r="G150" s="19"/>
      <c r="H150" s="26"/>
      <c r="I150" s="24"/>
      <c r="J150" s="22"/>
      <c r="K150" s="23"/>
      <c r="L150" s="34"/>
      <c r="M150" s="35"/>
      <c r="N150" s="35"/>
      <c r="O150" s="30"/>
    </row>
    <row r="151" spans="2:15" s="17" customFormat="1" ht="12.2" customHeight="1" x14ac:dyDescent="0.15">
      <c r="B151" s="13" t="s">
        <v>42</v>
      </c>
      <c r="C151" s="24"/>
      <c r="D151" s="25"/>
      <c r="E151" s="19"/>
      <c r="F151" s="19"/>
      <c r="G151" s="19"/>
      <c r="H151" s="26"/>
      <c r="I151" s="24"/>
      <c r="J151" s="22"/>
      <c r="K151" s="23"/>
      <c r="L151" s="34"/>
      <c r="M151" s="35"/>
      <c r="N151" s="35"/>
      <c r="O151" s="30"/>
    </row>
    <row r="152" spans="2:15" s="17" customFormat="1" ht="12.2" customHeight="1" x14ac:dyDescent="0.15">
      <c r="B152" s="13" t="s">
        <v>42</v>
      </c>
      <c r="C152" s="24"/>
      <c r="D152" s="25"/>
      <c r="E152" s="19"/>
      <c r="F152" s="19"/>
      <c r="G152" s="19"/>
      <c r="H152" s="26"/>
      <c r="I152" s="24"/>
      <c r="J152" s="22"/>
      <c r="K152" s="23"/>
      <c r="L152" s="34"/>
      <c r="M152" s="35"/>
      <c r="N152" s="35"/>
      <c r="O152" s="30"/>
    </row>
    <row r="153" spans="2:15" s="17" customFormat="1" ht="12.2" customHeight="1" x14ac:dyDescent="0.15">
      <c r="B153" s="13" t="s">
        <v>42</v>
      </c>
      <c r="C153" s="24"/>
      <c r="D153" s="25"/>
      <c r="E153" s="19"/>
      <c r="F153" s="19"/>
      <c r="G153" s="19"/>
      <c r="H153" s="26"/>
      <c r="I153" s="24"/>
      <c r="J153" s="22"/>
      <c r="K153" s="23"/>
      <c r="L153" s="34"/>
      <c r="M153" s="35"/>
      <c r="N153" s="35"/>
      <c r="O153" s="30"/>
    </row>
    <row r="154" spans="2:15" s="17" customFormat="1" ht="12.2" customHeight="1" x14ac:dyDescent="0.15">
      <c r="B154" s="13" t="s">
        <v>42</v>
      </c>
      <c r="C154" s="24"/>
      <c r="D154" s="25"/>
      <c r="E154" s="19"/>
      <c r="F154" s="19"/>
      <c r="G154" s="19"/>
      <c r="H154" s="26"/>
      <c r="I154" s="24"/>
      <c r="J154" s="22"/>
      <c r="K154" s="23"/>
      <c r="L154" s="34"/>
      <c r="M154" s="35"/>
      <c r="N154" s="35"/>
      <c r="O154" s="30"/>
    </row>
    <row r="155" spans="2:15" s="17" customFormat="1" ht="12.2" customHeight="1" x14ac:dyDescent="0.15">
      <c r="B155" s="13" t="s">
        <v>42</v>
      </c>
      <c r="C155" s="24"/>
      <c r="D155" s="25"/>
      <c r="E155" s="19"/>
      <c r="F155" s="19"/>
      <c r="G155" s="19"/>
      <c r="H155" s="26"/>
      <c r="I155" s="24"/>
      <c r="J155" s="22"/>
      <c r="K155" s="23"/>
      <c r="L155" s="34"/>
      <c r="M155" s="35"/>
      <c r="N155" s="35"/>
      <c r="O155" s="30"/>
    </row>
    <row r="156" spans="2:15" s="17" customFormat="1" ht="12.2" customHeight="1" x14ac:dyDescent="0.15">
      <c r="B156" s="13" t="s">
        <v>42</v>
      </c>
      <c r="C156" s="24"/>
      <c r="D156" s="25"/>
      <c r="E156" s="19"/>
      <c r="F156" s="19"/>
      <c r="G156" s="19"/>
      <c r="H156" s="26"/>
      <c r="I156" s="24"/>
      <c r="J156" s="22"/>
      <c r="K156" s="23"/>
      <c r="L156" s="34"/>
      <c r="M156" s="35"/>
      <c r="N156" s="35"/>
      <c r="O156" s="30"/>
    </row>
    <row r="157" spans="2:15" s="17" customFormat="1" ht="12.2" customHeight="1" x14ac:dyDescent="0.15">
      <c r="B157" s="13" t="s">
        <v>42</v>
      </c>
      <c r="C157" s="24"/>
      <c r="D157" s="25"/>
      <c r="E157" s="19"/>
      <c r="F157" s="19"/>
      <c r="G157" s="19"/>
      <c r="H157" s="26"/>
      <c r="I157" s="24"/>
      <c r="J157" s="22"/>
      <c r="K157" s="23"/>
      <c r="L157" s="34"/>
      <c r="M157" s="35"/>
      <c r="N157" s="35"/>
      <c r="O157" s="30"/>
    </row>
    <row r="158" spans="2:15" s="17" customFormat="1" ht="12.2" customHeight="1" x14ac:dyDescent="0.15">
      <c r="B158" s="13" t="s">
        <v>42</v>
      </c>
      <c r="C158" s="24"/>
      <c r="D158" s="25"/>
      <c r="E158" s="19"/>
      <c r="F158" s="19"/>
      <c r="G158" s="19"/>
      <c r="H158" s="26"/>
      <c r="I158" s="24"/>
      <c r="J158" s="22"/>
      <c r="K158" s="23"/>
      <c r="L158" s="34"/>
      <c r="M158" s="35"/>
      <c r="N158" s="35"/>
      <c r="O158" s="30"/>
    </row>
    <row r="159" spans="2:15" s="17" customFormat="1" ht="12.2" customHeight="1" x14ac:dyDescent="0.15">
      <c r="B159" s="13" t="s">
        <v>42</v>
      </c>
      <c r="C159" s="24"/>
      <c r="D159" s="25"/>
      <c r="E159" s="19"/>
      <c r="F159" s="19"/>
      <c r="G159" s="19"/>
      <c r="H159" s="26"/>
      <c r="I159" s="24"/>
      <c r="J159" s="22"/>
      <c r="K159" s="23"/>
      <c r="L159" s="34"/>
      <c r="M159" s="35"/>
      <c r="N159" s="35"/>
      <c r="O159" s="30"/>
    </row>
    <row r="160" spans="2:15" s="17" customFormat="1" ht="12.2" customHeight="1" x14ac:dyDescent="0.15">
      <c r="B160" s="13" t="s">
        <v>42</v>
      </c>
      <c r="C160" s="24"/>
      <c r="D160" s="25"/>
      <c r="E160" s="19"/>
      <c r="F160" s="19"/>
      <c r="G160" s="19"/>
      <c r="H160" s="26"/>
      <c r="I160" s="24"/>
      <c r="J160" s="22"/>
      <c r="K160" s="23"/>
      <c r="L160" s="34"/>
      <c r="M160" s="35"/>
      <c r="N160" s="35"/>
      <c r="O160" s="30"/>
    </row>
    <row r="161" spans="2:15" s="17" customFormat="1" ht="12.2" customHeight="1" x14ac:dyDescent="0.15">
      <c r="B161" s="13" t="s">
        <v>42</v>
      </c>
      <c r="C161" s="24"/>
      <c r="D161" s="25"/>
      <c r="E161" s="19"/>
      <c r="F161" s="19"/>
      <c r="G161" s="19"/>
      <c r="H161" s="26"/>
      <c r="I161" s="24"/>
      <c r="J161" s="22"/>
      <c r="K161" s="23"/>
      <c r="L161" s="34"/>
      <c r="M161" s="35"/>
      <c r="N161" s="35"/>
      <c r="O161" s="30"/>
    </row>
    <row r="162" spans="2:15" s="17" customFormat="1" ht="12.2" customHeight="1" x14ac:dyDescent="0.15">
      <c r="B162" s="13" t="s">
        <v>42</v>
      </c>
      <c r="C162" s="24"/>
      <c r="D162" s="25"/>
      <c r="E162" s="19"/>
      <c r="F162" s="19"/>
      <c r="G162" s="19"/>
      <c r="H162" s="26"/>
      <c r="I162" s="24"/>
      <c r="J162" s="22"/>
      <c r="K162" s="23"/>
      <c r="L162" s="34"/>
      <c r="M162" s="35"/>
      <c r="N162" s="35"/>
      <c r="O162" s="30"/>
    </row>
    <row r="163" spans="2:15" s="17" customFormat="1" ht="12.2" customHeight="1" x14ac:dyDescent="0.15">
      <c r="B163" s="13" t="s">
        <v>42</v>
      </c>
      <c r="C163" s="24"/>
      <c r="D163" s="25"/>
      <c r="E163" s="19"/>
      <c r="F163" s="19"/>
      <c r="G163" s="19"/>
      <c r="H163" s="26"/>
      <c r="I163" s="24"/>
      <c r="J163" s="22"/>
      <c r="K163" s="23"/>
      <c r="L163" s="34"/>
      <c r="M163" s="35"/>
      <c r="N163" s="35"/>
      <c r="O163" s="30"/>
    </row>
    <row r="164" spans="2:15" s="17" customFormat="1" ht="12.2" customHeight="1" x14ac:dyDescent="0.15">
      <c r="B164" s="13" t="s">
        <v>42</v>
      </c>
      <c r="C164" s="24"/>
      <c r="D164" s="25"/>
      <c r="E164" s="19"/>
      <c r="F164" s="19"/>
      <c r="G164" s="19"/>
      <c r="H164" s="26"/>
      <c r="I164" s="24"/>
      <c r="J164" s="22"/>
      <c r="K164" s="23"/>
      <c r="L164" s="34"/>
      <c r="M164" s="35"/>
      <c r="N164" s="35"/>
      <c r="O164" s="30"/>
    </row>
    <row r="165" spans="2:15" s="17" customFormat="1" ht="12.2" customHeight="1" x14ac:dyDescent="0.15">
      <c r="B165" s="13" t="s">
        <v>42</v>
      </c>
      <c r="C165" s="24"/>
      <c r="D165" s="25"/>
      <c r="E165" s="19"/>
      <c r="F165" s="19"/>
      <c r="G165" s="19"/>
      <c r="H165" s="26"/>
      <c r="I165" s="24"/>
      <c r="J165" s="22"/>
      <c r="K165" s="23"/>
      <c r="L165" s="34"/>
      <c r="M165" s="35"/>
      <c r="N165" s="35"/>
      <c r="O165" s="30"/>
    </row>
    <row r="166" spans="2:15" s="17" customFormat="1" ht="12.2" customHeight="1" x14ac:dyDescent="0.15">
      <c r="B166" s="13" t="s">
        <v>42</v>
      </c>
      <c r="C166" s="24"/>
      <c r="D166" s="25"/>
      <c r="E166" s="19"/>
      <c r="F166" s="19"/>
      <c r="G166" s="19"/>
      <c r="H166" s="26"/>
      <c r="I166" s="24"/>
      <c r="J166" s="22"/>
      <c r="K166" s="23"/>
      <c r="L166" s="34"/>
      <c r="M166" s="35"/>
      <c r="N166" s="35"/>
      <c r="O166" s="30"/>
    </row>
    <row r="167" spans="2:15" s="17" customFormat="1" ht="12.2" customHeight="1" x14ac:dyDescent="0.15">
      <c r="B167" s="13" t="s">
        <v>42</v>
      </c>
      <c r="C167" s="24"/>
      <c r="D167" s="25"/>
      <c r="E167" s="19"/>
      <c r="F167" s="19"/>
      <c r="G167" s="19"/>
      <c r="H167" s="26"/>
      <c r="I167" s="24"/>
      <c r="J167" s="22"/>
      <c r="K167" s="23"/>
      <c r="L167" s="34"/>
      <c r="M167" s="35"/>
      <c r="N167" s="35"/>
      <c r="O167" s="30"/>
    </row>
    <row r="168" spans="2:15" s="17" customFormat="1" ht="12.2" customHeight="1" x14ac:dyDescent="0.15">
      <c r="B168" s="13" t="s">
        <v>42</v>
      </c>
      <c r="C168" s="24"/>
      <c r="D168" s="25"/>
      <c r="E168" s="19"/>
      <c r="F168" s="19"/>
      <c r="G168" s="19"/>
      <c r="H168" s="26"/>
      <c r="I168" s="24"/>
      <c r="J168" s="22"/>
      <c r="K168" s="23"/>
      <c r="L168" s="34"/>
      <c r="M168" s="35"/>
      <c r="N168" s="35"/>
      <c r="O168" s="30"/>
    </row>
    <row r="169" spans="2:15" s="17" customFormat="1" ht="12.2" customHeight="1" x14ac:dyDescent="0.15">
      <c r="B169" s="13" t="s">
        <v>42</v>
      </c>
      <c r="C169" s="24"/>
      <c r="D169" s="25"/>
      <c r="E169" s="19"/>
      <c r="F169" s="19"/>
      <c r="G169" s="19"/>
      <c r="H169" s="26"/>
      <c r="I169" s="24"/>
      <c r="J169" s="22"/>
      <c r="K169" s="23"/>
      <c r="L169" s="34"/>
      <c r="M169" s="35"/>
      <c r="N169" s="35"/>
      <c r="O169" s="30"/>
    </row>
    <row r="170" spans="2:15" s="17" customFormat="1" ht="12.2" customHeight="1" x14ac:dyDescent="0.15">
      <c r="B170" s="13" t="s">
        <v>42</v>
      </c>
      <c r="C170" s="24"/>
      <c r="D170" s="25"/>
      <c r="E170" s="19"/>
      <c r="F170" s="19"/>
      <c r="G170" s="19"/>
      <c r="H170" s="26"/>
      <c r="I170" s="24"/>
      <c r="J170" s="22"/>
      <c r="K170" s="23"/>
      <c r="L170" s="34"/>
      <c r="M170" s="35"/>
      <c r="N170" s="35"/>
      <c r="O170" s="30"/>
    </row>
    <row r="171" spans="2:15" s="17" customFormat="1" ht="12.2" customHeight="1" x14ac:dyDescent="0.15">
      <c r="B171" s="13" t="s">
        <v>42</v>
      </c>
      <c r="C171" s="24"/>
      <c r="D171" s="25"/>
      <c r="E171" s="19"/>
      <c r="F171" s="19"/>
      <c r="G171" s="19"/>
      <c r="H171" s="26"/>
      <c r="I171" s="24"/>
      <c r="J171" s="22"/>
      <c r="K171" s="23"/>
      <c r="L171" s="34"/>
      <c r="M171" s="35"/>
      <c r="N171" s="35"/>
      <c r="O171" s="30"/>
    </row>
    <row r="172" spans="2:15" s="17" customFormat="1" ht="12.2" customHeight="1" x14ac:dyDescent="0.15">
      <c r="B172" s="13" t="s">
        <v>42</v>
      </c>
      <c r="C172" s="24"/>
      <c r="D172" s="25"/>
      <c r="E172" s="19"/>
      <c r="F172" s="19"/>
      <c r="G172" s="19"/>
      <c r="H172" s="26"/>
      <c r="I172" s="24"/>
      <c r="J172" s="22"/>
      <c r="K172" s="23"/>
      <c r="L172" s="34"/>
      <c r="M172" s="35"/>
      <c r="N172" s="35"/>
      <c r="O172" s="30"/>
    </row>
    <row r="173" spans="2:15" s="17" customFormat="1" ht="12.2" customHeight="1" x14ac:dyDescent="0.15">
      <c r="B173" s="13" t="s">
        <v>42</v>
      </c>
      <c r="C173" s="24"/>
      <c r="D173" s="25"/>
      <c r="E173" s="19"/>
      <c r="F173" s="19"/>
      <c r="G173" s="19"/>
      <c r="H173" s="26"/>
      <c r="I173" s="24"/>
      <c r="J173" s="22"/>
      <c r="K173" s="23"/>
      <c r="L173" s="34"/>
      <c r="M173" s="35"/>
      <c r="N173" s="35"/>
      <c r="O173" s="30"/>
    </row>
    <row r="174" spans="2:15" s="17" customFormat="1" ht="12.2" customHeight="1" x14ac:dyDescent="0.15">
      <c r="B174" s="13" t="s">
        <v>42</v>
      </c>
      <c r="C174" s="24"/>
      <c r="D174" s="25"/>
      <c r="E174" s="19"/>
      <c r="F174" s="19"/>
      <c r="G174" s="19"/>
      <c r="H174" s="26"/>
      <c r="I174" s="24"/>
      <c r="J174" s="22"/>
      <c r="K174" s="23"/>
      <c r="L174" s="34"/>
      <c r="M174" s="35"/>
      <c r="N174" s="35"/>
      <c r="O174" s="30"/>
    </row>
    <row r="175" spans="2:15" s="17" customFormat="1" ht="12.2" customHeight="1" x14ac:dyDescent="0.15">
      <c r="B175" s="13" t="s">
        <v>42</v>
      </c>
      <c r="C175" s="24"/>
      <c r="D175" s="25"/>
      <c r="E175" s="19"/>
      <c r="F175" s="19"/>
      <c r="G175" s="19"/>
      <c r="H175" s="26"/>
      <c r="I175" s="24"/>
      <c r="J175" s="22"/>
      <c r="K175" s="23"/>
      <c r="L175" s="34"/>
      <c r="M175" s="35"/>
      <c r="N175" s="35"/>
      <c r="O175" s="30"/>
    </row>
    <row r="176" spans="2:15" s="17" customFormat="1" ht="12.2" customHeight="1" x14ac:dyDescent="0.15">
      <c r="B176" s="13" t="s">
        <v>42</v>
      </c>
      <c r="C176" s="24"/>
      <c r="D176" s="25"/>
      <c r="E176" s="19"/>
      <c r="F176" s="19"/>
      <c r="G176" s="19"/>
      <c r="H176" s="26"/>
      <c r="I176" s="24"/>
      <c r="J176" s="22"/>
      <c r="K176" s="23"/>
      <c r="L176" s="34"/>
      <c r="M176" s="35"/>
      <c r="N176" s="35"/>
      <c r="O176" s="30"/>
    </row>
    <row r="177" spans="2:15" s="17" customFormat="1" ht="12.2" customHeight="1" x14ac:dyDescent="0.15">
      <c r="B177" s="13" t="s">
        <v>42</v>
      </c>
      <c r="C177" s="24"/>
      <c r="D177" s="25"/>
      <c r="E177" s="19"/>
      <c r="F177" s="19"/>
      <c r="G177" s="19"/>
      <c r="H177" s="26"/>
      <c r="I177" s="24"/>
      <c r="J177" s="22"/>
      <c r="K177" s="23"/>
      <c r="L177" s="34"/>
      <c r="M177" s="35"/>
      <c r="N177" s="35"/>
      <c r="O177" s="30"/>
    </row>
    <row r="178" spans="2:15" s="17" customFormat="1" ht="12.2" customHeight="1" x14ac:dyDescent="0.15">
      <c r="B178" s="13" t="s">
        <v>42</v>
      </c>
      <c r="C178" s="24"/>
      <c r="D178" s="25"/>
      <c r="E178" s="19"/>
      <c r="F178" s="19"/>
      <c r="G178" s="19"/>
      <c r="H178" s="26"/>
      <c r="I178" s="24"/>
      <c r="J178" s="22"/>
      <c r="K178" s="23"/>
      <c r="L178" s="34"/>
      <c r="M178" s="35"/>
      <c r="N178" s="35"/>
      <c r="O178" s="30"/>
    </row>
    <row r="179" spans="2:15" s="17" customFormat="1" ht="12.2" customHeight="1" x14ac:dyDescent="0.15">
      <c r="B179" s="13" t="s">
        <v>42</v>
      </c>
      <c r="C179" s="24"/>
      <c r="D179" s="25"/>
      <c r="E179" s="19"/>
      <c r="F179" s="19"/>
      <c r="G179" s="19"/>
      <c r="H179" s="26"/>
      <c r="I179" s="24"/>
      <c r="J179" s="22"/>
      <c r="K179" s="23"/>
      <c r="L179" s="34"/>
      <c r="M179" s="35"/>
      <c r="N179" s="35"/>
      <c r="O179" s="30"/>
    </row>
    <row r="180" spans="2:15" s="17" customFormat="1" ht="12.2" customHeight="1" x14ac:dyDescent="0.15">
      <c r="B180" s="13" t="s">
        <v>42</v>
      </c>
      <c r="C180" s="24"/>
      <c r="D180" s="25"/>
      <c r="E180" s="19"/>
      <c r="F180" s="19"/>
      <c r="G180" s="19"/>
      <c r="H180" s="26"/>
      <c r="I180" s="24"/>
      <c r="J180" s="22"/>
      <c r="K180" s="23"/>
      <c r="L180" s="34"/>
      <c r="M180" s="35"/>
      <c r="N180" s="35"/>
      <c r="O180" s="30"/>
    </row>
    <row r="181" spans="2:15" s="17" customFormat="1" ht="12.2" customHeight="1" x14ac:dyDescent="0.15">
      <c r="B181" s="13" t="s">
        <v>42</v>
      </c>
      <c r="C181" s="24"/>
      <c r="D181" s="25"/>
      <c r="E181" s="19"/>
      <c r="F181" s="19"/>
      <c r="G181" s="19"/>
      <c r="H181" s="26"/>
      <c r="I181" s="24"/>
      <c r="J181" s="22"/>
      <c r="K181" s="23"/>
      <c r="L181" s="34"/>
      <c r="M181" s="35"/>
      <c r="N181" s="35"/>
      <c r="O181" s="30"/>
    </row>
    <row r="182" spans="2:15" s="17" customFormat="1" ht="12.2" customHeight="1" x14ac:dyDescent="0.15">
      <c r="B182" s="13" t="s">
        <v>42</v>
      </c>
      <c r="C182" s="24"/>
      <c r="D182" s="25"/>
      <c r="E182" s="19"/>
      <c r="F182" s="19"/>
      <c r="G182" s="19"/>
      <c r="H182" s="26"/>
      <c r="I182" s="24"/>
      <c r="J182" s="22"/>
      <c r="K182" s="23"/>
      <c r="L182" s="34"/>
      <c r="M182" s="35"/>
      <c r="N182" s="35"/>
      <c r="O182" s="30"/>
    </row>
    <row r="183" spans="2:15" s="17" customFormat="1" ht="12.2" customHeight="1" x14ac:dyDescent="0.15">
      <c r="B183" s="13" t="s">
        <v>42</v>
      </c>
      <c r="C183" s="24"/>
      <c r="D183" s="25"/>
      <c r="E183" s="19"/>
      <c r="F183" s="19"/>
      <c r="G183" s="19"/>
      <c r="H183" s="26"/>
      <c r="I183" s="24"/>
      <c r="J183" s="22"/>
      <c r="K183" s="23"/>
      <c r="L183" s="34"/>
      <c r="M183" s="35"/>
      <c r="N183" s="35"/>
      <c r="O183" s="30"/>
    </row>
    <row r="184" spans="2:15" s="17" customFormat="1" ht="12.2" customHeight="1" x14ac:dyDescent="0.15">
      <c r="B184" s="13" t="s">
        <v>42</v>
      </c>
      <c r="C184" s="24"/>
      <c r="D184" s="25"/>
      <c r="E184" s="19"/>
      <c r="F184" s="19"/>
      <c r="G184" s="19"/>
      <c r="H184" s="26"/>
      <c r="I184" s="24"/>
      <c r="J184" s="22"/>
      <c r="K184" s="23"/>
      <c r="L184" s="34"/>
      <c r="M184" s="35"/>
      <c r="N184" s="35"/>
      <c r="O184" s="30"/>
    </row>
    <row r="185" spans="2:15" s="17" customFormat="1" ht="12.2" customHeight="1" x14ac:dyDescent="0.15">
      <c r="B185" s="13" t="s">
        <v>42</v>
      </c>
      <c r="C185" s="24"/>
      <c r="D185" s="25"/>
      <c r="E185" s="19"/>
      <c r="F185" s="19"/>
      <c r="G185" s="19"/>
      <c r="H185" s="26"/>
      <c r="I185" s="24"/>
      <c r="J185" s="22"/>
      <c r="K185" s="23"/>
      <c r="L185" s="34"/>
      <c r="M185" s="35"/>
      <c r="N185" s="35"/>
      <c r="O185" s="30"/>
    </row>
    <row r="186" spans="2:15" s="17" customFormat="1" ht="12.2" customHeight="1" x14ac:dyDescent="0.15">
      <c r="B186" s="13" t="s">
        <v>42</v>
      </c>
      <c r="C186" s="24"/>
      <c r="D186" s="25"/>
      <c r="E186" s="19"/>
      <c r="F186" s="19"/>
      <c r="G186" s="19"/>
      <c r="H186" s="26"/>
      <c r="I186" s="24"/>
      <c r="J186" s="22"/>
      <c r="K186" s="23"/>
      <c r="L186" s="34"/>
      <c r="M186" s="35"/>
      <c r="N186" s="35"/>
      <c r="O186" s="30"/>
    </row>
    <row r="187" spans="2:15" s="17" customFormat="1" ht="12.2" customHeight="1" x14ac:dyDescent="0.15">
      <c r="B187" s="13" t="s">
        <v>42</v>
      </c>
      <c r="C187" s="24"/>
      <c r="D187" s="25"/>
      <c r="E187" s="19"/>
      <c r="F187" s="19"/>
      <c r="G187" s="19"/>
      <c r="H187" s="26"/>
      <c r="I187" s="24"/>
      <c r="J187" s="22"/>
      <c r="K187" s="23"/>
      <c r="L187" s="34"/>
      <c r="M187" s="35"/>
      <c r="N187" s="35"/>
      <c r="O187" s="30"/>
    </row>
    <row r="188" spans="2:15" s="17" customFormat="1" ht="12.2" customHeight="1" x14ac:dyDescent="0.15">
      <c r="B188" s="13" t="s">
        <v>42</v>
      </c>
      <c r="C188" s="24"/>
      <c r="D188" s="25"/>
      <c r="E188" s="19"/>
      <c r="F188" s="19"/>
      <c r="G188" s="19"/>
      <c r="H188" s="26"/>
      <c r="I188" s="24"/>
      <c r="J188" s="22"/>
      <c r="K188" s="23"/>
      <c r="L188" s="34"/>
      <c r="M188" s="35"/>
      <c r="N188" s="35"/>
      <c r="O188" s="30"/>
    </row>
    <row r="189" spans="2:15" s="17" customFormat="1" ht="12.2" customHeight="1" x14ac:dyDescent="0.15">
      <c r="B189" s="13" t="s">
        <v>42</v>
      </c>
      <c r="C189" s="24"/>
      <c r="D189" s="25"/>
      <c r="E189" s="19"/>
      <c r="F189" s="19"/>
      <c r="G189" s="19"/>
      <c r="H189" s="26"/>
      <c r="I189" s="24"/>
      <c r="J189" s="22"/>
      <c r="K189" s="23"/>
      <c r="L189" s="34"/>
      <c r="M189" s="35"/>
      <c r="N189" s="35"/>
      <c r="O189" s="30"/>
    </row>
    <row r="190" spans="2:15" s="17" customFormat="1" ht="12.2" customHeight="1" x14ac:dyDescent="0.15">
      <c r="B190" s="13" t="s">
        <v>42</v>
      </c>
      <c r="C190" s="24"/>
      <c r="D190" s="25"/>
      <c r="E190" s="19"/>
      <c r="F190" s="19"/>
      <c r="G190" s="19"/>
      <c r="H190" s="26"/>
      <c r="I190" s="24"/>
      <c r="J190" s="22"/>
      <c r="K190" s="23"/>
      <c r="L190" s="34"/>
      <c r="M190" s="35"/>
      <c r="N190" s="35"/>
      <c r="O190" s="30"/>
    </row>
    <row r="191" spans="2:15" s="17" customFormat="1" ht="12.2" customHeight="1" x14ac:dyDescent="0.15">
      <c r="B191" s="13" t="s">
        <v>42</v>
      </c>
      <c r="C191" s="24"/>
      <c r="D191" s="25"/>
      <c r="E191" s="19"/>
      <c r="F191" s="19"/>
      <c r="G191" s="19"/>
      <c r="H191" s="26"/>
      <c r="I191" s="24"/>
      <c r="J191" s="22"/>
      <c r="K191" s="23"/>
      <c r="L191" s="34"/>
      <c r="M191" s="35"/>
      <c r="N191" s="35"/>
      <c r="O191" s="30"/>
    </row>
    <row r="192" spans="2:15" s="17" customFormat="1" ht="12.2" customHeight="1" x14ac:dyDescent="0.15">
      <c r="B192" s="13" t="s">
        <v>42</v>
      </c>
      <c r="C192" s="24"/>
      <c r="D192" s="25"/>
      <c r="E192" s="19"/>
      <c r="F192" s="19"/>
      <c r="G192" s="19"/>
      <c r="H192" s="26"/>
      <c r="I192" s="24"/>
      <c r="J192" s="22"/>
      <c r="K192" s="23"/>
      <c r="L192" s="34"/>
      <c r="M192" s="35"/>
      <c r="N192" s="35"/>
      <c r="O192" s="30"/>
    </row>
    <row r="193" spans="2:15" s="17" customFormat="1" ht="12.2" customHeight="1" x14ac:dyDescent="0.15">
      <c r="B193" s="13" t="s">
        <v>42</v>
      </c>
      <c r="C193" s="24"/>
      <c r="D193" s="25"/>
      <c r="E193" s="19"/>
      <c r="F193" s="19"/>
      <c r="G193" s="19"/>
      <c r="H193" s="26"/>
      <c r="I193" s="24"/>
      <c r="J193" s="22"/>
      <c r="K193" s="23"/>
      <c r="L193" s="34"/>
      <c r="M193" s="35"/>
      <c r="N193" s="35"/>
      <c r="O193" s="30"/>
    </row>
    <row r="194" spans="2:15" s="17" customFormat="1" ht="12.2" customHeight="1" x14ac:dyDescent="0.15">
      <c r="B194" s="13" t="s">
        <v>42</v>
      </c>
      <c r="C194" s="24"/>
      <c r="D194" s="25"/>
      <c r="E194" s="19"/>
      <c r="F194" s="19"/>
      <c r="G194" s="19"/>
      <c r="H194" s="26"/>
      <c r="I194" s="24"/>
      <c r="J194" s="22"/>
      <c r="K194" s="23"/>
      <c r="L194" s="34"/>
      <c r="M194" s="35"/>
      <c r="N194" s="35"/>
      <c r="O194" s="30"/>
    </row>
    <row r="195" spans="2:15" s="17" customFormat="1" ht="12.2" customHeight="1" x14ac:dyDescent="0.15">
      <c r="B195" s="13" t="s">
        <v>42</v>
      </c>
      <c r="C195" s="24"/>
      <c r="D195" s="25"/>
      <c r="E195" s="19"/>
      <c r="F195" s="19"/>
      <c r="G195" s="19"/>
      <c r="H195" s="26"/>
      <c r="I195" s="24"/>
      <c r="J195" s="22"/>
      <c r="K195" s="23"/>
      <c r="L195" s="34"/>
      <c r="M195" s="35"/>
      <c r="N195" s="35"/>
      <c r="O195" s="30"/>
    </row>
    <row r="196" spans="2:15" s="17" customFormat="1" ht="12.2" customHeight="1" x14ac:dyDescent="0.15">
      <c r="B196" s="13" t="s">
        <v>42</v>
      </c>
      <c r="C196" s="24"/>
      <c r="D196" s="25"/>
      <c r="E196" s="19"/>
      <c r="F196" s="19"/>
      <c r="G196" s="19"/>
      <c r="H196" s="26"/>
      <c r="I196" s="24"/>
      <c r="J196" s="22"/>
      <c r="K196" s="23"/>
      <c r="L196" s="34"/>
      <c r="M196" s="35"/>
      <c r="N196" s="35"/>
      <c r="O196" s="30"/>
    </row>
    <row r="197" spans="2:15" s="17" customFormat="1" ht="12.2" customHeight="1" x14ac:dyDescent="0.15">
      <c r="B197" s="13" t="s">
        <v>42</v>
      </c>
      <c r="C197" s="24"/>
      <c r="D197" s="25"/>
      <c r="E197" s="19"/>
      <c r="F197" s="19"/>
      <c r="G197" s="19"/>
      <c r="H197" s="26"/>
      <c r="I197" s="24"/>
      <c r="J197" s="22"/>
      <c r="K197" s="23"/>
      <c r="L197" s="34"/>
      <c r="M197" s="35"/>
      <c r="N197" s="35"/>
      <c r="O197" s="30"/>
    </row>
    <row r="198" spans="2:15" s="17" customFormat="1" ht="12.2" customHeight="1" x14ac:dyDescent="0.15">
      <c r="B198" s="13" t="s">
        <v>42</v>
      </c>
      <c r="C198" s="24"/>
      <c r="D198" s="25"/>
      <c r="E198" s="19"/>
      <c r="F198" s="19"/>
      <c r="G198" s="19"/>
      <c r="H198" s="26"/>
      <c r="I198" s="24"/>
      <c r="J198" s="22"/>
      <c r="K198" s="23"/>
      <c r="L198" s="34"/>
      <c r="M198" s="35"/>
      <c r="N198" s="35"/>
      <c r="O198" s="30"/>
    </row>
    <row r="199" spans="2:15" s="17" customFormat="1" ht="12.2" customHeight="1" x14ac:dyDescent="0.15">
      <c r="B199" s="13" t="s">
        <v>42</v>
      </c>
      <c r="C199" s="24"/>
      <c r="D199" s="25"/>
      <c r="E199" s="19"/>
      <c r="F199" s="19"/>
      <c r="G199" s="19"/>
      <c r="H199" s="26"/>
      <c r="I199" s="24"/>
      <c r="J199" s="22"/>
      <c r="K199" s="23"/>
      <c r="L199" s="34"/>
      <c r="M199" s="35"/>
      <c r="N199" s="35"/>
      <c r="O199" s="30"/>
    </row>
    <row r="200" spans="2:15" s="17" customFormat="1" ht="12.2" customHeight="1" x14ac:dyDescent="0.15">
      <c r="B200" s="13" t="s">
        <v>42</v>
      </c>
      <c r="C200" s="24"/>
      <c r="D200" s="25"/>
      <c r="E200" s="19"/>
      <c r="F200" s="19"/>
      <c r="G200" s="19"/>
      <c r="H200" s="26"/>
      <c r="I200" s="24"/>
      <c r="J200" s="22"/>
      <c r="K200" s="23"/>
      <c r="L200" s="34"/>
      <c r="M200" s="35"/>
      <c r="N200" s="35"/>
      <c r="O200" s="30"/>
    </row>
    <row r="201" spans="2:15" s="17" customFormat="1" ht="12.2" customHeight="1" x14ac:dyDescent="0.15">
      <c r="B201" s="13" t="s">
        <v>42</v>
      </c>
      <c r="C201" s="24"/>
      <c r="D201" s="25"/>
      <c r="E201" s="19"/>
      <c r="F201" s="19"/>
      <c r="G201" s="19"/>
      <c r="H201" s="26"/>
      <c r="I201" s="24"/>
      <c r="J201" s="22"/>
      <c r="K201" s="23"/>
      <c r="L201" s="34"/>
      <c r="M201" s="35"/>
      <c r="N201" s="35"/>
      <c r="O201" s="30"/>
    </row>
    <row r="202" spans="2:15" s="17" customFormat="1" ht="12.2" customHeight="1" x14ac:dyDescent="0.15">
      <c r="B202" s="13" t="s">
        <v>42</v>
      </c>
      <c r="C202" s="24"/>
      <c r="D202" s="25"/>
      <c r="E202" s="19"/>
      <c r="F202" s="19"/>
      <c r="G202" s="19"/>
      <c r="H202" s="26"/>
      <c r="I202" s="24"/>
      <c r="J202" s="22"/>
      <c r="K202" s="23"/>
      <c r="L202" s="34"/>
      <c r="M202" s="35"/>
      <c r="N202" s="35"/>
      <c r="O202" s="30"/>
    </row>
    <row r="203" spans="2:15" s="17" customFormat="1" ht="12.2" customHeight="1" x14ac:dyDescent="0.15">
      <c r="B203" s="13" t="s">
        <v>42</v>
      </c>
      <c r="C203" s="24"/>
      <c r="D203" s="25"/>
      <c r="E203" s="19"/>
      <c r="F203" s="19"/>
      <c r="G203" s="19"/>
      <c r="H203" s="26"/>
      <c r="I203" s="24"/>
      <c r="J203" s="22"/>
      <c r="K203" s="23"/>
      <c r="L203" s="34"/>
      <c r="M203" s="35"/>
      <c r="N203" s="35"/>
      <c r="O203" s="30"/>
    </row>
    <row r="204" spans="2:15" s="17" customFormat="1" ht="12.2" customHeight="1" x14ac:dyDescent="0.15">
      <c r="B204" s="13" t="s">
        <v>42</v>
      </c>
      <c r="C204" s="24"/>
      <c r="D204" s="25"/>
      <c r="E204" s="19"/>
      <c r="F204" s="19"/>
      <c r="G204" s="19"/>
      <c r="H204" s="26"/>
      <c r="I204" s="24"/>
      <c r="J204" s="22"/>
      <c r="K204" s="23"/>
      <c r="L204" s="34"/>
      <c r="M204" s="35"/>
      <c r="N204" s="35"/>
      <c r="O204" s="30"/>
    </row>
    <row r="205" spans="2:15" s="17" customFormat="1" ht="12.2" customHeight="1" x14ac:dyDescent="0.15">
      <c r="B205" s="13" t="s">
        <v>42</v>
      </c>
      <c r="C205" s="24"/>
      <c r="D205" s="25"/>
      <c r="E205" s="19"/>
      <c r="F205" s="19"/>
      <c r="G205" s="19"/>
      <c r="H205" s="26"/>
      <c r="I205" s="24"/>
      <c r="J205" s="22"/>
      <c r="K205" s="23"/>
      <c r="L205" s="34"/>
      <c r="M205" s="35"/>
      <c r="N205" s="35"/>
      <c r="O205" s="30"/>
    </row>
    <row r="206" spans="2:15" s="17" customFormat="1" ht="12.2" customHeight="1" x14ac:dyDescent="0.15">
      <c r="B206" s="13" t="s">
        <v>42</v>
      </c>
      <c r="C206" s="24"/>
      <c r="D206" s="25"/>
      <c r="E206" s="19"/>
      <c r="F206" s="19"/>
      <c r="G206" s="19"/>
      <c r="H206" s="26"/>
      <c r="I206" s="24"/>
      <c r="J206" s="22"/>
      <c r="K206" s="23"/>
      <c r="L206" s="34"/>
      <c r="M206" s="35"/>
      <c r="N206" s="35"/>
      <c r="O206" s="30"/>
    </row>
    <row r="207" spans="2:15" s="17" customFormat="1" ht="12.2" customHeight="1" x14ac:dyDescent="0.15">
      <c r="B207" s="13" t="s">
        <v>42</v>
      </c>
      <c r="C207" s="24"/>
      <c r="D207" s="25"/>
      <c r="E207" s="19"/>
      <c r="F207" s="19"/>
      <c r="G207" s="19"/>
      <c r="H207" s="26"/>
      <c r="I207" s="24"/>
      <c r="J207" s="22"/>
      <c r="K207" s="23"/>
      <c r="L207" s="34"/>
      <c r="M207" s="35"/>
      <c r="N207" s="35"/>
      <c r="O207" s="30"/>
    </row>
    <row r="208" spans="2:15" s="17" customFormat="1" ht="12.2" customHeight="1" x14ac:dyDescent="0.15">
      <c r="B208" s="13" t="s">
        <v>42</v>
      </c>
      <c r="C208" s="24"/>
      <c r="D208" s="25"/>
      <c r="E208" s="19"/>
      <c r="F208" s="19"/>
      <c r="G208" s="19"/>
      <c r="H208" s="26"/>
      <c r="I208" s="24"/>
      <c r="J208" s="22"/>
      <c r="K208" s="23"/>
      <c r="L208" s="34"/>
      <c r="M208" s="35"/>
      <c r="N208" s="35"/>
      <c r="O208" s="30"/>
    </row>
    <row r="209" spans="2:15" s="17" customFormat="1" ht="12.2" customHeight="1" x14ac:dyDescent="0.15">
      <c r="B209" s="13" t="s">
        <v>42</v>
      </c>
      <c r="C209" s="24"/>
      <c r="D209" s="25"/>
      <c r="E209" s="19"/>
      <c r="F209" s="19"/>
      <c r="G209" s="19"/>
      <c r="H209" s="26"/>
      <c r="I209" s="24"/>
      <c r="J209" s="22"/>
      <c r="K209" s="23"/>
      <c r="L209" s="34"/>
      <c r="M209" s="35"/>
      <c r="N209" s="35"/>
      <c r="O209" s="30"/>
    </row>
    <row r="210" spans="2:15" s="17" customFormat="1" ht="12.2" customHeight="1" x14ac:dyDescent="0.15">
      <c r="B210" s="13" t="s">
        <v>42</v>
      </c>
      <c r="C210" s="24"/>
      <c r="D210" s="25"/>
      <c r="E210" s="19"/>
      <c r="F210" s="19"/>
      <c r="G210" s="19"/>
      <c r="H210" s="26"/>
      <c r="I210" s="24"/>
      <c r="J210" s="22"/>
      <c r="K210" s="23"/>
      <c r="L210" s="34"/>
      <c r="M210" s="35"/>
      <c r="N210" s="35"/>
      <c r="O210" s="30"/>
    </row>
    <row r="211" spans="2:15" s="17" customFormat="1" ht="12.2" customHeight="1" x14ac:dyDescent="0.15">
      <c r="B211" s="13" t="s">
        <v>42</v>
      </c>
      <c r="C211" s="24"/>
      <c r="D211" s="25"/>
      <c r="E211" s="19"/>
      <c r="F211" s="19"/>
      <c r="G211" s="19"/>
      <c r="H211" s="26"/>
      <c r="I211" s="24"/>
      <c r="J211" s="22"/>
      <c r="K211" s="23"/>
      <c r="L211" s="34"/>
      <c r="M211" s="35"/>
      <c r="N211" s="35"/>
      <c r="O211" s="30"/>
    </row>
    <row r="212" spans="2:15" s="17" customFormat="1" ht="12.2" customHeight="1" x14ac:dyDescent="0.15">
      <c r="B212" s="13" t="s">
        <v>42</v>
      </c>
      <c r="C212" s="24"/>
      <c r="D212" s="25"/>
      <c r="E212" s="19"/>
      <c r="F212" s="19"/>
      <c r="G212" s="19"/>
      <c r="H212" s="26"/>
      <c r="I212" s="24"/>
      <c r="J212" s="22"/>
      <c r="K212" s="23"/>
      <c r="L212" s="34"/>
      <c r="M212" s="35"/>
      <c r="N212" s="35"/>
      <c r="O212" s="30"/>
    </row>
    <row r="213" spans="2:15" s="17" customFormat="1" ht="12.2" customHeight="1" x14ac:dyDescent="0.15">
      <c r="B213" s="13" t="s">
        <v>42</v>
      </c>
      <c r="C213" s="24"/>
      <c r="D213" s="25"/>
      <c r="E213" s="19"/>
      <c r="F213" s="19"/>
      <c r="G213" s="19"/>
      <c r="H213" s="26"/>
      <c r="I213" s="24"/>
      <c r="J213" s="22"/>
      <c r="K213" s="23"/>
      <c r="L213" s="34"/>
      <c r="M213" s="35"/>
      <c r="N213" s="35"/>
      <c r="O213" s="30"/>
    </row>
    <row r="214" spans="2:15" s="17" customFormat="1" ht="12.2" customHeight="1" x14ac:dyDescent="0.15">
      <c r="B214" s="13" t="s">
        <v>42</v>
      </c>
      <c r="C214" s="24"/>
      <c r="D214" s="25"/>
      <c r="E214" s="19"/>
      <c r="F214" s="19"/>
      <c r="G214" s="19"/>
      <c r="H214" s="26"/>
      <c r="I214" s="24"/>
      <c r="J214" s="22"/>
      <c r="K214" s="23"/>
      <c r="L214" s="34"/>
      <c r="M214" s="35"/>
      <c r="N214" s="35"/>
      <c r="O214" s="30"/>
    </row>
    <row r="215" spans="2:15" s="17" customFormat="1" ht="12.2" customHeight="1" x14ac:dyDescent="0.15">
      <c r="B215" s="13" t="s">
        <v>42</v>
      </c>
      <c r="C215" s="24"/>
      <c r="D215" s="25"/>
      <c r="E215" s="19"/>
      <c r="F215" s="19"/>
      <c r="G215" s="19"/>
      <c r="H215" s="26"/>
      <c r="I215" s="24"/>
      <c r="J215" s="22"/>
      <c r="K215" s="23"/>
      <c r="L215" s="34"/>
      <c r="M215" s="35"/>
      <c r="N215" s="35"/>
      <c r="O215" s="30"/>
    </row>
    <row r="216" spans="2:15" s="17" customFormat="1" ht="12.2" customHeight="1" x14ac:dyDescent="0.15">
      <c r="B216" s="13" t="s">
        <v>42</v>
      </c>
      <c r="C216" s="24"/>
      <c r="D216" s="25"/>
      <c r="E216" s="19"/>
      <c r="F216" s="19"/>
      <c r="G216" s="19"/>
      <c r="H216" s="26"/>
      <c r="I216" s="24"/>
      <c r="J216" s="22"/>
      <c r="K216" s="23"/>
      <c r="L216" s="34"/>
      <c r="M216" s="35"/>
      <c r="N216" s="35"/>
      <c r="O216" s="30"/>
    </row>
    <row r="217" spans="2:15" s="17" customFormat="1" ht="12.2" customHeight="1" x14ac:dyDescent="0.15">
      <c r="B217" s="13" t="s">
        <v>42</v>
      </c>
      <c r="C217" s="24"/>
      <c r="D217" s="25"/>
      <c r="E217" s="19"/>
      <c r="F217" s="19"/>
      <c r="G217" s="19"/>
      <c r="H217" s="26"/>
      <c r="I217" s="24"/>
      <c r="J217" s="22"/>
      <c r="K217" s="23"/>
      <c r="L217" s="34"/>
      <c r="M217" s="35"/>
      <c r="N217" s="35"/>
      <c r="O217" s="30"/>
    </row>
    <row r="218" spans="2:15" s="17" customFormat="1" ht="12.2" customHeight="1" x14ac:dyDescent="0.15">
      <c r="B218" s="13" t="s">
        <v>42</v>
      </c>
      <c r="C218" s="24"/>
      <c r="D218" s="25"/>
      <c r="E218" s="19"/>
      <c r="F218" s="19"/>
      <c r="G218" s="19"/>
      <c r="H218" s="26"/>
      <c r="I218" s="24"/>
      <c r="J218" s="22"/>
      <c r="K218" s="23"/>
      <c r="L218" s="34"/>
      <c r="M218" s="35"/>
      <c r="N218" s="35"/>
      <c r="O218" s="30"/>
    </row>
    <row r="219" spans="2:15" s="17" customFormat="1" ht="12.2" customHeight="1" x14ac:dyDescent="0.15">
      <c r="B219" s="13" t="s">
        <v>42</v>
      </c>
      <c r="C219" s="24"/>
      <c r="D219" s="25"/>
      <c r="E219" s="19"/>
      <c r="F219" s="19"/>
      <c r="G219" s="19"/>
      <c r="H219" s="26"/>
      <c r="I219" s="24"/>
      <c r="J219" s="22"/>
      <c r="K219" s="23"/>
      <c r="L219" s="34"/>
      <c r="M219" s="35"/>
      <c r="N219" s="35"/>
      <c r="O219" s="30"/>
    </row>
    <row r="220" spans="2:15" s="17" customFormat="1" ht="12.2" customHeight="1" x14ac:dyDescent="0.15">
      <c r="B220" s="13" t="s">
        <v>42</v>
      </c>
      <c r="C220" s="24"/>
      <c r="D220" s="25"/>
      <c r="E220" s="19"/>
      <c r="F220" s="19"/>
      <c r="G220" s="19"/>
      <c r="H220" s="26"/>
      <c r="I220" s="24"/>
      <c r="J220" s="22"/>
      <c r="K220" s="23"/>
      <c r="L220" s="34"/>
      <c r="M220" s="35"/>
      <c r="N220" s="35"/>
      <c r="O220" s="30"/>
    </row>
    <row r="221" spans="2:15" s="17" customFormat="1" ht="12.2" customHeight="1" x14ac:dyDescent="0.15">
      <c r="B221" s="13" t="s">
        <v>42</v>
      </c>
      <c r="C221" s="24"/>
      <c r="D221" s="25"/>
      <c r="E221" s="19"/>
      <c r="F221" s="19"/>
      <c r="G221" s="19"/>
      <c r="H221" s="26"/>
      <c r="I221" s="24"/>
      <c r="J221" s="22"/>
      <c r="K221" s="23"/>
      <c r="L221" s="34"/>
      <c r="M221" s="35"/>
      <c r="N221" s="35"/>
      <c r="O221" s="30"/>
    </row>
    <row r="222" spans="2:15" s="17" customFormat="1" ht="12.2" customHeight="1" x14ac:dyDescent="0.15">
      <c r="B222" s="13" t="s">
        <v>42</v>
      </c>
      <c r="C222" s="24"/>
      <c r="D222" s="25"/>
      <c r="E222" s="19"/>
      <c r="F222" s="19"/>
      <c r="G222" s="19"/>
      <c r="H222" s="26"/>
      <c r="I222" s="24"/>
      <c r="J222" s="22"/>
      <c r="K222" s="23"/>
      <c r="L222" s="34"/>
      <c r="M222" s="35"/>
      <c r="N222" s="35"/>
      <c r="O222" s="30"/>
    </row>
    <row r="223" spans="2:15" s="17" customFormat="1" ht="12.2" customHeight="1" x14ac:dyDescent="0.15">
      <c r="B223" s="13" t="s">
        <v>42</v>
      </c>
      <c r="C223" s="24"/>
      <c r="D223" s="25"/>
      <c r="E223" s="19"/>
      <c r="F223" s="19"/>
      <c r="G223" s="19"/>
      <c r="H223" s="26"/>
      <c r="I223" s="24"/>
      <c r="J223" s="22"/>
      <c r="K223" s="23"/>
      <c r="L223" s="34"/>
      <c r="M223" s="35"/>
      <c r="N223" s="35"/>
      <c r="O223" s="30"/>
    </row>
    <row r="224" spans="2:15" s="17" customFormat="1" ht="12.2" customHeight="1" x14ac:dyDescent="0.15">
      <c r="B224" s="13" t="s">
        <v>42</v>
      </c>
      <c r="C224" s="24"/>
      <c r="D224" s="25"/>
      <c r="E224" s="19"/>
      <c r="F224" s="19"/>
      <c r="G224" s="19"/>
      <c r="H224" s="26"/>
      <c r="I224" s="24"/>
      <c r="J224" s="22"/>
      <c r="K224" s="23"/>
      <c r="L224" s="34"/>
      <c r="M224" s="35"/>
      <c r="N224" s="35"/>
      <c r="O224" s="30"/>
    </row>
    <row r="225" spans="2:15" s="17" customFormat="1" ht="12.2" customHeight="1" x14ac:dyDescent="0.15">
      <c r="B225" s="13" t="s">
        <v>42</v>
      </c>
      <c r="C225" s="24"/>
      <c r="D225" s="25"/>
      <c r="E225" s="19"/>
      <c r="F225" s="19"/>
      <c r="G225" s="19"/>
      <c r="H225" s="26"/>
      <c r="I225" s="24"/>
      <c r="J225" s="22"/>
      <c r="K225" s="23"/>
      <c r="L225" s="34"/>
      <c r="M225" s="35"/>
      <c r="N225" s="35"/>
      <c r="O225" s="30"/>
    </row>
    <row r="226" spans="2:15" s="17" customFormat="1" ht="12.2" customHeight="1" x14ac:dyDescent="0.15">
      <c r="B226" s="13" t="s">
        <v>42</v>
      </c>
      <c r="C226" s="24"/>
      <c r="D226" s="25"/>
      <c r="E226" s="19"/>
      <c r="F226" s="19"/>
      <c r="G226" s="19"/>
      <c r="H226" s="26"/>
      <c r="I226" s="24"/>
      <c r="J226" s="22"/>
      <c r="K226" s="23"/>
      <c r="L226" s="34"/>
      <c r="M226" s="35"/>
      <c r="N226" s="35"/>
      <c r="O226" s="30"/>
    </row>
    <row r="227" spans="2:15" s="17" customFormat="1" ht="12.2" customHeight="1" x14ac:dyDescent="0.15">
      <c r="B227" s="13" t="s">
        <v>42</v>
      </c>
      <c r="C227" s="24"/>
      <c r="D227" s="25"/>
      <c r="E227" s="19"/>
      <c r="F227" s="19"/>
      <c r="G227" s="19"/>
      <c r="H227" s="26"/>
      <c r="I227" s="24"/>
      <c r="J227" s="22"/>
      <c r="K227" s="23"/>
      <c r="L227" s="34"/>
      <c r="M227" s="35"/>
      <c r="N227" s="35"/>
      <c r="O227" s="30"/>
    </row>
    <row r="228" spans="2:15" s="17" customFormat="1" ht="12.2" customHeight="1" x14ac:dyDescent="0.15">
      <c r="B228" s="13" t="s">
        <v>42</v>
      </c>
      <c r="C228" s="24"/>
      <c r="D228" s="25"/>
      <c r="E228" s="19"/>
      <c r="F228" s="19"/>
      <c r="G228" s="19"/>
      <c r="H228" s="26"/>
      <c r="I228" s="24"/>
      <c r="J228" s="22"/>
      <c r="K228" s="23"/>
      <c r="L228" s="34"/>
      <c r="M228" s="35"/>
      <c r="N228" s="35"/>
      <c r="O228" s="30"/>
    </row>
    <row r="229" spans="2:15" s="17" customFormat="1" ht="12.2" customHeight="1" x14ac:dyDescent="0.15">
      <c r="B229" s="13" t="s">
        <v>42</v>
      </c>
      <c r="C229" s="24"/>
      <c r="D229" s="25"/>
      <c r="E229" s="19"/>
      <c r="F229" s="19"/>
      <c r="G229" s="19"/>
      <c r="H229" s="26"/>
      <c r="I229" s="24"/>
      <c r="J229" s="22"/>
      <c r="K229" s="23"/>
      <c r="L229" s="34"/>
      <c r="M229" s="35"/>
      <c r="N229" s="35"/>
      <c r="O229" s="30"/>
    </row>
    <row r="230" spans="2:15" s="17" customFormat="1" ht="12.2" customHeight="1" x14ac:dyDescent="0.15">
      <c r="B230" s="13" t="s">
        <v>42</v>
      </c>
      <c r="C230" s="24"/>
      <c r="D230" s="25"/>
      <c r="E230" s="19"/>
      <c r="F230" s="19"/>
      <c r="G230" s="19"/>
      <c r="H230" s="26"/>
      <c r="I230" s="24"/>
      <c r="J230" s="22"/>
      <c r="K230" s="23"/>
      <c r="L230" s="34"/>
      <c r="M230" s="35"/>
      <c r="N230" s="35"/>
      <c r="O230" s="30"/>
    </row>
    <row r="231" spans="2:15" s="17" customFormat="1" ht="12.2" customHeight="1" x14ac:dyDescent="0.15">
      <c r="B231" s="13" t="s">
        <v>42</v>
      </c>
      <c r="C231" s="24"/>
      <c r="D231" s="25"/>
      <c r="E231" s="19"/>
      <c r="F231" s="19"/>
      <c r="G231" s="19"/>
      <c r="H231" s="26"/>
      <c r="I231" s="24"/>
      <c r="J231" s="22"/>
      <c r="K231" s="23"/>
      <c r="L231" s="34"/>
      <c r="M231" s="35"/>
      <c r="N231" s="35"/>
      <c r="O231" s="30"/>
    </row>
    <row r="232" spans="2:15" s="17" customFormat="1" ht="12.2" customHeight="1" x14ac:dyDescent="0.15">
      <c r="B232" s="13" t="s">
        <v>42</v>
      </c>
      <c r="C232" s="24"/>
      <c r="D232" s="25"/>
      <c r="E232" s="19"/>
      <c r="F232" s="19"/>
      <c r="G232" s="19"/>
      <c r="H232" s="26"/>
      <c r="I232" s="24"/>
      <c r="J232" s="22"/>
      <c r="K232" s="23"/>
      <c r="L232" s="34"/>
      <c r="M232" s="35"/>
      <c r="N232" s="35"/>
      <c r="O232" s="30"/>
    </row>
    <row r="233" spans="2:15" s="17" customFormat="1" ht="12.2" customHeight="1" x14ac:dyDescent="0.15">
      <c r="B233" s="13" t="s">
        <v>42</v>
      </c>
      <c r="C233" s="24"/>
      <c r="D233" s="25"/>
      <c r="E233" s="19"/>
      <c r="F233" s="19"/>
      <c r="G233" s="19"/>
      <c r="H233" s="26"/>
      <c r="I233" s="24"/>
      <c r="J233" s="22"/>
      <c r="K233" s="23"/>
      <c r="L233" s="34"/>
      <c r="M233" s="35"/>
      <c r="N233" s="35"/>
      <c r="O233" s="30"/>
    </row>
    <row r="234" spans="2:15" s="17" customFormat="1" ht="12.2" customHeight="1" x14ac:dyDescent="0.15">
      <c r="B234" s="13" t="s">
        <v>42</v>
      </c>
      <c r="C234" s="24"/>
      <c r="D234" s="25"/>
      <c r="E234" s="19"/>
      <c r="F234" s="19"/>
      <c r="G234" s="19"/>
      <c r="H234" s="26"/>
      <c r="I234" s="24"/>
      <c r="J234" s="22"/>
      <c r="K234" s="23"/>
      <c r="L234" s="34"/>
      <c r="M234" s="35"/>
      <c r="N234" s="35"/>
      <c r="O234" s="30"/>
    </row>
    <row r="235" spans="2:15" s="17" customFormat="1" ht="12.2" customHeight="1" x14ac:dyDescent="0.15">
      <c r="B235" s="13" t="s">
        <v>42</v>
      </c>
      <c r="C235" s="24"/>
      <c r="D235" s="25"/>
      <c r="E235" s="19"/>
      <c r="F235" s="19"/>
      <c r="G235" s="19"/>
      <c r="H235" s="26"/>
      <c r="I235" s="24"/>
      <c r="J235" s="22"/>
      <c r="K235" s="23"/>
      <c r="L235" s="34"/>
      <c r="M235" s="35"/>
      <c r="N235" s="35"/>
      <c r="O235" s="30"/>
    </row>
    <row r="236" spans="2:15" s="17" customFormat="1" ht="12.2" customHeight="1" x14ac:dyDescent="0.15">
      <c r="B236" s="13" t="s">
        <v>42</v>
      </c>
      <c r="C236" s="24"/>
      <c r="D236" s="25"/>
      <c r="E236" s="19"/>
      <c r="F236" s="19"/>
      <c r="G236" s="19"/>
      <c r="H236" s="26"/>
      <c r="I236" s="24"/>
      <c r="J236" s="22"/>
      <c r="K236" s="23"/>
      <c r="L236" s="34"/>
      <c r="M236" s="35"/>
      <c r="N236" s="35"/>
      <c r="O236" s="30"/>
    </row>
    <row r="237" spans="2:15" s="17" customFormat="1" ht="12.2" customHeight="1" x14ac:dyDescent="0.15">
      <c r="B237" s="13" t="s">
        <v>42</v>
      </c>
      <c r="C237" s="24"/>
      <c r="D237" s="25"/>
      <c r="E237" s="19"/>
      <c r="F237" s="19"/>
      <c r="G237" s="19"/>
      <c r="H237" s="26"/>
      <c r="I237" s="24"/>
      <c r="J237" s="22"/>
      <c r="K237" s="23"/>
      <c r="L237" s="34"/>
      <c r="M237" s="35"/>
      <c r="N237" s="35"/>
      <c r="O237" s="30"/>
    </row>
    <row r="238" spans="2:15" s="17" customFormat="1" ht="12.2" customHeight="1" x14ac:dyDescent="0.15">
      <c r="B238" s="13" t="s">
        <v>42</v>
      </c>
      <c r="C238" s="24"/>
      <c r="D238" s="25"/>
      <c r="E238" s="19"/>
      <c r="F238" s="19"/>
      <c r="G238" s="19"/>
      <c r="H238" s="26"/>
      <c r="I238" s="24"/>
      <c r="J238" s="22"/>
      <c r="K238" s="23"/>
      <c r="L238" s="34"/>
      <c r="M238" s="35"/>
      <c r="N238" s="35"/>
      <c r="O238" s="30"/>
    </row>
    <row r="239" spans="2:15" s="17" customFormat="1" ht="12.2" customHeight="1" x14ac:dyDescent="0.15">
      <c r="B239" s="13" t="s">
        <v>42</v>
      </c>
      <c r="C239" s="24"/>
      <c r="D239" s="25"/>
      <c r="E239" s="19"/>
      <c r="F239" s="19"/>
      <c r="G239" s="19"/>
      <c r="H239" s="26"/>
      <c r="I239" s="24"/>
      <c r="J239" s="22"/>
      <c r="K239" s="23"/>
      <c r="L239" s="34"/>
      <c r="M239" s="35"/>
      <c r="N239" s="35"/>
      <c r="O239" s="30"/>
    </row>
    <row r="240" spans="2:15" s="17" customFormat="1" ht="12.2" customHeight="1" x14ac:dyDescent="0.15">
      <c r="B240" s="13" t="s">
        <v>42</v>
      </c>
      <c r="C240" s="24"/>
      <c r="D240" s="25"/>
      <c r="E240" s="19"/>
      <c r="F240" s="19"/>
      <c r="G240" s="19"/>
      <c r="H240" s="26"/>
      <c r="I240" s="24"/>
      <c r="J240" s="22"/>
      <c r="K240" s="23"/>
      <c r="L240" s="34"/>
      <c r="M240" s="35"/>
      <c r="N240" s="35"/>
      <c r="O240" s="30"/>
    </row>
    <row r="241" spans="2:15" s="17" customFormat="1" ht="12.2" customHeight="1" x14ac:dyDescent="0.15">
      <c r="B241" s="13" t="s">
        <v>42</v>
      </c>
      <c r="C241" s="24"/>
      <c r="D241" s="25"/>
      <c r="E241" s="19"/>
      <c r="F241" s="19"/>
      <c r="G241" s="19"/>
      <c r="H241" s="26"/>
      <c r="I241" s="24"/>
      <c r="J241" s="22"/>
      <c r="K241" s="23"/>
      <c r="L241" s="34"/>
      <c r="M241" s="35"/>
      <c r="N241" s="35"/>
      <c r="O241" s="30"/>
    </row>
    <row r="242" spans="2:15" s="17" customFormat="1" ht="12.2" customHeight="1" x14ac:dyDescent="0.15">
      <c r="B242" s="13" t="s">
        <v>42</v>
      </c>
      <c r="C242" s="24"/>
      <c r="D242" s="25"/>
      <c r="E242" s="19"/>
      <c r="F242" s="19"/>
      <c r="G242" s="19"/>
      <c r="H242" s="26"/>
      <c r="I242" s="24"/>
      <c r="J242" s="22"/>
      <c r="K242" s="23"/>
      <c r="L242" s="34"/>
      <c r="M242" s="35"/>
      <c r="N242" s="35"/>
      <c r="O242" s="30"/>
    </row>
    <row r="243" spans="2:15" s="17" customFormat="1" ht="12.2" customHeight="1" x14ac:dyDescent="0.15">
      <c r="B243" s="13" t="s">
        <v>42</v>
      </c>
      <c r="C243" s="24"/>
      <c r="D243" s="25"/>
      <c r="E243" s="19"/>
      <c r="F243" s="19"/>
      <c r="G243" s="19"/>
      <c r="H243" s="26"/>
      <c r="I243" s="24"/>
      <c r="J243" s="22"/>
      <c r="K243" s="23"/>
      <c r="L243" s="34"/>
      <c r="M243" s="35"/>
      <c r="N243" s="35"/>
      <c r="O243" s="30"/>
    </row>
    <row r="244" spans="2:15" s="17" customFormat="1" ht="12.2" customHeight="1" x14ac:dyDescent="0.15">
      <c r="B244" s="13" t="s">
        <v>42</v>
      </c>
      <c r="C244" s="24"/>
      <c r="D244" s="25"/>
      <c r="E244" s="19"/>
      <c r="F244" s="19"/>
      <c r="G244" s="19"/>
      <c r="H244" s="26"/>
      <c r="I244" s="24"/>
      <c r="J244" s="22"/>
      <c r="K244" s="23"/>
      <c r="L244" s="34"/>
      <c r="M244" s="35"/>
      <c r="N244" s="35"/>
      <c r="O244" s="30"/>
    </row>
    <row r="245" spans="2:15" s="17" customFormat="1" ht="12.2" customHeight="1" x14ac:dyDescent="0.15">
      <c r="B245" s="13" t="s">
        <v>42</v>
      </c>
      <c r="C245" s="24"/>
      <c r="D245" s="25"/>
      <c r="E245" s="19"/>
      <c r="F245" s="19"/>
      <c r="G245" s="19"/>
      <c r="H245" s="26"/>
      <c r="I245" s="24"/>
      <c r="J245" s="22"/>
      <c r="K245" s="23"/>
      <c r="L245" s="34"/>
      <c r="M245" s="35"/>
      <c r="N245" s="35"/>
      <c r="O245" s="30"/>
    </row>
    <row r="246" spans="2:15" s="17" customFormat="1" ht="12.2" customHeight="1" x14ac:dyDescent="0.15">
      <c r="B246" s="13" t="s">
        <v>42</v>
      </c>
      <c r="C246" s="24"/>
      <c r="D246" s="25"/>
      <c r="E246" s="19"/>
      <c r="F246" s="19"/>
      <c r="G246" s="19"/>
      <c r="H246" s="26"/>
      <c r="I246" s="24"/>
      <c r="J246" s="22"/>
      <c r="K246" s="23"/>
      <c r="L246" s="34"/>
      <c r="M246" s="35"/>
      <c r="N246" s="35"/>
      <c r="O246" s="30"/>
    </row>
    <row r="247" spans="2:15" s="17" customFormat="1" ht="12.2" customHeight="1" x14ac:dyDescent="0.15">
      <c r="B247" s="13" t="s">
        <v>42</v>
      </c>
      <c r="C247" s="24"/>
      <c r="D247" s="25"/>
      <c r="E247" s="19"/>
      <c r="F247" s="19"/>
      <c r="G247" s="19"/>
      <c r="H247" s="26"/>
      <c r="I247" s="24"/>
      <c r="J247" s="22"/>
      <c r="K247" s="23"/>
      <c r="L247" s="34"/>
      <c r="M247" s="35"/>
      <c r="N247" s="35"/>
      <c r="O247" s="30"/>
    </row>
    <row r="248" spans="2:15" s="17" customFormat="1" ht="12.2" customHeight="1" x14ac:dyDescent="0.15">
      <c r="B248" s="13" t="s">
        <v>42</v>
      </c>
      <c r="C248" s="24"/>
      <c r="D248" s="25"/>
      <c r="E248" s="19"/>
      <c r="F248" s="19"/>
      <c r="G248" s="19"/>
      <c r="H248" s="26"/>
      <c r="I248" s="24"/>
      <c r="J248" s="22"/>
      <c r="K248" s="23"/>
      <c r="L248" s="34"/>
      <c r="M248" s="35"/>
      <c r="N248" s="35"/>
      <c r="O248" s="30"/>
    </row>
    <row r="249" spans="2:15" s="17" customFormat="1" ht="12.2" customHeight="1" x14ac:dyDescent="0.15">
      <c r="B249" s="13" t="s">
        <v>42</v>
      </c>
      <c r="C249" s="24"/>
      <c r="D249" s="25"/>
      <c r="E249" s="19"/>
      <c r="F249" s="19"/>
      <c r="G249" s="19"/>
      <c r="H249" s="26"/>
      <c r="I249" s="24"/>
      <c r="J249" s="22"/>
      <c r="K249" s="23"/>
      <c r="L249" s="34"/>
      <c r="M249" s="35"/>
      <c r="N249" s="35"/>
      <c r="O249" s="30"/>
    </row>
    <row r="250" spans="2:15" s="17" customFormat="1" ht="12.2" customHeight="1" x14ac:dyDescent="0.15">
      <c r="B250" s="13" t="s">
        <v>42</v>
      </c>
      <c r="C250" s="24"/>
      <c r="D250" s="25"/>
      <c r="E250" s="19"/>
      <c r="F250" s="19"/>
      <c r="G250" s="19"/>
      <c r="H250" s="26"/>
      <c r="I250" s="24"/>
      <c r="J250" s="22"/>
      <c r="K250" s="23"/>
      <c r="L250" s="34"/>
      <c r="M250" s="35"/>
      <c r="N250" s="35"/>
      <c r="O250" s="30"/>
    </row>
    <row r="251" spans="2:15" s="17" customFormat="1" ht="12.2" customHeight="1" x14ac:dyDescent="0.15">
      <c r="B251" s="13" t="s">
        <v>42</v>
      </c>
      <c r="C251" s="24"/>
      <c r="D251" s="25"/>
      <c r="E251" s="19"/>
      <c r="F251" s="19"/>
      <c r="G251" s="19"/>
      <c r="H251" s="26"/>
      <c r="I251" s="24"/>
      <c r="J251" s="22"/>
      <c r="K251" s="23"/>
      <c r="L251" s="34"/>
      <c r="M251" s="35"/>
      <c r="N251" s="35"/>
      <c r="O251" s="30"/>
    </row>
    <row r="252" spans="2:15" s="17" customFormat="1" ht="12.2" customHeight="1" x14ac:dyDescent="0.15">
      <c r="B252" s="13" t="s">
        <v>42</v>
      </c>
      <c r="C252" s="24"/>
      <c r="D252" s="25"/>
      <c r="E252" s="19"/>
      <c r="F252" s="19"/>
      <c r="G252" s="19"/>
      <c r="H252" s="26"/>
      <c r="I252" s="24"/>
      <c r="J252" s="22"/>
      <c r="K252" s="23"/>
      <c r="L252" s="34"/>
      <c r="M252" s="35"/>
      <c r="N252" s="35"/>
      <c r="O252" s="30"/>
    </row>
    <row r="253" spans="2:15" s="17" customFormat="1" ht="12.2" customHeight="1" x14ac:dyDescent="0.15">
      <c r="B253" s="13" t="s">
        <v>42</v>
      </c>
      <c r="C253" s="24"/>
      <c r="D253" s="25"/>
      <c r="E253" s="19"/>
      <c r="F253" s="19"/>
      <c r="G253" s="19"/>
      <c r="H253" s="26"/>
      <c r="I253" s="24"/>
      <c r="J253" s="22"/>
      <c r="K253" s="23"/>
      <c r="L253" s="34"/>
      <c r="M253" s="35"/>
      <c r="N253" s="35"/>
      <c r="O253" s="30"/>
    </row>
    <row r="254" spans="2:15" s="17" customFormat="1" ht="12.2" customHeight="1" x14ac:dyDescent="0.15">
      <c r="B254" s="13" t="s">
        <v>42</v>
      </c>
      <c r="C254" s="24"/>
      <c r="D254" s="25"/>
      <c r="E254" s="19"/>
      <c r="F254" s="19"/>
      <c r="G254" s="19"/>
      <c r="H254" s="26"/>
      <c r="I254" s="24"/>
      <c r="J254" s="22"/>
      <c r="K254" s="23"/>
      <c r="L254" s="34"/>
      <c r="M254" s="35"/>
      <c r="N254" s="35"/>
      <c r="O254" s="30"/>
    </row>
    <row r="255" spans="2:15" s="17" customFormat="1" ht="12.2" customHeight="1" x14ac:dyDescent="0.15">
      <c r="B255" s="13" t="s">
        <v>42</v>
      </c>
      <c r="C255" s="24"/>
      <c r="D255" s="25"/>
      <c r="E255" s="19"/>
      <c r="F255" s="19"/>
      <c r="G255" s="19"/>
      <c r="H255" s="26"/>
      <c r="I255" s="24"/>
      <c r="J255" s="22"/>
      <c r="K255" s="23"/>
      <c r="L255" s="34"/>
      <c r="M255" s="35"/>
      <c r="N255" s="35"/>
      <c r="O255" s="30"/>
    </row>
    <row r="256" spans="2:15" s="17" customFormat="1" ht="12.2" customHeight="1" x14ac:dyDescent="0.15">
      <c r="B256" s="13" t="s">
        <v>42</v>
      </c>
      <c r="C256" s="24"/>
      <c r="D256" s="25"/>
      <c r="E256" s="19"/>
      <c r="F256" s="19"/>
      <c r="G256" s="19"/>
      <c r="H256" s="26"/>
      <c r="I256" s="24"/>
      <c r="J256" s="22"/>
      <c r="K256" s="23"/>
      <c r="L256" s="34"/>
      <c r="M256" s="35"/>
      <c r="N256" s="35"/>
      <c r="O256" s="30"/>
    </row>
    <row r="257" spans="2:15" s="17" customFormat="1" ht="12.2" customHeight="1" x14ac:dyDescent="0.15">
      <c r="B257" s="13" t="s">
        <v>42</v>
      </c>
      <c r="C257" s="24"/>
      <c r="D257" s="25"/>
      <c r="E257" s="19"/>
      <c r="F257" s="19"/>
      <c r="G257" s="19"/>
      <c r="H257" s="26"/>
      <c r="I257" s="24"/>
      <c r="J257" s="22"/>
      <c r="K257" s="23"/>
      <c r="L257" s="34"/>
      <c r="M257" s="35"/>
      <c r="N257" s="35"/>
      <c r="O257" s="30"/>
    </row>
    <row r="258" spans="2:15" s="17" customFormat="1" ht="12.2" customHeight="1" x14ac:dyDescent="0.15">
      <c r="B258" s="13" t="s">
        <v>42</v>
      </c>
      <c r="C258" s="24"/>
      <c r="D258" s="25"/>
      <c r="E258" s="19"/>
      <c r="F258" s="19"/>
      <c r="G258" s="19"/>
      <c r="H258" s="26"/>
      <c r="I258" s="24"/>
      <c r="J258" s="22"/>
      <c r="K258" s="23"/>
      <c r="L258" s="34"/>
      <c r="M258" s="35"/>
      <c r="N258" s="35"/>
      <c r="O258" s="30"/>
    </row>
    <row r="259" spans="2:15" s="17" customFormat="1" ht="12.2" customHeight="1" x14ac:dyDescent="0.15">
      <c r="B259" s="13" t="s">
        <v>42</v>
      </c>
      <c r="C259" s="24"/>
      <c r="D259" s="25"/>
      <c r="E259" s="19"/>
      <c r="F259" s="19"/>
      <c r="G259" s="19"/>
      <c r="H259" s="26"/>
      <c r="I259" s="24"/>
      <c r="J259" s="22"/>
      <c r="K259" s="23"/>
      <c r="L259" s="34"/>
      <c r="M259" s="35"/>
      <c r="N259" s="35"/>
      <c r="O259" s="30"/>
    </row>
    <row r="260" spans="2:15" s="17" customFormat="1" ht="12.2" customHeight="1" x14ac:dyDescent="0.15">
      <c r="B260" s="13" t="s">
        <v>42</v>
      </c>
      <c r="C260" s="24"/>
      <c r="D260" s="25"/>
      <c r="E260" s="19"/>
      <c r="F260" s="19"/>
      <c r="G260" s="19"/>
      <c r="H260" s="26"/>
      <c r="I260" s="24"/>
      <c r="J260" s="22"/>
      <c r="K260" s="23"/>
      <c r="L260" s="34"/>
      <c r="M260" s="35"/>
      <c r="N260" s="35"/>
      <c r="O260" s="30"/>
    </row>
    <row r="261" spans="2:15" s="17" customFormat="1" ht="12.2" customHeight="1" x14ac:dyDescent="0.15">
      <c r="B261" s="13" t="s">
        <v>42</v>
      </c>
      <c r="C261" s="24"/>
      <c r="D261" s="25"/>
      <c r="E261" s="19"/>
      <c r="F261" s="19"/>
      <c r="G261" s="19"/>
      <c r="H261" s="26"/>
      <c r="I261" s="24"/>
      <c r="J261" s="22"/>
      <c r="K261" s="23"/>
      <c r="L261" s="34"/>
      <c r="M261" s="35"/>
      <c r="N261" s="35"/>
      <c r="O261" s="30"/>
    </row>
    <row r="262" spans="2:15" s="17" customFormat="1" ht="12.2" customHeight="1" x14ac:dyDescent="0.15">
      <c r="B262" s="13" t="s">
        <v>42</v>
      </c>
      <c r="C262" s="24"/>
      <c r="D262" s="25"/>
      <c r="E262" s="19"/>
      <c r="F262" s="19"/>
      <c r="G262" s="19"/>
      <c r="H262" s="26"/>
      <c r="I262" s="24"/>
      <c r="J262" s="22"/>
      <c r="K262" s="23"/>
      <c r="L262" s="34"/>
      <c r="M262" s="35"/>
      <c r="N262" s="35"/>
      <c r="O262" s="30"/>
    </row>
    <row r="263" spans="2:15" s="17" customFormat="1" ht="12.2" customHeight="1" x14ac:dyDescent="0.15">
      <c r="B263" s="13" t="s">
        <v>42</v>
      </c>
      <c r="C263" s="24"/>
      <c r="D263" s="25"/>
      <c r="E263" s="19"/>
      <c r="F263" s="19"/>
      <c r="G263" s="19"/>
      <c r="H263" s="26"/>
      <c r="I263" s="24"/>
      <c r="J263" s="22"/>
      <c r="K263" s="23"/>
      <c r="L263" s="34"/>
      <c r="M263" s="35"/>
      <c r="N263" s="35"/>
      <c r="O263" s="30"/>
    </row>
    <row r="264" spans="2:15" s="17" customFormat="1" ht="12.2" customHeight="1" x14ac:dyDescent="0.15">
      <c r="B264" s="13" t="s">
        <v>42</v>
      </c>
      <c r="C264" s="24"/>
      <c r="D264" s="25"/>
      <c r="E264" s="19"/>
      <c r="F264" s="19"/>
      <c r="G264" s="19"/>
      <c r="H264" s="26"/>
      <c r="I264" s="24"/>
      <c r="J264" s="22"/>
      <c r="K264" s="23"/>
      <c r="L264" s="34"/>
      <c r="M264" s="35"/>
      <c r="N264" s="35"/>
      <c r="O264" s="30"/>
    </row>
    <row r="265" spans="2:15" s="17" customFormat="1" ht="12.2" customHeight="1" x14ac:dyDescent="0.15">
      <c r="B265" s="13" t="s">
        <v>42</v>
      </c>
      <c r="C265" s="24"/>
      <c r="D265" s="25"/>
      <c r="E265" s="19"/>
      <c r="F265" s="19"/>
      <c r="G265" s="19"/>
      <c r="H265" s="26"/>
      <c r="I265" s="24"/>
      <c r="J265" s="22"/>
      <c r="K265" s="23"/>
      <c r="L265" s="34"/>
      <c r="M265" s="35"/>
      <c r="N265" s="35"/>
      <c r="O265" s="30"/>
    </row>
    <row r="266" spans="2:15" s="17" customFormat="1" ht="12.2" customHeight="1" x14ac:dyDescent="0.15">
      <c r="B266" s="13" t="s">
        <v>42</v>
      </c>
      <c r="C266" s="24"/>
      <c r="D266" s="25"/>
      <c r="E266" s="19"/>
      <c r="F266" s="19"/>
      <c r="G266" s="19"/>
      <c r="H266" s="26"/>
      <c r="I266" s="24"/>
      <c r="J266" s="22"/>
      <c r="K266" s="23"/>
      <c r="L266" s="34"/>
      <c r="M266" s="35"/>
      <c r="N266" s="35"/>
      <c r="O266" s="30"/>
    </row>
    <row r="267" spans="2:15" s="17" customFormat="1" ht="12.2" customHeight="1" x14ac:dyDescent="0.15">
      <c r="B267" s="13" t="s">
        <v>42</v>
      </c>
      <c r="C267" s="24"/>
      <c r="D267" s="25"/>
      <c r="E267" s="19"/>
      <c r="F267" s="19"/>
      <c r="G267" s="19"/>
      <c r="H267" s="26"/>
      <c r="I267" s="24"/>
      <c r="J267" s="22"/>
      <c r="K267" s="23"/>
      <c r="L267" s="34"/>
      <c r="M267" s="35"/>
      <c r="N267" s="35"/>
      <c r="O267" s="30"/>
    </row>
    <row r="268" spans="2:15" s="17" customFormat="1" ht="12.2" customHeight="1" x14ac:dyDescent="0.15">
      <c r="B268" s="13" t="s">
        <v>42</v>
      </c>
      <c r="C268" s="24"/>
      <c r="D268" s="25"/>
      <c r="E268" s="19"/>
      <c r="F268" s="19"/>
      <c r="G268" s="19"/>
      <c r="H268" s="26"/>
      <c r="I268" s="24"/>
      <c r="J268" s="22"/>
      <c r="K268" s="23"/>
      <c r="L268" s="34"/>
      <c r="M268" s="35"/>
      <c r="N268" s="35"/>
      <c r="O268" s="30"/>
    </row>
    <row r="269" spans="2:15" s="17" customFormat="1" ht="12.2" customHeight="1" x14ac:dyDescent="0.15">
      <c r="B269" s="13" t="s">
        <v>42</v>
      </c>
      <c r="C269" s="24"/>
      <c r="D269" s="25"/>
      <c r="E269" s="19"/>
      <c r="F269" s="19"/>
      <c r="G269" s="19"/>
      <c r="H269" s="26"/>
      <c r="I269" s="24"/>
      <c r="J269" s="22"/>
      <c r="K269" s="23"/>
      <c r="L269" s="34"/>
      <c r="M269" s="35"/>
      <c r="N269" s="35"/>
      <c r="O269" s="30"/>
    </row>
    <row r="270" spans="2:15" s="17" customFormat="1" ht="12.2" customHeight="1" x14ac:dyDescent="0.15">
      <c r="B270" s="13" t="s">
        <v>42</v>
      </c>
      <c r="C270" s="24"/>
      <c r="D270" s="25"/>
      <c r="E270" s="19"/>
      <c r="F270" s="19"/>
      <c r="G270" s="19"/>
      <c r="H270" s="26"/>
      <c r="I270" s="24"/>
      <c r="J270" s="22"/>
      <c r="K270" s="23"/>
      <c r="L270" s="34"/>
      <c r="M270" s="35"/>
      <c r="N270" s="35"/>
      <c r="O270" s="30"/>
    </row>
    <row r="271" spans="2:15" s="17" customFormat="1" ht="12.2" customHeight="1" x14ac:dyDescent="0.15">
      <c r="B271" s="13" t="s">
        <v>42</v>
      </c>
      <c r="C271" s="24"/>
      <c r="D271" s="25"/>
      <c r="E271" s="19"/>
      <c r="F271" s="19"/>
      <c r="G271" s="19"/>
      <c r="H271" s="26"/>
      <c r="I271" s="24"/>
      <c r="J271" s="22"/>
      <c r="K271" s="23"/>
      <c r="L271" s="34"/>
      <c r="M271" s="35"/>
      <c r="N271" s="35"/>
      <c r="O271" s="30"/>
    </row>
    <row r="272" spans="2:15" s="17" customFormat="1" ht="12.2" customHeight="1" x14ac:dyDescent="0.15">
      <c r="B272" s="13" t="s">
        <v>42</v>
      </c>
      <c r="C272" s="24"/>
      <c r="D272" s="25"/>
      <c r="E272" s="19"/>
      <c r="F272" s="19"/>
      <c r="G272" s="19"/>
      <c r="H272" s="26"/>
      <c r="I272" s="24"/>
      <c r="J272" s="22"/>
      <c r="K272" s="23"/>
      <c r="L272" s="34"/>
      <c r="M272" s="35"/>
      <c r="N272" s="35"/>
      <c r="O272" s="30"/>
    </row>
    <row r="273" spans="2:15" s="17" customFormat="1" ht="12.2" customHeight="1" x14ac:dyDescent="0.15">
      <c r="B273" s="13" t="s">
        <v>42</v>
      </c>
      <c r="C273" s="24"/>
      <c r="D273" s="25"/>
      <c r="E273" s="19"/>
      <c r="F273" s="19"/>
      <c r="G273" s="19"/>
      <c r="H273" s="26"/>
      <c r="I273" s="24"/>
      <c r="J273" s="22"/>
      <c r="K273" s="23"/>
      <c r="L273" s="34"/>
      <c r="M273" s="35"/>
      <c r="N273" s="35"/>
      <c r="O273" s="30"/>
    </row>
    <row r="274" spans="2:15" s="17" customFormat="1" ht="12.2" customHeight="1" x14ac:dyDescent="0.15">
      <c r="B274" s="13" t="s">
        <v>42</v>
      </c>
      <c r="C274" s="24"/>
      <c r="D274" s="25"/>
      <c r="E274" s="19"/>
      <c r="F274" s="19"/>
      <c r="G274" s="19"/>
      <c r="H274" s="26"/>
      <c r="I274" s="24"/>
      <c r="J274" s="22"/>
      <c r="K274" s="23"/>
      <c r="L274" s="34"/>
      <c r="M274" s="35"/>
      <c r="N274" s="35"/>
      <c r="O274" s="30"/>
    </row>
    <row r="275" spans="2:15" s="17" customFormat="1" ht="12.2" customHeight="1" x14ac:dyDescent="0.15">
      <c r="B275" s="13" t="s">
        <v>42</v>
      </c>
      <c r="C275" s="24"/>
      <c r="D275" s="25"/>
      <c r="E275" s="19"/>
      <c r="F275" s="19"/>
      <c r="G275" s="19"/>
      <c r="H275" s="26"/>
      <c r="I275" s="24"/>
      <c r="J275" s="22"/>
      <c r="K275" s="23"/>
      <c r="L275" s="34"/>
      <c r="M275" s="35"/>
      <c r="N275" s="35"/>
      <c r="O275" s="30"/>
    </row>
    <row r="276" spans="2:15" s="17" customFormat="1" ht="12.2" customHeight="1" x14ac:dyDescent="0.15">
      <c r="B276" s="13" t="s">
        <v>42</v>
      </c>
      <c r="C276" s="24"/>
      <c r="D276" s="25"/>
      <c r="E276" s="19"/>
      <c r="F276" s="19"/>
      <c r="G276" s="19"/>
      <c r="H276" s="26"/>
      <c r="I276" s="24"/>
      <c r="J276" s="22"/>
      <c r="K276" s="23"/>
      <c r="L276" s="34"/>
      <c r="M276" s="35"/>
      <c r="N276" s="35"/>
      <c r="O276" s="30"/>
    </row>
    <row r="277" spans="2:15" s="17" customFormat="1" ht="12.2" customHeight="1" x14ac:dyDescent="0.15">
      <c r="B277" s="13" t="s">
        <v>42</v>
      </c>
      <c r="C277" s="24"/>
      <c r="D277" s="25"/>
      <c r="E277" s="19"/>
      <c r="F277" s="19"/>
      <c r="G277" s="19"/>
      <c r="H277" s="26"/>
      <c r="I277" s="24"/>
      <c r="J277" s="22"/>
      <c r="K277" s="23"/>
      <c r="L277" s="34"/>
      <c r="M277" s="35"/>
      <c r="N277" s="35"/>
      <c r="O277" s="30"/>
    </row>
    <row r="278" spans="2:15" s="17" customFormat="1" ht="12.2" customHeight="1" x14ac:dyDescent="0.15">
      <c r="B278" s="13" t="s">
        <v>42</v>
      </c>
      <c r="C278" s="24"/>
      <c r="D278" s="25"/>
      <c r="E278" s="19"/>
      <c r="F278" s="19"/>
      <c r="G278" s="19"/>
      <c r="H278" s="26"/>
      <c r="I278" s="24"/>
      <c r="J278" s="22"/>
      <c r="K278" s="23"/>
      <c r="L278" s="34"/>
      <c r="M278" s="35"/>
      <c r="N278" s="35"/>
      <c r="O278" s="30"/>
    </row>
    <row r="279" spans="2:15" s="17" customFormat="1" ht="12.2" customHeight="1" x14ac:dyDescent="0.15">
      <c r="B279" s="13" t="s">
        <v>42</v>
      </c>
      <c r="C279" s="24"/>
      <c r="D279" s="25"/>
      <c r="E279" s="19"/>
      <c r="F279" s="19"/>
      <c r="G279" s="19"/>
      <c r="H279" s="26"/>
      <c r="I279" s="24"/>
      <c r="J279" s="22"/>
      <c r="K279" s="23"/>
      <c r="L279" s="34"/>
      <c r="M279" s="35"/>
      <c r="N279" s="35"/>
      <c r="O279" s="30"/>
    </row>
    <row r="280" spans="2:15" s="17" customFormat="1" ht="12.2" customHeight="1" x14ac:dyDescent="0.15">
      <c r="B280" s="13" t="s">
        <v>42</v>
      </c>
      <c r="C280" s="24"/>
      <c r="D280" s="25"/>
      <c r="E280" s="19"/>
      <c r="F280" s="19"/>
      <c r="G280" s="19"/>
      <c r="H280" s="26"/>
      <c r="I280" s="24"/>
      <c r="J280" s="22"/>
      <c r="K280" s="23"/>
      <c r="L280" s="34"/>
      <c r="M280" s="35"/>
      <c r="N280" s="35"/>
      <c r="O280" s="30"/>
    </row>
    <row r="281" spans="2:15" s="17" customFormat="1" ht="12.2" customHeight="1" x14ac:dyDescent="0.15">
      <c r="B281" s="13" t="s">
        <v>42</v>
      </c>
      <c r="C281" s="24"/>
      <c r="D281" s="25"/>
      <c r="E281" s="19"/>
      <c r="F281" s="19"/>
      <c r="G281" s="19"/>
      <c r="H281" s="26"/>
      <c r="I281" s="24"/>
      <c r="J281" s="22"/>
      <c r="K281" s="23"/>
      <c r="L281" s="34"/>
      <c r="M281" s="35"/>
      <c r="N281" s="35"/>
      <c r="O281" s="30"/>
    </row>
    <row r="282" spans="2:15" s="17" customFormat="1" ht="12.2" customHeight="1" x14ac:dyDescent="0.15">
      <c r="B282" s="13" t="s">
        <v>42</v>
      </c>
      <c r="C282" s="24"/>
      <c r="D282" s="25"/>
      <c r="E282" s="19"/>
      <c r="F282" s="19"/>
      <c r="G282" s="19"/>
      <c r="H282" s="26"/>
      <c r="I282" s="24"/>
      <c r="J282" s="22"/>
      <c r="K282" s="23"/>
      <c r="L282" s="34"/>
      <c r="M282" s="35"/>
      <c r="N282" s="35"/>
      <c r="O282" s="30"/>
    </row>
    <row r="283" spans="2:15" s="17" customFormat="1" ht="12.2" customHeight="1" x14ac:dyDescent="0.15">
      <c r="B283" s="13" t="s">
        <v>42</v>
      </c>
      <c r="C283" s="24"/>
      <c r="D283" s="25"/>
      <c r="E283" s="19"/>
      <c r="F283" s="19"/>
      <c r="G283" s="19"/>
      <c r="H283" s="26"/>
      <c r="I283" s="24"/>
      <c r="J283" s="22"/>
      <c r="K283" s="23"/>
      <c r="L283" s="34"/>
      <c r="M283" s="35"/>
      <c r="N283" s="35"/>
      <c r="O283" s="30"/>
    </row>
    <row r="284" spans="2:15" s="17" customFormat="1" ht="12.2" customHeight="1" x14ac:dyDescent="0.15">
      <c r="B284" s="13" t="s">
        <v>42</v>
      </c>
      <c r="C284" s="24"/>
      <c r="D284" s="25"/>
      <c r="E284" s="19"/>
      <c r="F284" s="19"/>
      <c r="G284" s="19"/>
      <c r="H284" s="26"/>
      <c r="I284" s="24"/>
      <c r="J284" s="22"/>
      <c r="K284" s="23"/>
      <c r="L284" s="34"/>
      <c r="M284" s="35"/>
      <c r="N284" s="35"/>
      <c r="O284" s="30"/>
    </row>
    <row r="285" spans="2:15" s="17" customFormat="1" ht="12.2" customHeight="1" x14ac:dyDescent="0.15">
      <c r="B285" s="13" t="s">
        <v>42</v>
      </c>
      <c r="C285" s="24"/>
      <c r="D285" s="25"/>
      <c r="E285" s="19"/>
      <c r="F285" s="19"/>
      <c r="G285" s="19"/>
      <c r="H285" s="26"/>
      <c r="I285" s="24"/>
      <c r="J285" s="22"/>
      <c r="K285" s="23"/>
      <c r="L285" s="34"/>
      <c r="M285" s="35"/>
      <c r="N285" s="35"/>
      <c r="O285" s="30"/>
    </row>
    <row r="286" spans="2:15" s="17" customFormat="1" ht="12.2" customHeight="1" x14ac:dyDescent="0.15">
      <c r="B286" s="13" t="s">
        <v>42</v>
      </c>
      <c r="C286" s="24"/>
      <c r="D286" s="25"/>
      <c r="E286" s="19"/>
      <c r="F286" s="19"/>
      <c r="G286" s="19"/>
      <c r="H286" s="26"/>
      <c r="I286" s="24"/>
      <c r="J286" s="22"/>
      <c r="K286" s="23"/>
      <c r="L286" s="34"/>
      <c r="M286" s="35"/>
      <c r="N286" s="35"/>
      <c r="O286" s="30"/>
    </row>
    <row r="287" spans="2:15" s="17" customFormat="1" ht="12.2" customHeight="1" x14ac:dyDescent="0.15">
      <c r="B287" s="13" t="s">
        <v>42</v>
      </c>
      <c r="C287" s="24"/>
      <c r="D287" s="25"/>
      <c r="E287" s="19"/>
      <c r="F287" s="19"/>
      <c r="G287" s="19"/>
      <c r="H287" s="26"/>
      <c r="I287" s="24"/>
      <c r="J287" s="22"/>
      <c r="K287" s="23"/>
      <c r="L287" s="34"/>
      <c r="M287" s="35"/>
      <c r="N287" s="35"/>
      <c r="O287" s="30"/>
    </row>
    <row r="288" spans="2:15" s="17" customFormat="1" ht="12.2" customHeight="1" x14ac:dyDescent="0.15">
      <c r="B288" s="13" t="s">
        <v>42</v>
      </c>
      <c r="C288" s="24"/>
      <c r="D288" s="25"/>
      <c r="E288" s="19"/>
      <c r="F288" s="19"/>
      <c r="G288" s="19"/>
      <c r="H288" s="26"/>
      <c r="I288" s="24"/>
      <c r="J288" s="22"/>
      <c r="K288" s="23"/>
      <c r="L288" s="34"/>
      <c r="M288" s="35"/>
      <c r="N288" s="35"/>
      <c r="O288" s="30"/>
    </row>
    <row r="289" spans="2:15" s="17" customFormat="1" ht="12.2" customHeight="1" x14ac:dyDescent="0.15">
      <c r="B289" s="13" t="s">
        <v>42</v>
      </c>
      <c r="C289" s="24"/>
      <c r="D289" s="25"/>
      <c r="E289" s="19"/>
      <c r="F289" s="19"/>
      <c r="G289" s="19"/>
      <c r="H289" s="26"/>
      <c r="I289" s="24"/>
      <c r="J289" s="22"/>
      <c r="K289" s="23"/>
      <c r="L289" s="34"/>
      <c r="M289" s="35"/>
      <c r="N289" s="35"/>
      <c r="O289" s="30"/>
    </row>
    <row r="290" spans="2:15" s="17" customFormat="1" ht="12.2" customHeight="1" x14ac:dyDescent="0.15">
      <c r="B290" s="13" t="s">
        <v>42</v>
      </c>
      <c r="C290" s="24"/>
      <c r="D290" s="25"/>
      <c r="E290" s="19"/>
      <c r="F290" s="19"/>
      <c r="G290" s="19"/>
      <c r="H290" s="26"/>
      <c r="I290" s="24"/>
      <c r="J290" s="22"/>
      <c r="K290" s="23"/>
      <c r="L290" s="34"/>
      <c r="M290" s="35"/>
      <c r="N290" s="35"/>
      <c r="O290" s="30"/>
    </row>
    <row r="291" spans="2:15" s="17" customFormat="1" ht="12.2" customHeight="1" x14ac:dyDescent="0.15">
      <c r="B291" s="13" t="s">
        <v>42</v>
      </c>
      <c r="C291" s="24"/>
      <c r="D291" s="25"/>
      <c r="E291" s="19"/>
      <c r="F291" s="19"/>
      <c r="G291" s="19"/>
      <c r="H291" s="26"/>
      <c r="I291" s="24"/>
      <c r="J291" s="22"/>
      <c r="K291" s="23"/>
      <c r="L291" s="34"/>
      <c r="M291" s="35"/>
      <c r="N291" s="35"/>
      <c r="O291" s="30"/>
    </row>
    <row r="292" spans="2:15" s="17" customFormat="1" ht="12.2" customHeight="1" x14ac:dyDescent="0.15">
      <c r="B292" s="13" t="s">
        <v>42</v>
      </c>
      <c r="C292" s="24"/>
      <c r="D292" s="25"/>
      <c r="E292" s="19"/>
      <c r="F292" s="19"/>
      <c r="G292" s="19"/>
      <c r="H292" s="26"/>
      <c r="I292" s="24"/>
      <c r="J292" s="22"/>
      <c r="K292" s="23"/>
      <c r="L292" s="34"/>
      <c r="M292" s="35"/>
      <c r="N292" s="35"/>
      <c r="O292" s="30"/>
    </row>
    <row r="293" spans="2:15" s="17" customFormat="1" ht="12.2" customHeight="1" x14ac:dyDescent="0.15">
      <c r="B293" s="13" t="s">
        <v>42</v>
      </c>
      <c r="C293" s="24"/>
      <c r="D293" s="25"/>
      <c r="E293" s="19"/>
      <c r="F293" s="19"/>
      <c r="G293" s="19"/>
      <c r="H293" s="26"/>
      <c r="I293" s="24"/>
      <c r="J293" s="22"/>
      <c r="K293" s="23"/>
      <c r="L293" s="34"/>
      <c r="M293" s="35"/>
      <c r="N293" s="35"/>
      <c r="O293" s="30"/>
    </row>
    <row r="294" spans="2:15" s="17" customFormat="1" ht="12.2" customHeight="1" x14ac:dyDescent="0.15">
      <c r="B294" s="13" t="s">
        <v>42</v>
      </c>
      <c r="C294" s="24"/>
      <c r="D294" s="25"/>
      <c r="E294" s="19"/>
      <c r="F294" s="19"/>
      <c r="G294" s="19"/>
      <c r="H294" s="26"/>
      <c r="I294" s="24"/>
      <c r="J294" s="22"/>
      <c r="K294" s="23"/>
      <c r="L294" s="34"/>
      <c r="M294" s="35"/>
      <c r="N294" s="35"/>
      <c r="O294" s="30"/>
    </row>
    <row r="295" spans="2:15" s="17" customFormat="1" ht="12.2" customHeight="1" x14ac:dyDescent="0.15">
      <c r="B295" s="13" t="s">
        <v>42</v>
      </c>
      <c r="C295" s="24"/>
      <c r="D295" s="25"/>
      <c r="E295" s="19"/>
      <c r="F295" s="19"/>
      <c r="G295" s="19"/>
      <c r="H295" s="26"/>
      <c r="I295" s="24"/>
      <c r="J295" s="22"/>
      <c r="K295" s="23"/>
      <c r="L295" s="34"/>
      <c r="M295" s="35"/>
      <c r="N295" s="35"/>
      <c r="O295" s="30"/>
    </row>
    <row r="296" spans="2:15" s="17" customFormat="1" ht="12.2" customHeight="1" x14ac:dyDescent="0.15">
      <c r="B296" s="13" t="s">
        <v>42</v>
      </c>
      <c r="C296" s="24"/>
      <c r="D296" s="25"/>
      <c r="E296" s="19"/>
      <c r="F296" s="19"/>
      <c r="G296" s="19"/>
      <c r="H296" s="26"/>
      <c r="I296" s="24"/>
      <c r="J296" s="22"/>
      <c r="K296" s="23"/>
      <c r="L296" s="34"/>
      <c r="M296" s="35"/>
      <c r="N296" s="35"/>
      <c r="O296" s="30"/>
    </row>
    <row r="297" spans="2:15" s="17" customFormat="1" ht="12.2" customHeight="1" x14ac:dyDescent="0.15">
      <c r="B297" s="13" t="s">
        <v>42</v>
      </c>
      <c r="C297" s="24"/>
      <c r="D297" s="25"/>
      <c r="E297" s="19"/>
      <c r="F297" s="19"/>
      <c r="G297" s="19"/>
      <c r="H297" s="26"/>
      <c r="I297" s="24"/>
      <c r="J297" s="22"/>
      <c r="K297" s="23"/>
      <c r="L297" s="34"/>
      <c r="M297" s="35"/>
      <c r="N297" s="35"/>
      <c r="O297" s="30"/>
    </row>
    <row r="298" spans="2:15" s="17" customFormat="1" ht="12.2" customHeight="1" x14ac:dyDescent="0.15">
      <c r="B298" s="13" t="s">
        <v>42</v>
      </c>
      <c r="C298" s="24"/>
      <c r="D298" s="25"/>
      <c r="E298" s="19"/>
      <c r="F298" s="19"/>
      <c r="G298" s="19"/>
      <c r="H298" s="26"/>
      <c r="I298" s="24"/>
      <c r="J298" s="22"/>
      <c r="K298" s="23"/>
      <c r="L298" s="34"/>
      <c r="M298" s="35"/>
      <c r="N298" s="35"/>
      <c r="O298" s="30"/>
    </row>
    <row r="299" spans="2:15" s="17" customFormat="1" ht="12.2" customHeight="1" x14ac:dyDescent="0.15">
      <c r="B299" s="13" t="s">
        <v>42</v>
      </c>
      <c r="C299" s="24"/>
      <c r="D299" s="25"/>
      <c r="E299" s="19"/>
      <c r="F299" s="19"/>
      <c r="G299" s="19"/>
      <c r="H299" s="26"/>
      <c r="I299" s="24"/>
      <c r="J299" s="22"/>
      <c r="K299" s="23"/>
      <c r="L299" s="34"/>
      <c r="M299" s="35"/>
      <c r="N299" s="35"/>
      <c r="O299" s="30"/>
    </row>
    <row r="300" spans="2:15" s="17" customFormat="1" ht="12.2" customHeight="1" x14ac:dyDescent="0.15">
      <c r="B300" s="13" t="s">
        <v>42</v>
      </c>
      <c r="C300" s="24"/>
      <c r="D300" s="25"/>
      <c r="E300" s="19"/>
      <c r="F300" s="19"/>
      <c r="G300" s="19"/>
      <c r="H300" s="26"/>
      <c r="I300" s="24"/>
      <c r="J300" s="22"/>
      <c r="K300" s="23"/>
      <c r="L300" s="34"/>
      <c r="M300" s="35"/>
      <c r="N300" s="35"/>
      <c r="O300" s="30"/>
    </row>
    <row r="301" spans="2:15" s="17" customFormat="1" ht="12.2" customHeight="1" x14ac:dyDescent="0.15">
      <c r="B301" s="13" t="s">
        <v>42</v>
      </c>
      <c r="C301" s="24"/>
      <c r="D301" s="25"/>
      <c r="E301" s="19"/>
      <c r="F301" s="19"/>
      <c r="G301" s="19"/>
      <c r="H301" s="26"/>
      <c r="I301" s="24"/>
      <c r="J301" s="22"/>
      <c r="K301" s="23"/>
      <c r="L301" s="34"/>
      <c r="M301" s="35"/>
      <c r="N301" s="35"/>
      <c r="O301" s="30"/>
    </row>
    <row r="302" spans="2:15" s="17" customFormat="1" ht="12.2" customHeight="1" x14ac:dyDescent="0.15">
      <c r="B302" s="13" t="s">
        <v>42</v>
      </c>
      <c r="C302" s="24"/>
      <c r="D302" s="25"/>
      <c r="E302" s="19"/>
      <c r="F302" s="19"/>
      <c r="G302" s="19"/>
      <c r="H302" s="26"/>
      <c r="I302" s="24"/>
      <c r="J302" s="22"/>
      <c r="K302" s="23"/>
      <c r="L302" s="34"/>
      <c r="M302" s="35"/>
      <c r="N302" s="35"/>
      <c r="O302" s="30"/>
    </row>
    <row r="303" spans="2:15" s="17" customFormat="1" ht="12.2" customHeight="1" x14ac:dyDescent="0.15">
      <c r="B303" s="13" t="s">
        <v>42</v>
      </c>
      <c r="C303" s="24"/>
      <c r="D303" s="25"/>
      <c r="E303" s="19"/>
      <c r="F303" s="19"/>
      <c r="G303" s="19"/>
      <c r="H303" s="26"/>
      <c r="I303" s="24"/>
      <c r="J303" s="22"/>
      <c r="K303" s="23"/>
      <c r="L303" s="34"/>
      <c r="M303" s="35"/>
      <c r="N303" s="35"/>
      <c r="O303" s="30"/>
    </row>
    <row r="304" spans="2:15" s="17" customFormat="1" ht="12.2" customHeight="1" x14ac:dyDescent="0.15">
      <c r="B304" s="13" t="s">
        <v>42</v>
      </c>
      <c r="C304" s="24"/>
      <c r="D304" s="25"/>
      <c r="E304" s="19"/>
      <c r="F304" s="19"/>
      <c r="G304" s="19"/>
      <c r="H304" s="26"/>
      <c r="I304" s="24"/>
      <c r="J304" s="22"/>
      <c r="K304" s="23"/>
      <c r="L304" s="34"/>
      <c r="M304" s="35"/>
      <c r="N304" s="35"/>
      <c r="O304" s="30"/>
    </row>
    <row r="305" spans="2:15" s="17" customFormat="1" ht="12.2" customHeight="1" x14ac:dyDescent="0.15">
      <c r="B305" s="13" t="s">
        <v>42</v>
      </c>
      <c r="C305" s="24"/>
      <c r="D305" s="25"/>
      <c r="E305" s="19"/>
      <c r="F305" s="19"/>
      <c r="G305" s="19"/>
      <c r="H305" s="26"/>
      <c r="I305" s="24"/>
      <c r="J305" s="22"/>
      <c r="K305" s="23"/>
      <c r="L305" s="34"/>
      <c r="M305" s="35"/>
      <c r="N305" s="35"/>
      <c r="O305" s="30"/>
    </row>
    <row r="306" spans="2:15" s="17" customFormat="1" ht="12.2" customHeight="1" x14ac:dyDescent="0.15">
      <c r="B306" s="13" t="s">
        <v>42</v>
      </c>
      <c r="C306" s="24"/>
      <c r="D306" s="25"/>
      <c r="E306" s="19"/>
      <c r="F306" s="19"/>
      <c r="G306" s="19"/>
      <c r="H306" s="26"/>
      <c r="I306" s="24"/>
      <c r="J306" s="22"/>
      <c r="K306" s="23"/>
      <c r="L306" s="34"/>
      <c r="M306" s="35"/>
      <c r="N306" s="35"/>
      <c r="O306" s="30"/>
    </row>
    <row r="307" spans="2:15" s="17" customFormat="1" ht="12.2" customHeight="1" x14ac:dyDescent="0.15">
      <c r="B307" s="13" t="s">
        <v>42</v>
      </c>
      <c r="C307" s="24"/>
      <c r="D307" s="25"/>
      <c r="E307" s="19"/>
      <c r="F307" s="19"/>
      <c r="G307" s="19"/>
      <c r="H307" s="26"/>
      <c r="I307" s="24"/>
      <c r="J307" s="22"/>
      <c r="K307" s="23"/>
      <c r="L307" s="34"/>
      <c r="M307" s="35"/>
      <c r="N307" s="35"/>
      <c r="O307" s="30"/>
    </row>
    <row r="308" spans="2:15" s="17" customFormat="1" ht="12.2" customHeight="1" x14ac:dyDescent="0.15">
      <c r="B308" s="13" t="s">
        <v>42</v>
      </c>
      <c r="C308" s="24"/>
      <c r="D308" s="25"/>
      <c r="E308" s="19"/>
      <c r="F308" s="19"/>
      <c r="G308" s="19"/>
      <c r="H308" s="26"/>
      <c r="I308" s="24"/>
      <c r="J308" s="22"/>
      <c r="K308" s="23"/>
      <c r="L308" s="34"/>
      <c r="M308" s="35"/>
      <c r="N308" s="35"/>
      <c r="O308" s="30"/>
    </row>
    <row r="309" spans="2:15" s="17" customFormat="1" ht="12.2" customHeight="1" x14ac:dyDescent="0.15">
      <c r="B309" s="13" t="s">
        <v>42</v>
      </c>
      <c r="C309" s="24"/>
      <c r="D309" s="25"/>
      <c r="E309" s="19"/>
      <c r="F309" s="19"/>
      <c r="G309" s="19"/>
      <c r="H309" s="26"/>
      <c r="I309" s="24"/>
      <c r="J309" s="22"/>
      <c r="K309" s="23"/>
      <c r="L309" s="34"/>
      <c r="M309" s="35"/>
      <c r="N309" s="35"/>
      <c r="O309" s="30"/>
    </row>
    <row r="310" spans="2:15" s="17" customFormat="1" ht="12.2" customHeight="1" x14ac:dyDescent="0.15">
      <c r="B310" s="13" t="s">
        <v>42</v>
      </c>
      <c r="C310" s="24"/>
      <c r="D310" s="25"/>
      <c r="E310" s="19"/>
      <c r="F310" s="19"/>
      <c r="G310" s="19"/>
      <c r="H310" s="26"/>
      <c r="I310" s="24"/>
      <c r="J310" s="22"/>
      <c r="K310" s="23"/>
      <c r="L310" s="34"/>
      <c r="M310" s="35"/>
      <c r="N310" s="35"/>
      <c r="O310" s="30"/>
    </row>
    <row r="311" spans="2:15" s="17" customFormat="1" ht="12.2" customHeight="1" x14ac:dyDescent="0.15">
      <c r="B311" s="13" t="s">
        <v>42</v>
      </c>
      <c r="C311" s="24"/>
      <c r="D311" s="25"/>
      <c r="E311" s="19"/>
      <c r="F311" s="19"/>
      <c r="G311" s="19"/>
      <c r="H311" s="26"/>
      <c r="I311" s="24"/>
      <c r="J311" s="22"/>
      <c r="K311" s="23"/>
      <c r="L311" s="34"/>
      <c r="M311" s="35"/>
      <c r="N311" s="35"/>
      <c r="O311" s="30"/>
    </row>
    <row r="312" spans="2:15" s="17" customFormat="1" ht="12.2" customHeight="1" x14ac:dyDescent="0.15">
      <c r="B312" s="13" t="s">
        <v>42</v>
      </c>
      <c r="C312" s="24"/>
      <c r="D312" s="25"/>
      <c r="E312" s="19"/>
      <c r="F312" s="19"/>
      <c r="G312" s="19"/>
      <c r="H312" s="26"/>
      <c r="I312" s="24"/>
      <c r="J312" s="22"/>
      <c r="K312" s="23"/>
      <c r="L312" s="34"/>
      <c r="M312" s="35"/>
      <c r="N312" s="35"/>
      <c r="O312" s="30"/>
    </row>
    <row r="313" spans="2:15" s="17" customFormat="1" ht="12.2" customHeight="1" x14ac:dyDescent="0.15">
      <c r="B313" s="13" t="s">
        <v>42</v>
      </c>
      <c r="C313" s="24"/>
      <c r="D313" s="25"/>
      <c r="E313" s="19"/>
      <c r="F313" s="19"/>
      <c r="G313" s="19"/>
      <c r="H313" s="26"/>
      <c r="I313" s="24"/>
      <c r="J313" s="22"/>
      <c r="K313" s="23"/>
      <c r="L313" s="34"/>
      <c r="M313" s="35"/>
      <c r="N313" s="35"/>
      <c r="O313" s="30"/>
    </row>
    <row r="314" spans="2:15" s="17" customFormat="1" ht="12.2" customHeight="1" x14ac:dyDescent="0.15">
      <c r="B314" s="13" t="s">
        <v>42</v>
      </c>
      <c r="C314" s="24"/>
      <c r="D314" s="25"/>
      <c r="E314" s="19"/>
      <c r="F314" s="19"/>
      <c r="G314" s="19"/>
      <c r="H314" s="26"/>
      <c r="I314" s="24"/>
      <c r="J314" s="22"/>
      <c r="K314" s="23"/>
      <c r="L314" s="34"/>
      <c r="M314" s="35"/>
      <c r="N314" s="35"/>
      <c r="O314" s="30"/>
    </row>
    <row r="315" spans="2:15" s="17" customFormat="1" ht="12.2" customHeight="1" x14ac:dyDescent="0.15">
      <c r="B315" s="13" t="s">
        <v>42</v>
      </c>
      <c r="C315" s="24"/>
      <c r="D315" s="25"/>
      <c r="E315" s="19"/>
      <c r="F315" s="19"/>
      <c r="G315" s="19"/>
      <c r="H315" s="26"/>
      <c r="I315" s="24"/>
      <c r="J315" s="22"/>
      <c r="K315" s="23"/>
      <c r="L315" s="34"/>
      <c r="M315" s="35"/>
      <c r="N315" s="35"/>
      <c r="O315" s="30"/>
    </row>
    <row r="316" spans="2:15" s="17" customFormat="1" ht="12.2" customHeight="1" x14ac:dyDescent="0.15">
      <c r="B316" s="13" t="s">
        <v>42</v>
      </c>
      <c r="C316" s="24"/>
      <c r="D316" s="25"/>
      <c r="E316" s="19"/>
      <c r="F316" s="19"/>
      <c r="G316" s="19"/>
      <c r="H316" s="26"/>
      <c r="I316" s="24"/>
      <c r="J316" s="22"/>
      <c r="K316" s="23"/>
      <c r="L316" s="34"/>
      <c r="M316" s="35"/>
      <c r="N316" s="35"/>
      <c r="O316" s="30"/>
    </row>
    <row r="317" spans="2:15" s="17" customFormat="1" ht="12.2" customHeight="1" x14ac:dyDescent="0.15">
      <c r="B317" s="13" t="s">
        <v>42</v>
      </c>
      <c r="C317" s="24"/>
      <c r="D317" s="25"/>
      <c r="E317" s="19"/>
      <c r="F317" s="19"/>
      <c r="G317" s="19"/>
      <c r="H317" s="26"/>
      <c r="I317" s="24"/>
      <c r="J317" s="22"/>
      <c r="K317" s="23"/>
      <c r="L317" s="34"/>
      <c r="M317" s="35"/>
      <c r="N317" s="35"/>
      <c r="O317" s="30"/>
    </row>
    <row r="318" spans="2:15" s="17" customFormat="1" ht="12.2" customHeight="1" x14ac:dyDescent="0.15">
      <c r="B318" s="13" t="s">
        <v>42</v>
      </c>
      <c r="C318" s="24"/>
      <c r="D318" s="25"/>
      <c r="E318" s="19"/>
      <c r="F318" s="19"/>
      <c r="G318" s="19"/>
      <c r="H318" s="26"/>
      <c r="I318" s="24"/>
      <c r="J318" s="22"/>
      <c r="K318" s="23"/>
      <c r="L318" s="34"/>
      <c r="M318" s="35"/>
      <c r="N318" s="35"/>
      <c r="O318" s="30"/>
    </row>
    <row r="319" spans="2:15" s="17" customFormat="1" ht="12.2" customHeight="1" x14ac:dyDescent="0.15">
      <c r="B319" s="13" t="s">
        <v>42</v>
      </c>
      <c r="C319" s="24"/>
      <c r="D319" s="25"/>
      <c r="E319" s="19"/>
      <c r="F319" s="19"/>
      <c r="G319" s="19"/>
      <c r="H319" s="26"/>
      <c r="I319" s="24"/>
      <c r="J319" s="22"/>
      <c r="K319" s="23"/>
      <c r="L319" s="34"/>
      <c r="M319" s="35"/>
      <c r="N319" s="35"/>
      <c r="O319" s="30"/>
    </row>
    <row r="320" spans="2:15" s="17" customFormat="1" ht="12.2" customHeight="1" x14ac:dyDescent="0.15">
      <c r="B320" s="13" t="s">
        <v>42</v>
      </c>
      <c r="C320" s="24"/>
      <c r="D320" s="25"/>
      <c r="E320" s="19"/>
      <c r="F320" s="19"/>
      <c r="G320" s="19"/>
      <c r="H320" s="26"/>
      <c r="I320" s="24"/>
      <c r="J320" s="22"/>
      <c r="K320" s="23"/>
      <c r="L320" s="34"/>
      <c r="M320" s="35"/>
      <c r="N320" s="35"/>
      <c r="O320" s="30"/>
    </row>
    <row r="321" spans="2:15" s="17" customFormat="1" ht="12.2" customHeight="1" x14ac:dyDescent="0.15">
      <c r="B321" s="13" t="s">
        <v>42</v>
      </c>
      <c r="C321" s="24"/>
      <c r="D321" s="25"/>
      <c r="E321" s="19"/>
      <c r="F321" s="19"/>
      <c r="G321" s="19"/>
      <c r="H321" s="26"/>
      <c r="I321" s="24"/>
      <c r="J321" s="22"/>
      <c r="K321" s="23"/>
      <c r="L321" s="34"/>
      <c r="M321" s="35"/>
      <c r="N321" s="35"/>
      <c r="O321" s="30"/>
    </row>
    <row r="322" spans="2:15" s="17" customFormat="1" ht="12.2" customHeight="1" x14ac:dyDescent="0.15">
      <c r="B322" s="13" t="s">
        <v>42</v>
      </c>
      <c r="C322" s="24"/>
      <c r="D322" s="25"/>
      <c r="E322" s="19"/>
      <c r="F322" s="19"/>
      <c r="G322" s="19"/>
      <c r="H322" s="26"/>
      <c r="I322" s="24"/>
      <c r="J322" s="22"/>
      <c r="K322" s="23"/>
      <c r="L322" s="34"/>
      <c r="M322" s="35"/>
      <c r="N322" s="35"/>
      <c r="O322" s="30"/>
    </row>
    <row r="323" spans="2:15" s="17" customFormat="1" ht="12.2" customHeight="1" x14ac:dyDescent="0.15">
      <c r="B323" s="13" t="s">
        <v>42</v>
      </c>
      <c r="C323" s="24"/>
      <c r="D323" s="25"/>
      <c r="E323" s="19"/>
      <c r="F323" s="19"/>
      <c r="G323" s="19"/>
      <c r="H323" s="26"/>
      <c r="I323" s="24"/>
      <c r="J323" s="22"/>
      <c r="K323" s="23"/>
      <c r="L323" s="34"/>
      <c r="M323" s="35"/>
      <c r="N323" s="35"/>
      <c r="O323" s="30"/>
    </row>
    <row r="324" spans="2:15" s="17" customFormat="1" ht="12.2" customHeight="1" x14ac:dyDescent="0.15">
      <c r="B324" s="13" t="s">
        <v>42</v>
      </c>
      <c r="C324" s="24"/>
      <c r="D324" s="25"/>
      <c r="E324" s="19"/>
      <c r="F324" s="19"/>
      <c r="G324" s="19"/>
      <c r="H324" s="26"/>
      <c r="I324" s="24"/>
      <c r="J324" s="22"/>
      <c r="K324" s="23"/>
      <c r="L324" s="34"/>
      <c r="M324" s="35"/>
      <c r="N324" s="35"/>
      <c r="O324" s="30"/>
    </row>
    <row r="325" spans="2:15" s="17" customFormat="1" ht="12.2" customHeight="1" x14ac:dyDescent="0.15">
      <c r="B325" s="13" t="s">
        <v>42</v>
      </c>
      <c r="C325" s="24"/>
      <c r="D325" s="25"/>
      <c r="E325" s="19"/>
      <c r="F325" s="19"/>
      <c r="G325" s="19"/>
      <c r="H325" s="26"/>
      <c r="I325" s="24"/>
      <c r="J325" s="22"/>
      <c r="K325" s="23"/>
      <c r="L325" s="34"/>
      <c r="M325" s="35"/>
      <c r="N325" s="35"/>
      <c r="O325" s="30"/>
    </row>
    <row r="326" spans="2:15" s="17" customFormat="1" ht="12.2" customHeight="1" x14ac:dyDescent="0.15">
      <c r="B326" s="13" t="s">
        <v>42</v>
      </c>
      <c r="C326" s="24"/>
      <c r="D326" s="25"/>
      <c r="E326" s="19"/>
      <c r="F326" s="19"/>
      <c r="G326" s="19"/>
      <c r="H326" s="26"/>
      <c r="I326" s="24"/>
      <c r="J326" s="22"/>
      <c r="K326" s="23"/>
      <c r="L326" s="34"/>
      <c r="M326" s="35"/>
      <c r="N326" s="35"/>
      <c r="O326" s="30"/>
    </row>
    <row r="327" spans="2:15" s="17" customFormat="1" ht="19.5" customHeight="1" x14ac:dyDescent="0.15">
      <c r="B327" s="13" t="s">
        <v>43</v>
      </c>
      <c r="C327" s="13"/>
      <c r="D327" s="13"/>
      <c r="E327" s="13"/>
      <c r="F327" s="13"/>
      <c r="G327" s="13"/>
      <c r="H327" s="14">
        <f>ROUND(SUM(H27:H326),2)</f>
        <v>44</v>
      </c>
      <c r="I327" s="13"/>
      <c r="J327" s="13"/>
      <c r="K327" s="13"/>
      <c r="L327" s="13"/>
      <c r="M327" s="13"/>
      <c r="N327" s="13"/>
      <c r="O327" s="13">
        <f>ROUND(SUM(O27:O326),0)</f>
        <v>353</v>
      </c>
    </row>
  </sheetData>
  <mergeCells count="19">
    <mergeCell ref="M25:M26"/>
    <mergeCell ref="N25:N26"/>
    <mergeCell ref="O25:O26"/>
    <mergeCell ref="K2:O2"/>
    <mergeCell ref="B5:O18"/>
    <mergeCell ref="H25:H26"/>
    <mergeCell ref="I25:I26"/>
    <mergeCell ref="J25:J26"/>
    <mergeCell ref="K25:K26"/>
    <mergeCell ref="B25:B26"/>
    <mergeCell ref="C25:D25"/>
    <mergeCell ref="E25:E26"/>
    <mergeCell ref="F25:F26"/>
    <mergeCell ref="G25:G26"/>
    <mergeCell ref="L23:M23"/>
    <mergeCell ref="N23:O23"/>
    <mergeCell ref="L24:M24"/>
    <mergeCell ref="N24:O24"/>
    <mergeCell ref="L25:L26"/>
  </mergeCells>
  <phoneticPr fontId="1"/>
  <dataValidations count="4">
    <dataValidation type="list" allowBlank="1" showInputMessage="1" showErrorMessage="1" sqref="E27:E326" xr:uid="{DAF8144D-EB6F-4E1E-9CBD-07C4432C8620}">
      <formula1>"国,都道府県,市町村,個人（応募者自ら所有）,個人（他者所有）,企業、団体（応募者自ら所有）,企業、団体（他者所有）,その他"</formula1>
    </dataValidation>
    <dataValidation type="list" allowBlank="1" showInputMessage="1" showErrorMessage="1" sqref="I27:I45" xr:uid="{E5C553CD-8559-46AB-BFEF-AAE15E44E5BD}">
      <formula1>"ヒノキ,スギ,カラマツ,その他樹種"</formula1>
    </dataValidation>
    <dataValidation type="list" allowBlank="1" showInputMessage="1" showErrorMessage="1" sqref="G27:G326" xr:uid="{05B7EE36-CF76-4F2E-A259-88AEA703C438}">
      <formula1>"植栽,下刈,枝打,除伐,間伐"</formula1>
    </dataValidation>
    <dataValidation type="list" allowBlank="1" showInputMessage="1" showErrorMessage="1" sqref="F27:G326" xr:uid="{DC4D6640-CCB5-407E-B67C-9F3CBEB68443}">
      <formula1>"R3,R4,R3・R4"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8" orientation="landscape" r:id="rId1"/>
  <colBreaks count="1" manualBreakCount="1">
    <brk id="15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AA820E-EB87-4864-BA70-392DF131452D}">
  <sheetPr codeName="Sheet1">
    <pageSetUpPr fitToPage="1"/>
  </sheetPr>
  <dimension ref="B2:O325"/>
  <sheetViews>
    <sheetView tabSelected="1" view="pageBreakPreview" zoomScale="85" zoomScaleNormal="100" zoomScaleSheetLayoutView="85" workbookViewId="0">
      <selection activeCell="K2" sqref="K2:O2"/>
    </sheetView>
  </sheetViews>
  <sheetFormatPr defaultRowHeight="12" x14ac:dyDescent="0.15"/>
  <cols>
    <col min="2" max="2" width="4.7109375" customWidth="1"/>
    <col min="3" max="3" width="9.28515625" customWidth="1"/>
    <col min="4" max="4" width="20.7109375" customWidth="1"/>
    <col min="5" max="5" width="28.7109375" customWidth="1"/>
    <col min="6" max="6" width="6.7109375" customWidth="1"/>
    <col min="7" max="7" width="9.28515625" customWidth="1"/>
    <col min="8" max="8" width="7.7109375" customWidth="1"/>
    <col min="9" max="9" width="10.7109375" customWidth="1"/>
    <col min="10" max="10" width="9.28515625" customWidth="1"/>
    <col min="11" max="11" width="5.7109375" customWidth="1"/>
    <col min="12" max="12" width="9.28515625" customWidth="1"/>
    <col min="13" max="14" width="5.7109375" customWidth="1"/>
    <col min="15" max="15" width="11.28515625" customWidth="1"/>
  </cols>
  <sheetData>
    <row r="2" spans="2:15" ht="27" customHeight="1" x14ac:dyDescent="0.15">
      <c r="J2" s="15" t="s">
        <v>0</v>
      </c>
      <c r="K2" s="37" t="s">
        <v>1</v>
      </c>
      <c r="L2" s="37"/>
      <c r="M2" s="37"/>
      <c r="N2" s="37"/>
      <c r="O2" s="37"/>
    </row>
    <row r="5" spans="2:15" x14ac:dyDescent="0.15">
      <c r="B5" s="50" t="s">
        <v>134</v>
      </c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</row>
    <row r="6" spans="2:15" x14ac:dyDescent="0.15"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</row>
    <row r="7" spans="2:15" x14ac:dyDescent="0.15"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</row>
    <row r="8" spans="2:15" x14ac:dyDescent="0.15"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</row>
    <row r="9" spans="2:15" x14ac:dyDescent="0.15"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</row>
    <row r="10" spans="2:15" x14ac:dyDescent="0.15"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</row>
    <row r="11" spans="2:15" x14ac:dyDescent="0.15"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</row>
    <row r="12" spans="2:15" x14ac:dyDescent="0.15"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</row>
    <row r="13" spans="2:15" x14ac:dyDescent="0.15"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</row>
    <row r="14" spans="2:15" x14ac:dyDescent="0.15"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</row>
    <row r="15" spans="2:15" x14ac:dyDescent="0.15"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</row>
    <row r="16" spans="2:15" x14ac:dyDescent="0.15"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</row>
    <row r="17" spans="2:15" x14ac:dyDescent="0.15"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</row>
    <row r="18" spans="2:15" x14ac:dyDescent="0.15"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</row>
    <row r="20" spans="2:15" ht="12.75" x14ac:dyDescent="0.15">
      <c r="B20" s="16" t="s">
        <v>3</v>
      </c>
      <c r="C20" s="17"/>
      <c r="D20" s="17"/>
      <c r="E20" s="17"/>
      <c r="F20" s="17"/>
      <c r="G20" s="17"/>
      <c r="H20" s="17"/>
      <c r="I20" s="17"/>
      <c r="J20" s="17"/>
      <c r="K20" s="17"/>
    </row>
    <row r="21" spans="2:15" ht="20.100000000000001" customHeight="1" x14ac:dyDescent="0.15"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44" t="s">
        <v>133</v>
      </c>
      <c r="M21" s="45"/>
      <c r="N21" s="46">
        <f>H325</f>
        <v>0</v>
      </c>
      <c r="O21" s="47"/>
    </row>
    <row r="22" spans="2:15" ht="20.100000000000001" customHeight="1" x14ac:dyDescent="0.15"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44" t="s">
        <v>132</v>
      </c>
      <c r="M22" s="45"/>
      <c r="N22" s="48">
        <f>O325</f>
        <v>0</v>
      </c>
      <c r="O22" s="49"/>
    </row>
    <row r="23" spans="2:15" ht="12" customHeight="1" x14ac:dyDescent="0.15">
      <c r="B23" s="40" t="s">
        <v>4</v>
      </c>
      <c r="C23" s="40" t="s">
        <v>5</v>
      </c>
      <c r="D23" s="40"/>
      <c r="E23" s="43" t="s">
        <v>135</v>
      </c>
      <c r="F23" s="43" t="s">
        <v>6</v>
      </c>
      <c r="G23" s="43" t="s">
        <v>7</v>
      </c>
      <c r="H23" s="40" t="s">
        <v>8</v>
      </c>
      <c r="I23" s="40" t="s">
        <v>9</v>
      </c>
      <c r="J23" s="41" t="s">
        <v>10</v>
      </c>
      <c r="K23" s="40" t="s">
        <v>11</v>
      </c>
      <c r="L23" s="43" t="s">
        <v>12</v>
      </c>
      <c r="M23" s="40" t="s">
        <v>13</v>
      </c>
      <c r="N23" s="43" t="s">
        <v>14</v>
      </c>
      <c r="O23" s="43" t="s">
        <v>44</v>
      </c>
    </row>
    <row r="24" spans="2:15" s="12" customFormat="1" ht="25.5" customHeight="1" x14ac:dyDescent="0.15">
      <c r="B24" s="40"/>
      <c r="C24" s="18" t="s">
        <v>16</v>
      </c>
      <c r="D24" s="18" t="s">
        <v>17</v>
      </c>
      <c r="E24" s="43"/>
      <c r="F24" s="43"/>
      <c r="G24" s="43"/>
      <c r="H24" s="40"/>
      <c r="I24" s="40"/>
      <c r="J24" s="42"/>
      <c r="K24" s="40"/>
      <c r="L24" s="43"/>
      <c r="M24" s="40"/>
      <c r="N24" s="43"/>
      <c r="O24" s="40"/>
    </row>
    <row r="25" spans="2:15" x14ac:dyDescent="0.15">
      <c r="B25" s="13" t="str">
        <f>IF(C25="","",1)</f>
        <v/>
      </c>
      <c r="C25" s="19"/>
      <c r="D25" s="20"/>
      <c r="E25" s="19"/>
      <c r="F25" s="19"/>
      <c r="G25" s="19"/>
      <c r="H25" s="21"/>
      <c r="I25" s="19"/>
      <c r="J25" s="22"/>
      <c r="K25" s="23"/>
      <c r="L25" s="33"/>
      <c r="M25" s="33"/>
      <c r="N25" s="33"/>
      <c r="O25" s="36"/>
    </row>
    <row r="26" spans="2:15" x14ac:dyDescent="0.15">
      <c r="B26" s="13" t="str">
        <f>IF(C26="","",SUM(B25+1))</f>
        <v/>
      </c>
      <c r="C26" s="19"/>
      <c r="D26" s="20"/>
      <c r="E26" s="19"/>
      <c r="F26" s="19"/>
      <c r="G26" s="19"/>
      <c r="H26" s="21"/>
      <c r="I26" s="19"/>
      <c r="J26" s="22"/>
      <c r="K26" s="23"/>
      <c r="L26" s="33"/>
      <c r="M26" s="33"/>
      <c r="N26" s="33"/>
      <c r="O26" s="36"/>
    </row>
    <row r="27" spans="2:15" x14ac:dyDescent="0.15">
      <c r="B27" s="13" t="str">
        <f t="shared" ref="B27:B30" si="0">IF(C27="","",SUM(B26+1))</f>
        <v/>
      </c>
      <c r="C27" s="19"/>
      <c r="D27" s="20"/>
      <c r="E27" s="19"/>
      <c r="F27" s="19"/>
      <c r="G27" s="19"/>
      <c r="H27" s="21"/>
      <c r="I27" s="19"/>
      <c r="J27" s="22"/>
      <c r="K27" s="23"/>
      <c r="L27" s="33"/>
      <c r="M27" s="33"/>
      <c r="N27" s="33"/>
      <c r="O27" s="36"/>
    </row>
    <row r="28" spans="2:15" x14ac:dyDescent="0.15">
      <c r="B28" s="13" t="str">
        <f t="shared" si="0"/>
        <v/>
      </c>
      <c r="C28" s="19"/>
      <c r="D28" s="20"/>
      <c r="E28" s="19"/>
      <c r="F28" s="19"/>
      <c r="G28" s="19"/>
      <c r="H28" s="21"/>
      <c r="I28" s="19"/>
      <c r="J28" s="22"/>
      <c r="K28" s="23"/>
      <c r="L28" s="33"/>
      <c r="M28" s="33"/>
      <c r="N28" s="33"/>
      <c r="O28" s="36"/>
    </row>
    <row r="29" spans="2:15" x14ac:dyDescent="0.15">
      <c r="B29" s="13" t="str">
        <f t="shared" si="0"/>
        <v/>
      </c>
      <c r="C29" s="19"/>
      <c r="D29" s="20"/>
      <c r="E29" s="19"/>
      <c r="F29" s="19"/>
      <c r="G29" s="19"/>
      <c r="H29" s="21"/>
      <c r="I29" s="19"/>
      <c r="J29" s="22"/>
      <c r="K29" s="23"/>
      <c r="L29" s="33"/>
      <c r="M29" s="33"/>
      <c r="N29" s="33"/>
      <c r="O29" s="36"/>
    </row>
    <row r="30" spans="2:15" x14ac:dyDescent="0.15">
      <c r="B30" s="13" t="str">
        <f t="shared" si="0"/>
        <v/>
      </c>
      <c r="C30" s="19"/>
      <c r="D30" s="20"/>
      <c r="E30" s="19"/>
      <c r="F30" s="19"/>
      <c r="G30" s="19"/>
      <c r="H30" s="21"/>
      <c r="I30" s="19"/>
      <c r="J30" s="22"/>
      <c r="K30" s="23"/>
      <c r="L30" s="33"/>
      <c r="M30" s="33"/>
      <c r="N30" s="33"/>
      <c r="O30" s="36"/>
    </row>
    <row r="31" spans="2:15" x14ac:dyDescent="0.15">
      <c r="B31" s="13" t="str">
        <f t="shared" ref="B31:B35" si="1">IF(C31="","",SUM(B30+1))</f>
        <v/>
      </c>
      <c r="C31" s="19"/>
      <c r="D31" s="20"/>
      <c r="E31" s="19"/>
      <c r="F31" s="19"/>
      <c r="G31" s="19"/>
      <c r="H31" s="21"/>
      <c r="I31" s="19"/>
      <c r="J31" s="22"/>
      <c r="K31" s="23"/>
      <c r="L31" s="33"/>
      <c r="M31" s="33"/>
      <c r="N31" s="33"/>
      <c r="O31" s="36"/>
    </row>
    <row r="32" spans="2:15" x14ac:dyDescent="0.15">
      <c r="B32" s="13" t="str">
        <f t="shared" si="1"/>
        <v/>
      </c>
      <c r="C32" s="19"/>
      <c r="D32" s="20"/>
      <c r="E32" s="19"/>
      <c r="F32" s="19"/>
      <c r="G32" s="19"/>
      <c r="H32" s="21"/>
      <c r="I32" s="19"/>
      <c r="J32" s="22"/>
      <c r="K32" s="23"/>
      <c r="L32" s="33"/>
      <c r="M32" s="33"/>
      <c r="N32" s="33"/>
      <c r="O32" s="36"/>
    </row>
    <row r="33" spans="2:15" x14ac:dyDescent="0.15">
      <c r="B33" s="13" t="str">
        <f t="shared" si="1"/>
        <v/>
      </c>
      <c r="C33" s="19"/>
      <c r="D33" s="20"/>
      <c r="E33" s="19"/>
      <c r="F33" s="19"/>
      <c r="G33" s="19"/>
      <c r="H33" s="21"/>
      <c r="I33" s="19"/>
      <c r="J33" s="22"/>
      <c r="K33" s="23"/>
      <c r="L33" s="33"/>
      <c r="M33" s="33"/>
      <c r="N33" s="33"/>
      <c r="O33" s="36"/>
    </row>
    <row r="34" spans="2:15" x14ac:dyDescent="0.15">
      <c r="B34" s="13" t="str">
        <f t="shared" si="1"/>
        <v/>
      </c>
      <c r="C34" s="19"/>
      <c r="D34" s="20"/>
      <c r="E34" s="19"/>
      <c r="F34" s="19"/>
      <c r="G34" s="19"/>
      <c r="H34" s="21"/>
      <c r="I34" s="19"/>
      <c r="J34" s="22"/>
      <c r="K34" s="23"/>
      <c r="L34" s="33"/>
      <c r="M34" s="33"/>
      <c r="N34" s="33"/>
      <c r="O34" s="36"/>
    </row>
    <row r="35" spans="2:15" x14ac:dyDescent="0.15">
      <c r="B35" s="13" t="str">
        <f t="shared" si="1"/>
        <v/>
      </c>
      <c r="C35" s="19"/>
      <c r="D35" s="20"/>
      <c r="E35" s="19"/>
      <c r="F35" s="19"/>
      <c r="G35" s="19"/>
      <c r="H35" s="21"/>
      <c r="I35" s="19"/>
      <c r="J35" s="22"/>
      <c r="K35" s="23"/>
      <c r="L35" s="33"/>
      <c r="M35" s="33"/>
      <c r="N35" s="33"/>
      <c r="O35" s="32"/>
    </row>
    <row r="36" spans="2:15" x14ac:dyDescent="0.15">
      <c r="B36" s="13" t="str">
        <f t="shared" ref="B36:B99" si="2">IF(C36="","",SUM(B35+1))</f>
        <v/>
      </c>
      <c r="C36" s="19"/>
      <c r="D36" s="20"/>
      <c r="E36" s="19"/>
      <c r="F36" s="19"/>
      <c r="G36" s="19"/>
      <c r="H36" s="21"/>
      <c r="I36" s="19"/>
      <c r="J36" s="22"/>
      <c r="K36" s="23"/>
      <c r="L36" s="33"/>
      <c r="M36" s="33"/>
      <c r="N36" s="33"/>
      <c r="O36" s="32"/>
    </row>
    <row r="37" spans="2:15" x14ac:dyDescent="0.15">
      <c r="B37" s="13" t="str">
        <f t="shared" si="2"/>
        <v/>
      </c>
      <c r="C37" s="19"/>
      <c r="D37" s="20"/>
      <c r="E37" s="19"/>
      <c r="F37" s="19"/>
      <c r="G37" s="19"/>
      <c r="H37" s="21"/>
      <c r="I37" s="19"/>
      <c r="J37" s="22"/>
      <c r="K37" s="23"/>
      <c r="L37" s="33"/>
      <c r="M37" s="33"/>
      <c r="N37" s="33"/>
      <c r="O37" s="32"/>
    </row>
    <row r="38" spans="2:15" x14ac:dyDescent="0.15">
      <c r="B38" s="13" t="str">
        <f t="shared" si="2"/>
        <v/>
      </c>
      <c r="C38" s="19"/>
      <c r="D38" s="20"/>
      <c r="E38" s="19"/>
      <c r="F38" s="19"/>
      <c r="G38" s="19"/>
      <c r="H38" s="21"/>
      <c r="I38" s="19"/>
      <c r="J38" s="22"/>
      <c r="K38" s="23"/>
      <c r="L38" s="33"/>
      <c r="M38" s="33"/>
      <c r="N38" s="33"/>
      <c r="O38" s="32"/>
    </row>
    <row r="39" spans="2:15" x14ac:dyDescent="0.15">
      <c r="B39" s="13" t="str">
        <f t="shared" si="2"/>
        <v/>
      </c>
      <c r="C39" s="19"/>
      <c r="D39" s="20"/>
      <c r="E39" s="19"/>
      <c r="F39" s="19"/>
      <c r="G39" s="19"/>
      <c r="H39" s="21"/>
      <c r="I39" s="19"/>
      <c r="J39" s="22"/>
      <c r="K39" s="23"/>
      <c r="L39" s="33"/>
      <c r="M39" s="33"/>
      <c r="N39" s="33"/>
      <c r="O39" s="32"/>
    </row>
    <row r="40" spans="2:15" x14ac:dyDescent="0.15">
      <c r="B40" s="13" t="str">
        <f t="shared" si="2"/>
        <v/>
      </c>
      <c r="C40" s="19"/>
      <c r="D40" s="20"/>
      <c r="E40" s="19"/>
      <c r="F40" s="19"/>
      <c r="G40" s="19"/>
      <c r="H40" s="21"/>
      <c r="I40" s="19"/>
      <c r="J40" s="22"/>
      <c r="K40" s="23"/>
      <c r="L40" s="33"/>
      <c r="M40" s="33"/>
      <c r="N40" s="33"/>
      <c r="O40" s="32"/>
    </row>
    <row r="41" spans="2:15" x14ac:dyDescent="0.15">
      <c r="B41" s="13" t="str">
        <f t="shared" si="2"/>
        <v/>
      </c>
      <c r="C41" s="19"/>
      <c r="D41" s="20"/>
      <c r="E41" s="19"/>
      <c r="F41" s="19"/>
      <c r="G41" s="19"/>
      <c r="H41" s="21"/>
      <c r="I41" s="19"/>
      <c r="J41" s="22"/>
      <c r="K41" s="23"/>
      <c r="L41" s="33"/>
      <c r="M41" s="33"/>
      <c r="N41" s="33"/>
      <c r="O41" s="32"/>
    </row>
    <row r="42" spans="2:15" x14ac:dyDescent="0.15">
      <c r="B42" s="13" t="str">
        <f t="shared" si="2"/>
        <v/>
      </c>
      <c r="C42" s="19"/>
      <c r="D42" s="20"/>
      <c r="E42" s="19"/>
      <c r="F42" s="19"/>
      <c r="G42" s="19"/>
      <c r="H42" s="21"/>
      <c r="I42" s="19"/>
      <c r="J42" s="22"/>
      <c r="K42" s="23"/>
      <c r="L42" s="33"/>
      <c r="M42" s="33"/>
      <c r="N42" s="33"/>
      <c r="O42" s="32"/>
    </row>
    <row r="43" spans="2:15" x14ac:dyDescent="0.15">
      <c r="B43" s="13" t="str">
        <f t="shared" si="2"/>
        <v/>
      </c>
      <c r="C43" s="19"/>
      <c r="D43" s="20"/>
      <c r="E43" s="19"/>
      <c r="F43" s="19"/>
      <c r="G43" s="19"/>
      <c r="H43" s="21"/>
      <c r="I43" s="19"/>
      <c r="J43" s="22"/>
      <c r="K43" s="23"/>
      <c r="L43" s="33"/>
      <c r="M43" s="33"/>
      <c r="N43" s="33"/>
      <c r="O43" s="32"/>
    </row>
    <row r="44" spans="2:15" x14ac:dyDescent="0.15">
      <c r="B44" s="13" t="str">
        <f t="shared" si="2"/>
        <v/>
      </c>
      <c r="C44" s="19"/>
      <c r="D44" s="20"/>
      <c r="E44" s="19"/>
      <c r="F44" s="19"/>
      <c r="G44" s="19"/>
      <c r="H44" s="21"/>
      <c r="I44" s="19"/>
      <c r="J44" s="22"/>
      <c r="K44" s="23"/>
      <c r="L44" s="33"/>
      <c r="M44" s="33"/>
      <c r="N44" s="33"/>
      <c r="O44" s="32"/>
    </row>
    <row r="45" spans="2:15" x14ac:dyDescent="0.15">
      <c r="B45" s="13" t="str">
        <f t="shared" si="2"/>
        <v/>
      </c>
      <c r="C45" s="19"/>
      <c r="D45" s="20"/>
      <c r="E45" s="19"/>
      <c r="F45" s="19"/>
      <c r="G45" s="19"/>
      <c r="H45" s="21"/>
      <c r="I45" s="19"/>
      <c r="J45" s="22"/>
      <c r="K45" s="23"/>
      <c r="L45" s="33"/>
      <c r="M45" s="33"/>
      <c r="N45" s="33"/>
      <c r="O45" s="32"/>
    </row>
    <row r="46" spans="2:15" x14ac:dyDescent="0.15">
      <c r="B46" s="13" t="str">
        <f t="shared" si="2"/>
        <v/>
      </c>
      <c r="C46" s="19"/>
      <c r="D46" s="20"/>
      <c r="E46" s="19"/>
      <c r="F46" s="19"/>
      <c r="G46" s="19"/>
      <c r="H46" s="21"/>
      <c r="I46" s="19"/>
      <c r="J46" s="22"/>
      <c r="K46" s="23"/>
      <c r="L46" s="33"/>
      <c r="M46" s="33"/>
      <c r="N46" s="33"/>
      <c r="O46" s="32"/>
    </row>
    <row r="47" spans="2:15" x14ac:dyDescent="0.15">
      <c r="B47" s="13" t="str">
        <f t="shared" si="2"/>
        <v/>
      </c>
      <c r="C47" s="19"/>
      <c r="D47" s="20"/>
      <c r="E47" s="19"/>
      <c r="F47" s="19"/>
      <c r="G47" s="19"/>
      <c r="H47" s="21"/>
      <c r="I47" s="19"/>
      <c r="J47" s="22"/>
      <c r="K47" s="23"/>
      <c r="L47" s="33"/>
      <c r="M47" s="33"/>
      <c r="N47" s="33"/>
      <c r="O47" s="32"/>
    </row>
    <row r="48" spans="2:15" x14ac:dyDescent="0.15">
      <c r="B48" s="13" t="str">
        <f t="shared" si="2"/>
        <v/>
      </c>
      <c r="C48" s="19"/>
      <c r="D48" s="20"/>
      <c r="E48" s="19"/>
      <c r="F48" s="19"/>
      <c r="G48" s="19"/>
      <c r="H48" s="21"/>
      <c r="I48" s="19"/>
      <c r="J48" s="22"/>
      <c r="K48" s="23"/>
      <c r="L48" s="33"/>
      <c r="M48" s="33"/>
      <c r="N48" s="33"/>
      <c r="O48" s="32"/>
    </row>
    <row r="49" spans="2:15" x14ac:dyDescent="0.15">
      <c r="B49" s="13" t="str">
        <f t="shared" si="2"/>
        <v/>
      </c>
      <c r="C49" s="19"/>
      <c r="D49" s="20"/>
      <c r="E49" s="19"/>
      <c r="F49" s="19"/>
      <c r="G49" s="19"/>
      <c r="H49" s="21"/>
      <c r="I49" s="19"/>
      <c r="J49" s="22"/>
      <c r="K49" s="23"/>
      <c r="L49" s="33"/>
      <c r="M49" s="33"/>
      <c r="N49" s="33"/>
      <c r="O49" s="32"/>
    </row>
    <row r="50" spans="2:15" x14ac:dyDescent="0.15">
      <c r="B50" s="13" t="str">
        <f t="shared" si="2"/>
        <v/>
      </c>
      <c r="C50" s="19"/>
      <c r="D50" s="20"/>
      <c r="E50" s="19"/>
      <c r="F50" s="19"/>
      <c r="G50" s="19"/>
      <c r="H50" s="21"/>
      <c r="I50" s="19"/>
      <c r="J50" s="22"/>
      <c r="K50" s="23"/>
      <c r="L50" s="33"/>
      <c r="M50" s="33"/>
      <c r="N50" s="33"/>
      <c r="O50" s="32"/>
    </row>
    <row r="51" spans="2:15" x14ac:dyDescent="0.15">
      <c r="B51" s="13" t="str">
        <f t="shared" si="2"/>
        <v/>
      </c>
      <c r="C51" s="19"/>
      <c r="D51" s="20"/>
      <c r="E51" s="19"/>
      <c r="F51" s="19"/>
      <c r="G51" s="19"/>
      <c r="H51" s="21"/>
      <c r="I51" s="19"/>
      <c r="J51" s="22"/>
      <c r="K51" s="23"/>
      <c r="L51" s="33"/>
      <c r="M51" s="33"/>
      <c r="N51" s="33"/>
      <c r="O51" s="32"/>
    </row>
    <row r="52" spans="2:15" x14ac:dyDescent="0.15">
      <c r="B52" s="13" t="str">
        <f t="shared" si="2"/>
        <v/>
      </c>
      <c r="C52" s="19"/>
      <c r="D52" s="20"/>
      <c r="E52" s="19"/>
      <c r="F52" s="19"/>
      <c r="G52" s="19"/>
      <c r="H52" s="21"/>
      <c r="I52" s="19"/>
      <c r="J52" s="22"/>
      <c r="K52" s="23"/>
      <c r="L52" s="33"/>
      <c r="M52" s="33"/>
      <c r="N52" s="33"/>
      <c r="O52" s="32"/>
    </row>
    <row r="53" spans="2:15" x14ac:dyDescent="0.15">
      <c r="B53" s="13" t="str">
        <f t="shared" si="2"/>
        <v/>
      </c>
      <c r="C53" s="19"/>
      <c r="D53" s="20"/>
      <c r="E53" s="19"/>
      <c r="F53" s="19"/>
      <c r="G53" s="19"/>
      <c r="H53" s="21"/>
      <c r="I53" s="19"/>
      <c r="J53" s="22"/>
      <c r="K53" s="23"/>
      <c r="L53" s="33"/>
      <c r="M53" s="33"/>
      <c r="N53" s="33"/>
      <c r="O53" s="32"/>
    </row>
    <row r="54" spans="2:15" x14ac:dyDescent="0.15">
      <c r="B54" s="13" t="str">
        <f t="shared" si="2"/>
        <v/>
      </c>
      <c r="C54" s="19"/>
      <c r="D54" s="20"/>
      <c r="E54" s="19"/>
      <c r="F54" s="19"/>
      <c r="G54" s="19"/>
      <c r="H54" s="21"/>
      <c r="I54" s="19"/>
      <c r="J54" s="22"/>
      <c r="K54" s="23"/>
      <c r="L54" s="33"/>
      <c r="M54" s="33"/>
      <c r="N54" s="33"/>
      <c r="O54" s="32"/>
    </row>
    <row r="55" spans="2:15" x14ac:dyDescent="0.15">
      <c r="B55" s="13" t="str">
        <f t="shared" si="2"/>
        <v/>
      </c>
      <c r="C55" s="19"/>
      <c r="D55" s="20"/>
      <c r="E55" s="19"/>
      <c r="F55" s="19"/>
      <c r="G55" s="19"/>
      <c r="H55" s="21"/>
      <c r="I55" s="19"/>
      <c r="J55" s="22"/>
      <c r="K55" s="23"/>
      <c r="L55" s="33"/>
      <c r="M55" s="33"/>
      <c r="N55" s="33"/>
      <c r="O55" s="32"/>
    </row>
    <row r="56" spans="2:15" x14ac:dyDescent="0.15">
      <c r="B56" s="13" t="str">
        <f t="shared" si="2"/>
        <v/>
      </c>
      <c r="C56" s="19"/>
      <c r="D56" s="20"/>
      <c r="E56" s="19"/>
      <c r="F56" s="19"/>
      <c r="G56" s="19"/>
      <c r="H56" s="21"/>
      <c r="I56" s="19"/>
      <c r="J56" s="22"/>
      <c r="K56" s="23"/>
      <c r="L56" s="33"/>
      <c r="M56" s="33"/>
      <c r="N56" s="33"/>
      <c r="O56" s="32"/>
    </row>
    <row r="57" spans="2:15" x14ac:dyDescent="0.15">
      <c r="B57" s="13" t="str">
        <f t="shared" si="2"/>
        <v/>
      </c>
      <c r="C57" s="19"/>
      <c r="D57" s="20"/>
      <c r="E57" s="19"/>
      <c r="F57" s="19"/>
      <c r="G57" s="19"/>
      <c r="H57" s="21"/>
      <c r="I57" s="19"/>
      <c r="J57" s="22"/>
      <c r="K57" s="23"/>
      <c r="L57" s="33"/>
      <c r="M57" s="33"/>
      <c r="N57" s="33"/>
      <c r="O57" s="32"/>
    </row>
    <row r="58" spans="2:15" x14ac:dyDescent="0.15">
      <c r="B58" s="13" t="str">
        <f t="shared" si="2"/>
        <v/>
      </c>
      <c r="C58" s="19"/>
      <c r="D58" s="20"/>
      <c r="E58" s="19"/>
      <c r="F58" s="19"/>
      <c r="G58" s="19"/>
      <c r="H58" s="21"/>
      <c r="I58" s="19"/>
      <c r="J58" s="22"/>
      <c r="K58" s="23"/>
      <c r="L58" s="33"/>
      <c r="M58" s="33"/>
      <c r="N58" s="33"/>
      <c r="O58" s="32"/>
    </row>
    <row r="59" spans="2:15" x14ac:dyDescent="0.15">
      <c r="B59" s="13" t="str">
        <f t="shared" si="2"/>
        <v/>
      </c>
      <c r="C59" s="19"/>
      <c r="D59" s="20"/>
      <c r="E59" s="19"/>
      <c r="F59" s="19"/>
      <c r="G59" s="19"/>
      <c r="H59" s="21"/>
      <c r="I59" s="19"/>
      <c r="J59" s="22"/>
      <c r="K59" s="23"/>
      <c r="L59" s="33"/>
      <c r="M59" s="33"/>
      <c r="N59" s="33"/>
      <c r="O59" s="32"/>
    </row>
    <row r="60" spans="2:15" x14ac:dyDescent="0.15">
      <c r="B60" s="13" t="str">
        <f t="shared" si="2"/>
        <v/>
      </c>
      <c r="C60" s="19"/>
      <c r="D60" s="20"/>
      <c r="E60" s="19"/>
      <c r="F60" s="19"/>
      <c r="G60" s="19"/>
      <c r="H60" s="21"/>
      <c r="I60" s="19"/>
      <c r="J60" s="22"/>
      <c r="K60" s="23"/>
      <c r="L60" s="33"/>
      <c r="M60" s="33"/>
      <c r="N60" s="33"/>
      <c r="O60" s="32"/>
    </row>
    <row r="61" spans="2:15" x14ac:dyDescent="0.15">
      <c r="B61" s="13" t="str">
        <f t="shared" si="2"/>
        <v/>
      </c>
      <c r="C61" s="19"/>
      <c r="D61" s="20"/>
      <c r="E61" s="19"/>
      <c r="F61" s="19"/>
      <c r="G61" s="19"/>
      <c r="H61" s="21"/>
      <c r="I61" s="19"/>
      <c r="J61" s="22"/>
      <c r="K61" s="23"/>
      <c r="L61" s="33"/>
      <c r="M61" s="33"/>
      <c r="N61" s="33"/>
      <c r="O61" s="32"/>
    </row>
    <row r="62" spans="2:15" x14ac:dyDescent="0.15">
      <c r="B62" s="13" t="str">
        <f t="shared" si="2"/>
        <v/>
      </c>
      <c r="C62" s="19"/>
      <c r="D62" s="20"/>
      <c r="E62" s="19"/>
      <c r="F62" s="19"/>
      <c r="G62" s="19"/>
      <c r="H62" s="21"/>
      <c r="I62" s="19"/>
      <c r="J62" s="22"/>
      <c r="K62" s="23"/>
      <c r="L62" s="33"/>
      <c r="M62" s="33"/>
      <c r="N62" s="33"/>
      <c r="O62" s="32"/>
    </row>
    <row r="63" spans="2:15" x14ac:dyDescent="0.15">
      <c r="B63" s="13" t="str">
        <f t="shared" si="2"/>
        <v/>
      </c>
      <c r="C63" s="19"/>
      <c r="D63" s="20"/>
      <c r="E63" s="19"/>
      <c r="F63" s="19"/>
      <c r="G63" s="19"/>
      <c r="H63" s="21"/>
      <c r="I63" s="19"/>
      <c r="J63" s="22"/>
      <c r="K63" s="23"/>
      <c r="L63" s="33"/>
      <c r="M63" s="33"/>
      <c r="N63" s="33"/>
      <c r="O63" s="32"/>
    </row>
    <row r="64" spans="2:15" x14ac:dyDescent="0.15">
      <c r="B64" s="13" t="str">
        <f t="shared" si="2"/>
        <v/>
      </c>
      <c r="C64" s="19"/>
      <c r="D64" s="20"/>
      <c r="E64" s="19"/>
      <c r="F64" s="19"/>
      <c r="G64" s="19"/>
      <c r="H64" s="21"/>
      <c r="I64" s="19"/>
      <c r="J64" s="22"/>
      <c r="K64" s="23"/>
      <c r="L64" s="33"/>
      <c r="M64" s="33"/>
      <c r="N64" s="33"/>
      <c r="O64" s="32"/>
    </row>
    <row r="65" spans="2:15" x14ac:dyDescent="0.15">
      <c r="B65" s="13" t="str">
        <f t="shared" si="2"/>
        <v/>
      </c>
      <c r="C65" s="19"/>
      <c r="D65" s="20"/>
      <c r="E65" s="19"/>
      <c r="F65" s="19"/>
      <c r="G65" s="19"/>
      <c r="H65" s="21"/>
      <c r="I65" s="19"/>
      <c r="J65" s="22"/>
      <c r="K65" s="23"/>
      <c r="L65" s="33"/>
      <c r="M65" s="33"/>
      <c r="N65" s="33"/>
      <c r="O65" s="32"/>
    </row>
    <row r="66" spans="2:15" ht="12" customHeight="1" x14ac:dyDescent="0.15">
      <c r="B66" s="13" t="str">
        <f t="shared" si="2"/>
        <v/>
      </c>
      <c r="C66" s="19"/>
      <c r="D66" s="20"/>
      <c r="E66" s="19"/>
      <c r="F66" s="19"/>
      <c r="G66" s="19"/>
      <c r="H66" s="21"/>
      <c r="I66" s="19"/>
      <c r="J66" s="22"/>
      <c r="K66" s="23"/>
      <c r="L66" s="33"/>
      <c r="M66" s="33"/>
      <c r="N66" s="33"/>
      <c r="O66" s="32"/>
    </row>
    <row r="67" spans="2:15" x14ac:dyDescent="0.15">
      <c r="B67" s="13" t="str">
        <f t="shared" si="2"/>
        <v/>
      </c>
      <c r="C67" s="19"/>
      <c r="D67" s="20"/>
      <c r="E67" s="19"/>
      <c r="F67" s="19"/>
      <c r="G67" s="19"/>
      <c r="H67" s="21"/>
      <c r="I67" s="19"/>
      <c r="J67" s="22"/>
      <c r="K67" s="23"/>
      <c r="L67" s="33"/>
      <c r="M67" s="33"/>
      <c r="N67" s="33"/>
      <c r="O67" s="32"/>
    </row>
    <row r="68" spans="2:15" x14ac:dyDescent="0.15">
      <c r="B68" s="13" t="str">
        <f t="shared" si="2"/>
        <v/>
      </c>
      <c r="C68" s="19"/>
      <c r="D68" s="20"/>
      <c r="E68" s="19"/>
      <c r="F68" s="19"/>
      <c r="G68" s="19"/>
      <c r="H68" s="21"/>
      <c r="I68" s="19"/>
      <c r="J68" s="22"/>
      <c r="K68" s="23"/>
      <c r="L68" s="33"/>
      <c r="M68" s="33"/>
      <c r="N68" s="33"/>
      <c r="O68" s="32"/>
    </row>
    <row r="69" spans="2:15" x14ac:dyDescent="0.15">
      <c r="B69" s="13" t="str">
        <f t="shared" si="2"/>
        <v/>
      </c>
      <c r="C69" s="19"/>
      <c r="D69" s="20"/>
      <c r="E69" s="19"/>
      <c r="F69" s="19"/>
      <c r="G69" s="19"/>
      <c r="H69" s="21"/>
      <c r="I69" s="19"/>
      <c r="J69" s="22"/>
      <c r="K69" s="23"/>
      <c r="L69" s="33"/>
      <c r="M69" s="33"/>
      <c r="N69" s="33"/>
      <c r="O69" s="32"/>
    </row>
    <row r="70" spans="2:15" x14ac:dyDescent="0.15">
      <c r="B70" s="13" t="str">
        <f t="shared" si="2"/>
        <v/>
      </c>
      <c r="C70" s="19"/>
      <c r="D70" s="20"/>
      <c r="E70" s="19"/>
      <c r="F70" s="19"/>
      <c r="G70" s="19"/>
      <c r="H70" s="21"/>
      <c r="I70" s="19"/>
      <c r="J70" s="22"/>
      <c r="K70" s="23"/>
      <c r="L70" s="33"/>
      <c r="M70" s="33"/>
      <c r="N70" s="33"/>
      <c r="O70" s="32"/>
    </row>
    <row r="71" spans="2:15" x14ac:dyDescent="0.15">
      <c r="B71" s="13" t="str">
        <f t="shared" si="2"/>
        <v/>
      </c>
      <c r="C71" s="19"/>
      <c r="D71" s="20"/>
      <c r="E71" s="19"/>
      <c r="F71" s="19"/>
      <c r="G71" s="19"/>
      <c r="H71" s="21"/>
      <c r="I71" s="19"/>
      <c r="J71" s="22"/>
      <c r="K71" s="23"/>
      <c r="L71" s="33"/>
      <c r="M71" s="33"/>
      <c r="N71" s="33"/>
      <c r="O71" s="32"/>
    </row>
    <row r="72" spans="2:15" x14ac:dyDescent="0.15">
      <c r="B72" s="13" t="str">
        <f t="shared" si="2"/>
        <v/>
      </c>
      <c r="C72" s="19"/>
      <c r="D72" s="20"/>
      <c r="E72" s="19"/>
      <c r="F72" s="19"/>
      <c r="G72" s="19"/>
      <c r="H72" s="21"/>
      <c r="I72" s="19"/>
      <c r="J72" s="22"/>
      <c r="K72" s="23"/>
      <c r="L72" s="33"/>
      <c r="M72" s="33"/>
      <c r="N72" s="33"/>
      <c r="O72" s="32"/>
    </row>
    <row r="73" spans="2:15" x14ac:dyDescent="0.15">
      <c r="B73" s="13" t="str">
        <f t="shared" si="2"/>
        <v/>
      </c>
      <c r="C73" s="19"/>
      <c r="D73" s="20"/>
      <c r="E73" s="19"/>
      <c r="F73" s="19"/>
      <c r="G73" s="19"/>
      <c r="H73" s="21"/>
      <c r="I73" s="19"/>
      <c r="J73" s="22"/>
      <c r="K73" s="23"/>
      <c r="L73" s="33"/>
      <c r="M73" s="33"/>
      <c r="N73" s="33"/>
      <c r="O73" s="32"/>
    </row>
    <row r="74" spans="2:15" x14ac:dyDescent="0.15">
      <c r="B74" s="13" t="str">
        <f t="shared" si="2"/>
        <v/>
      </c>
      <c r="C74" s="19"/>
      <c r="D74" s="20"/>
      <c r="E74" s="19"/>
      <c r="F74" s="19"/>
      <c r="G74" s="19"/>
      <c r="H74" s="21"/>
      <c r="I74" s="19"/>
      <c r="J74" s="22"/>
      <c r="K74" s="23"/>
      <c r="L74" s="33"/>
      <c r="M74" s="33"/>
      <c r="N74" s="33"/>
      <c r="O74" s="32"/>
    </row>
    <row r="75" spans="2:15" x14ac:dyDescent="0.15">
      <c r="B75" s="13" t="str">
        <f t="shared" si="2"/>
        <v/>
      </c>
      <c r="C75" s="19"/>
      <c r="D75" s="20"/>
      <c r="E75" s="19"/>
      <c r="F75" s="19"/>
      <c r="G75" s="19"/>
      <c r="H75" s="21"/>
      <c r="I75" s="19"/>
      <c r="J75" s="22"/>
      <c r="K75" s="23"/>
      <c r="L75" s="33"/>
      <c r="M75" s="33"/>
      <c r="N75" s="33"/>
      <c r="O75" s="32"/>
    </row>
    <row r="76" spans="2:15" x14ac:dyDescent="0.15">
      <c r="B76" s="13" t="str">
        <f t="shared" si="2"/>
        <v/>
      </c>
      <c r="C76" s="19"/>
      <c r="D76" s="20"/>
      <c r="E76" s="19"/>
      <c r="F76" s="19"/>
      <c r="G76" s="19"/>
      <c r="H76" s="21"/>
      <c r="I76" s="19"/>
      <c r="J76" s="22"/>
      <c r="K76" s="23"/>
      <c r="L76" s="33"/>
      <c r="M76" s="33"/>
      <c r="N76" s="33"/>
      <c r="O76" s="32"/>
    </row>
    <row r="77" spans="2:15" x14ac:dyDescent="0.15">
      <c r="B77" s="13" t="str">
        <f t="shared" si="2"/>
        <v/>
      </c>
      <c r="C77" s="19"/>
      <c r="D77" s="20"/>
      <c r="E77" s="19"/>
      <c r="F77" s="19"/>
      <c r="G77" s="19"/>
      <c r="H77" s="21"/>
      <c r="I77" s="19"/>
      <c r="J77" s="22"/>
      <c r="K77" s="23"/>
      <c r="L77" s="33"/>
      <c r="M77" s="33"/>
      <c r="N77" s="33"/>
      <c r="O77" s="32"/>
    </row>
    <row r="78" spans="2:15" x14ac:dyDescent="0.15">
      <c r="B78" s="13" t="str">
        <f t="shared" si="2"/>
        <v/>
      </c>
      <c r="C78" s="19"/>
      <c r="D78" s="20"/>
      <c r="E78" s="19"/>
      <c r="F78" s="19"/>
      <c r="G78" s="19"/>
      <c r="H78" s="21"/>
      <c r="I78" s="19"/>
      <c r="J78" s="22"/>
      <c r="K78" s="23"/>
      <c r="L78" s="33"/>
      <c r="M78" s="33"/>
      <c r="N78" s="33"/>
      <c r="O78" s="32"/>
    </row>
    <row r="79" spans="2:15" x14ac:dyDescent="0.15">
      <c r="B79" s="13" t="str">
        <f t="shared" si="2"/>
        <v/>
      </c>
      <c r="C79" s="19"/>
      <c r="D79" s="20"/>
      <c r="E79" s="19"/>
      <c r="F79" s="19"/>
      <c r="G79" s="19"/>
      <c r="H79" s="21"/>
      <c r="I79" s="19"/>
      <c r="J79" s="22"/>
      <c r="K79" s="23"/>
      <c r="L79" s="33"/>
      <c r="M79" s="33"/>
      <c r="N79" s="33"/>
      <c r="O79" s="32"/>
    </row>
    <row r="80" spans="2:15" x14ac:dyDescent="0.15">
      <c r="B80" s="13" t="str">
        <f t="shared" si="2"/>
        <v/>
      </c>
      <c r="C80" s="19"/>
      <c r="D80" s="20"/>
      <c r="E80" s="19"/>
      <c r="F80" s="19"/>
      <c r="G80" s="19"/>
      <c r="H80" s="21"/>
      <c r="I80" s="19"/>
      <c r="J80" s="22"/>
      <c r="K80" s="23"/>
      <c r="L80" s="33"/>
      <c r="M80" s="33"/>
      <c r="N80" s="33"/>
      <c r="O80" s="32"/>
    </row>
    <row r="81" spans="2:15" x14ac:dyDescent="0.15">
      <c r="B81" s="13" t="str">
        <f t="shared" si="2"/>
        <v/>
      </c>
      <c r="C81" s="19"/>
      <c r="D81" s="20"/>
      <c r="E81" s="19"/>
      <c r="F81" s="19"/>
      <c r="G81" s="19"/>
      <c r="H81" s="21"/>
      <c r="I81" s="19"/>
      <c r="J81" s="22"/>
      <c r="K81" s="23"/>
      <c r="L81" s="33"/>
      <c r="M81" s="33"/>
      <c r="N81" s="33"/>
      <c r="O81" s="32"/>
    </row>
    <row r="82" spans="2:15" x14ac:dyDescent="0.15">
      <c r="B82" s="13" t="str">
        <f t="shared" si="2"/>
        <v/>
      </c>
      <c r="C82" s="19"/>
      <c r="D82" s="20"/>
      <c r="E82" s="19"/>
      <c r="F82" s="19"/>
      <c r="G82" s="19"/>
      <c r="H82" s="21"/>
      <c r="I82" s="19"/>
      <c r="J82" s="22"/>
      <c r="K82" s="23"/>
      <c r="L82" s="33"/>
      <c r="M82" s="33"/>
      <c r="N82" s="33"/>
      <c r="O82" s="32"/>
    </row>
    <row r="83" spans="2:15" x14ac:dyDescent="0.15">
      <c r="B83" s="13" t="str">
        <f t="shared" si="2"/>
        <v/>
      </c>
      <c r="C83" s="19"/>
      <c r="D83" s="20"/>
      <c r="E83" s="19"/>
      <c r="F83" s="19"/>
      <c r="G83" s="19"/>
      <c r="H83" s="21"/>
      <c r="I83" s="19"/>
      <c r="J83" s="22"/>
      <c r="K83" s="23"/>
      <c r="L83" s="33"/>
      <c r="M83" s="33"/>
      <c r="N83" s="33"/>
      <c r="O83" s="32"/>
    </row>
    <row r="84" spans="2:15" x14ac:dyDescent="0.15">
      <c r="B84" s="13" t="str">
        <f t="shared" si="2"/>
        <v/>
      </c>
      <c r="C84" s="19"/>
      <c r="D84" s="20"/>
      <c r="E84" s="19"/>
      <c r="F84" s="19"/>
      <c r="G84" s="19"/>
      <c r="H84" s="21"/>
      <c r="I84" s="19"/>
      <c r="J84" s="22"/>
      <c r="K84" s="23"/>
      <c r="L84" s="33"/>
      <c r="M84" s="33"/>
      <c r="N84" s="33"/>
      <c r="O84" s="32"/>
    </row>
    <row r="85" spans="2:15" x14ac:dyDescent="0.15">
      <c r="B85" s="13" t="str">
        <f t="shared" si="2"/>
        <v/>
      </c>
      <c r="C85" s="19"/>
      <c r="D85" s="20"/>
      <c r="E85" s="19"/>
      <c r="F85" s="19"/>
      <c r="G85" s="19"/>
      <c r="H85" s="21"/>
      <c r="I85" s="19"/>
      <c r="J85" s="22"/>
      <c r="K85" s="23"/>
      <c r="L85" s="33"/>
      <c r="M85" s="33"/>
      <c r="N85" s="33"/>
      <c r="O85" s="32"/>
    </row>
    <row r="86" spans="2:15" x14ac:dyDescent="0.15">
      <c r="B86" s="13" t="str">
        <f t="shared" si="2"/>
        <v/>
      </c>
      <c r="C86" s="19"/>
      <c r="D86" s="20"/>
      <c r="E86" s="19"/>
      <c r="F86" s="19"/>
      <c r="G86" s="19"/>
      <c r="H86" s="21"/>
      <c r="I86" s="19"/>
      <c r="J86" s="22"/>
      <c r="K86" s="23"/>
      <c r="L86" s="33"/>
      <c r="M86" s="33"/>
      <c r="N86" s="33"/>
      <c r="O86" s="32"/>
    </row>
    <row r="87" spans="2:15" x14ac:dyDescent="0.15">
      <c r="B87" s="13" t="str">
        <f t="shared" si="2"/>
        <v/>
      </c>
      <c r="C87" s="19"/>
      <c r="D87" s="20"/>
      <c r="E87" s="19"/>
      <c r="F87" s="19"/>
      <c r="G87" s="19"/>
      <c r="H87" s="21"/>
      <c r="I87" s="19"/>
      <c r="J87" s="22"/>
      <c r="K87" s="23"/>
      <c r="L87" s="33"/>
      <c r="M87" s="33"/>
      <c r="N87" s="33"/>
      <c r="O87" s="32"/>
    </row>
    <row r="88" spans="2:15" x14ac:dyDescent="0.15">
      <c r="B88" s="13" t="str">
        <f t="shared" si="2"/>
        <v/>
      </c>
      <c r="C88" s="19"/>
      <c r="D88" s="20"/>
      <c r="E88" s="19"/>
      <c r="F88" s="19"/>
      <c r="G88" s="19"/>
      <c r="H88" s="21"/>
      <c r="I88" s="19"/>
      <c r="J88" s="22"/>
      <c r="K88" s="23"/>
      <c r="L88" s="33"/>
      <c r="M88" s="33"/>
      <c r="N88" s="33"/>
      <c r="O88" s="32"/>
    </row>
    <row r="89" spans="2:15" x14ac:dyDescent="0.15">
      <c r="B89" s="13" t="str">
        <f t="shared" si="2"/>
        <v/>
      </c>
      <c r="C89" s="19"/>
      <c r="D89" s="20"/>
      <c r="E89" s="19"/>
      <c r="F89" s="19"/>
      <c r="G89" s="19"/>
      <c r="H89" s="21"/>
      <c r="I89" s="19"/>
      <c r="J89" s="22"/>
      <c r="K89" s="23"/>
      <c r="L89" s="33"/>
      <c r="M89" s="33"/>
      <c r="N89" s="33"/>
      <c r="O89" s="32"/>
    </row>
    <row r="90" spans="2:15" x14ac:dyDescent="0.15">
      <c r="B90" s="13" t="str">
        <f t="shared" si="2"/>
        <v/>
      </c>
      <c r="C90" s="19"/>
      <c r="D90" s="20"/>
      <c r="E90" s="19"/>
      <c r="F90" s="19"/>
      <c r="G90" s="19"/>
      <c r="H90" s="21"/>
      <c r="I90" s="19"/>
      <c r="J90" s="22"/>
      <c r="K90" s="23"/>
      <c r="L90" s="33"/>
      <c r="M90" s="33"/>
      <c r="N90" s="33"/>
      <c r="O90" s="32"/>
    </row>
    <row r="91" spans="2:15" x14ac:dyDescent="0.15">
      <c r="B91" s="13" t="str">
        <f t="shared" si="2"/>
        <v/>
      </c>
      <c r="C91" s="19"/>
      <c r="D91" s="20"/>
      <c r="E91" s="19"/>
      <c r="F91" s="19"/>
      <c r="G91" s="19"/>
      <c r="H91" s="21"/>
      <c r="I91" s="19"/>
      <c r="J91" s="22"/>
      <c r="K91" s="23"/>
      <c r="L91" s="33"/>
      <c r="M91" s="33"/>
      <c r="N91" s="33"/>
      <c r="O91" s="32"/>
    </row>
    <row r="92" spans="2:15" x14ac:dyDescent="0.15">
      <c r="B92" s="13" t="str">
        <f t="shared" si="2"/>
        <v/>
      </c>
      <c r="C92" s="19"/>
      <c r="D92" s="20"/>
      <c r="E92" s="19"/>
      <c r="F92" s="19"/>
      <c r="G92" s="19"/>
      <c r="H92" s="21"/>
      <c r="I92" s="19"/>
      <c r="J92" s="22"/>
      <c r="K92" s="23"/>
      <c r="L92" s="33"/>
      <c r="M92" s="33"/>
      <c r="N92" s="33"/>
      <c r="O92" s="32"/>
    </row>
    <row r="93" spans="2:15" x14ac:dyDescent="0.15">
      <c r="B93" s="13" t="str">
        <f t="shared" si="2"/>
        <v/>
      </c>
      <c r="C93" s="19"/>
      <c r="D93" s="20"/>
      <c r="E93" s="19"/>
      <c r="F93" s="19"/>
      <c r="G93" s="19"/>
      <c r="H93" s="21"/>
      <c r="I93" s="19"/>
      <c r="J93" s="22"/>
      <c r="K93" s="23"/>
      <c r="L93" s="33"/>
      <c r="M93" s="33"/>
      <c r="N93" s="33"/>
      <c r="O93" s="32"/>
    </row>
    <row r="94" spans="2:15" x14ac:dyDescent="0.15">
      <c r="B94" s="13" t="str">
        <f t="shared" si="2"/>
        <v/>
      </c>
      <c r="C94" s="19"/>
      <c r="D94" s="20"/>
      <c r="E94" s="19"/>
      <c r="F94" s="19"/>
      <c r="G94" s="19"/>
      <c r="H94" s="21"/>
      <c r="I94" s="19"/>
      <c r="J94" s="22"/>
      <c r="K94" s="23"/>
      <c r="L94" s="33"/>
      <c r="M94" s="33"/>
      <c r="N94" s="33"/>
      <c r="O94" s="32"/>
    </row>
    <row r="95" spans="2:15" x14ac:dyDescent="0.15">
      <c r="B95" s="13" t="str">
        <f t="shared" si="2"/>
        <v/>
      </c>
      <c r="C95" s="19"/>
      <c r="D95" s="20"/>
      <c r="E95" s="19"/>
      <c r="F95" s="19"/>
      <c r="G95" s="19"/>
      <c r="H95" s="21"/>
      <c r="I95" s="19"/>
      <c r="J95" s="22"/>
      <c r="K95" s="23"/>
      <c r="L95" s="33"/>
      <c r="M95" s="33"/>
      <c r="N95" s="33"/>
      <c r="O95" s="32"/>
    </row>
    <row r="96" spans="2:15" x14ac:dyDescent="0.15">
      <c r="B96" s="13" t="str">
        <f t="shared" si="2"/>
        <v/>
      </c>
      <c r="C96" s="19"/>
      <c r="D96" s="20"/>
      <c r="E96" s="19"/>
      <c r="F96" s="19"/>
      <c r="G96" s="19"/>
      <c r="H96" s="21"/>
      <c r="I96" s="19"/>
      <c r="J96" s="22"/>
      <c r="K96" s="23"/>
      <c r="L96" s="33"/>
      <c r="M96" s="33"/>
      <c r="N96" s="33"/>
      <c r="O96" s="32"/>
    </row>
    <row r="97" spans="2:15" x14ac:dyDescent="0.15">
      <c r="B97" s="13" t="str">
        <f t="shared" si="2"/>
        <v/>
      </c>
      <c r="C97" s="19"/>
      <c r="D97" s="20"/>
      <c r="E97" s="19"/>
      <c r="F97" s="19"/>
      <c r="G97" s="19"/>
      <c r="H97" s="21"/>
      <c r="I97" s="19"/>
      <c r="J97" s="22"/>
      <c r="K97" s="23"/>
      <c r="L97" s="33"/>
      <c r="M97" s="33"/>
      <c r="N97" s="33"/>
      <c r="O97" s="32"/>
    </row>
    <row r="98" spans="2:15" x14ac:dyDescent="0.15">
      <c r="B98" s="13" t="str">
        <f t="shared" si="2"/>
        <v/>
      </c>
      <c r="C98" s="19"/>
      <c r="D98" s="20"/>
      <c r="E98" s="19"/>
      <c r="F98" s="19"/>
      <c r="G98" s="19"/>
      <c r="H98" s="21"/>
      <c r="I98" s="19"/>
      <c r="J98" s="22"/>
      <c r="K98" s="23"/>
      <c r="L98" s="33"/>
      <c r="M98" s="33"/>
      <c r="N98" s="33"/>
      <c r="O98" s="32"/>
    </row>
    <row r="99" spans="2:15" x14ac:dyDescent="0.15">
      <c r="B99" s="13" t="str">
        <f t="shared" si="2"/>
        <v/>
      </c>
      <c r="C99" s="19"/>
      <c r="D99" s="20"/>
      <c r="E99" s="19"/>
      <c r="F99" s="19"/>
      <c r="G99" s="19"/>
      <c r="H99" s="21"/>
      <c r="I99" s="19"/>
      <c r="J99" s="22"/>
      <c r="K99" s="23"/>
      <c r="L99" s="33"/>
      <c r="M99" s="33"/>
      <c r="N99" s="33"/>
      <c r="O99" s="32"/>
    </row>
    <row r="100" spans="2:15" x14ac:dyDescent="0.15">
      <c r="B100" s="13" t="str">
        <f t="shared" ref="B100:B163" si="3">IF(C100="","",SUM(B99+1))</f>
        <v/>
      </c>
      <c r="C100" s="19"/>
      <c r="D100" s="20"/>
      <c r="E100" s="19"/>
      <c r="F100" s="19"/>
      <c r="G100" s="19"/>
      <c r="H100" s="21"/>
      <c r="I100" s="19"/>
      <c r="J100" s="22"/>
      <c r="K100" s="23"/>
      <c r="L100" s="33"/>
      <c r="M100" s="33"/>
      <c r="N100" s="33"/>
      <c r="O100" s="32"/>
    </row>
    <row r="101" spans="2:15" x14ac:dyDescent="0.15">
      <c r="B101" s="13" t="str">
        <f t="shared" si="3"/>
        <v/>
      </c>
      <c r="C101" s="19"/>
      <c r="D101" s="20"/>
      <c r="E101" s="19"/>
      <c r="F101" s="19"/>
      <c r="G101" s="19"/>
      <c r="H101" s="21"/>
      <c r="I101" s="19"/>
      <c r="J101" s="22"/>
      <c r="K101" s="23"/>
      <c r="L101" s="33"/>
      <c r="M101" s="33"/>
      <c r="N101" s="33"/>
      <c r="O101" s="32"/>
    </row>
    <row r="102" spans="2:15" x14ac:dyDescent="0.15">
      <c r="B102" s="13" t="str">
        <f t="shared" si="3"/>
        <v/>
      </c>
      <c r="C102" s="19"/>
      <c r="D102" s="20"/>
      <c r="E102" s="19"/>
      <c r="F102" s="19"/>
      <c r="G102" s="19"/>
      <c r="H102" s="21"/>
      <c r="I102" s="19"/>
      <c r="J102" s="22"/>
      <c r="K102" s="23"/>
      <c r="L102" s="33"/>
      <c r="M102" s="33"/>
      <c r="N102" s="33"/>
      <c r="O102" s="32"/>
    </row>
    <row r="103" spans="2:15" x14ac:dyDescent="0.15">
      <c r="B103" s="13" t="str">
        <f t="shared" si="3"/>
        <v/>
      </c>
      <c r="C103" s="19"/>
      <c r="D103" s="20"/>
      <c r="E103" s="19"/>
      <c r="F103" s="19"/>
      <c r="G103" s="19"/>
      <c r="H103" s="21"/>
      <c r="I103" s="19"/>
      <c r="J103" s="22"/>
      <c r="K103" s="23"/>
      <c r="L103" s="33"/>
      <c r="M103" s="33"/>
      <c r="N103" s="33"/>
      <c r="O103" s="32"/>
    </row>
    <row r="104" spans="2:15" x14ac:dyDescent="0.15">
      <c r="B104" s="13" t="str">
        <f t="shared" si="3"/>
        <v/>
      </c>
      <c r="C104" s="19"/>
      <c r="D104" s="20"/>
      <c r="E104" s="19"/>
      <c r="F104" s="19"/>
      <c r="G104" s="19"/>
      <c r="H104" s="21"/>
      <c r="I104" s="19"/>
      <c r="J104" s="22"/>
      <c r="K104" s="23"/>
      <c r="L104" s="33"/>
      <c r="M104" s="33"/>
      <c r="N104" s="33"/>
      <c r="O104" s="32"/>
    </row>
    <row r="105" spans="2:15" x14ac:dyDescent="0.15">
      <c r="B105" s="13" t="str">
        <f t="shared" si="3"/>
        <v/>
      </c>
      <c r="C105" s="19"/>
      <c r="D105" s="20"/>
      <c r="E105" s="19"/>
      <c r="F105" s="19"/>
      <c r="G105" s="19"/>
      <c r="H105" s="21"/>
      <c r="I105" s="19"/>
      <c r="J105" s="22"/>
      <c r="K105" s="23"/>
      <c r="L105" s="33"/>
      <c r="M105" s="33"/>
      <c r="N105" s="33"/>
      <c r="O105" s="32"/>
    </row>
    <row r="106" spans="2:15" x14ac:dyDescent="0.15">
      <c r="B106" s="13" t="str">
        <f t="shared" si="3"/>
        <v/>
      </c>
      <c r="C106" s="19"/>
      <c r="D106" s="20"/>
      <c r="E106" s="19"/>
      <c r="F106" s="19"/>
      <c r="G106" s="19"/>
      <c r="H106" s="21"/>
      <c r="I106" s="19"/>
      <c r="J106" s="22"/>
      <c r="K106" s="23"/>
      <c r="L106" s="33"/>
      <c r="M106" s="33"/>
      <c r="N106" s="33"/>
      <c r="O106" s="32"/>
    </row>
    <row r="107" spans="2:15" x14ac:dyDescent="0.15">
      <c r="B107" s="13" t="str">
        <f t="shared" si="3"/>
        <v/>
      </c>
      <c r="C107" s="19"/>
      <c r="D107" s="20"/>
      <c r="E107" s="19"/>
      <c r="F107" s="19"/>
      <c r="G107" s="19"/>
      <c r="H107" s="21"/>
      <c r="I107" s="19"/>
      <c r="J107" s="22"/>
      <c r="K107" s="23"/>
      <c r="L107" s="33"/>
      <c r="M107" s="33"/>
      <c r="N107" s="33"/>
      <c r="O107" s="32"/>
    </row>
    <row r="108" spans="2:15" x14ac:dyDescent="0.15">
      <c r="B108" s="13" t="str">
        <f t="shared" si="3"/>
        <v/>
      </c>
      <c r="C108" s="19"/>
      <c r="D108" s="20"/>
      <c r="E108" s="19"/>
      <c r="F108" s="19"/>
      <c r="G108" s="19"/>
      <c r="H108" s="21"/>
      <c r="I108" s="19"/>
      <c r="J108" s="22"/>
      <c r="K108" s="23"/>
      <c r="L108" s="33"/>
      <c r="M108" s="33"/>
      <c r="N108" s="33"/>
      <c r="O108" s="32"/>
    </row>
    <row r="109" spans="2:15" x14ac:dyDescent="0.15">
      <c r="B109" s="13" t="str">
        <f t="shared" si="3"/>
        <v/>
      </c>
      <c r="C109" s="19"/>
      <c r="D109" s="20"/>
      <c r="E109" s="19"/>
      <c r="F109" s="19"/>
      <c r="G109" s="19"/>
      <c r="H109" s="21"/>
      <c r="I109" s="19"/>
      <c r="J109" s="22"/>
      <c r="K109" s="23"/>
      <c r="L109" s="33"/>
      <c r="M109" s="33"/>
      <c r="N109" s="33"/>
      <c r="O109" s="32"/>
    </row>
    <row r="110" spans="2:15" x14ac:dyDescent="0.15">
      <c r="B110" s="13" t="str">
        <f t="shared" si="3"/>
        <v/>
      </c>
      <c r="C110" s="19"/>
      <c r="D110" s="20"/>
      <c r="E110" s="19"/>
      <c r="F110" s="19"/>
      <c r="G110" s="19"/>
      <c r="H110" s="21"/>
      <c r="I110" s="19"/>
      <c r="J110" s="22"/>
      <c r="K110" s="23"/>
      <c r="L110" s="33"/>
      <c r="M110" s="33"/>
      <c r="N110" s="33"/>
      <c r="O110" s="32"/>
    </row>
    <row r="111" spans="2:15" x14ac:dyDescent="0.15">
      <c r="B111" s="13" t="str">
        <f t="shared" si="3"/>
        <v/>
      </c>
      <c r="C111" s="19"/>
      <c r="D111" s="20"/>
      <c r="E111" s="19"/>
      <c r="F111" s="19"/>
      <c r="G111" s="19"/>
      <c r="H111" s="21"/>
      <c r="I111" s="19"/>
      <c r="J111" s="22"/>
      <c r="K111" s="23"/>
      <c r="L111" s="33"/>
      <c r="M111" s="33"/>
      <c r="N111" s="33"/>
      <c r="O111" s="32"/>
    </row>
    <row r="112" spans="2:15" x14ac:dyDescent="0.15">
      <c r="B112" s="13" t="str">
        <f t="shared" si="3"/>
        <v/>
      </c>
      <c r="C112" s="19"/>
      <c r="D112" s="20"/>
      <c r="E112" s="19"/>
      <c r="F112" s="19"/>
      <c r="G112" s="19"/>
      <c r="H112" s="21"/>
      <c r="I112" s="19"/>
      <c r="J112" s="22"/>
      <c r="K112" s="23"/>
      <c r="L112" s="33"/>
      <c r="M112" s="33"/>
      <c r="N112" s="33"/>
      <c r="O112" s="32"/>
    </row>
    <row r="113" spans="2:15" x14ac:dyDescent="0.15">
      <c r="B113" s="13" t="str">
        <f t="shared" si="3"/>
        <v/>
      </c>
      <c r="C113" s="19"/>
      <c r="D113" s="20"/>
      <c r="E113" s="19"/>
      <c r="F113" s="19"/>
      <c r="G113" s="19"/>
      <c r="H113" s="21"/>
      <c r="I113" s="19"/>
      <c r="J113" s="22"/>
      <c r="K113" s="23"/>
      <c r="L113" s="33"/>
      <c r="M113" s="33"/>
      <c r="N113" s="33"/>
      <c r="O113" s="32"/>
    </row>
    <row r="114" spans="2:15" x14ac:dyDescent="0.15">
      <c r="B114" s="13" t="str">
        <f t="shared" si="3"/>
        <v/>
      </c>
      <c r="C114" s="19"/>
      <c r="D114" s="20"/>
      <c r="E114" s="19"/>
      <c r="F114" s="19"/>
      <c r="G114" s="19"/>
      <c r="H114" s="21"/>
      <c r="I114" s="19"/>
      <c r="J114" s="22"/>
      <c r="K114" s="23"/>
      <c r="L114" s="33"/>
      <c r="M114" s="33"/>
      <c r="N114" s="33"/>
      <c r="O114" s="32"/>
    </row>
    <row r="115" spans="2:15" x14ac:dyDescent="0.15">
      <c r="B115" s="13" t="str">
        <f t="shared" si="3"/>
        <v/>
      </c>
      <c r="C115" s="19"/>
      <c r="D115" s="20"/>
      <c r="E115" s="19"/>
      <c r="F115" s="19"/>
      <c r="G115" s="19"/>
      <c r="H115" s="21"/>
      <c r="I115" s="19"/>
      <c r="J115" s="22"/>
      <c r="K115" s="23"/>
      <c r="L115" s="33"/>
      <c r="M115" s="33"/>
      <c r="N115" s="33"/>
      <c r="O115" s="32"/>
    </row>
    <row r="116" spans="2:15" x14ac:dyDescent="0.15">
      <c r="B116" s="13" t="str">
        <f t="shared" si="3"/>
        <v/>
      </c>
      <c r="C116" s="19"/>
      <c r="D116" s="20"/>
      <c r="E116" s="19"/>
      <c r="F116" s="19"/>
      <c r="G116" s="19"/>
      <c r="H116" s="21"/>
      <c r="I116" s="19"/>
      <c r="J116" s="22"/>
      <c r="K116" s="23"/>
      <c r="L116" s="33"/>
      <c r="M116" s="33"/>
      <c r="N116" s="33"/>
      <c r="O116" s="32"/>
    </row>
    <row r="117" spans="2:15" x14ac:dyDescent="0.15">
      <c r="B117" s="13" t="str">
        <f t="shared" si="3"/>
        <v/>
      </c>
      <c r="C117" s="19"/>
      <c r="D117" s="20"/>
      <c r="E117" s="19"/>
      <c r="F117" s="19"/>
      <c r="G117" s="19"/>
      <c r="H117" s="21"/>
      <c r="I117" s="19"/>
      <c r="J117" s="22"/>
      <c r="K117" s="23"/>
      <c r="L117" s="33"/>
      <c r="M117" s="33"/>
      <c r="N117" s="33"/>
      <c r="O117" s="32"/>
    </row>
    <row r="118" spans="2:15" x14ac:dyDescent="0.15">
      <c r="B118" s="13" t="str">
        <f t="shared" si="3"/>
        <v/>
      </c>
      <c r="C118" s="19"/>
      <c r="D118" s="20"/>
      <c r="E118" s="19"/>
      <c r="F118" s="19"/>
      <c r="G118" s="19"/>
      <c r="H118" s="21"/>
      <c r="I118" s="19"/>
      <c r="J118" s="22"/>
      <c r="K118" s="23"/>
      <c r="L118" s="33"/>
      <c r="M118" s="33"/>
      <c r="N118" s="33"/>
      <c r="O118" s="32"/>
    </row>
    <row r="119" spans="2:15" x14ac:dyDescent="0.15">
      <c r="B119" s="13" t="str">
        <f t="shared" si="3"/>
        <v/>
      </c>
      <c r="C119" s="19"/>
      <c r="D119" s="20"/>
      <c r="E119" s="19"/>
      <c r="F119" s="19"/>
      <c r="G119" s="19"/>
      <c r="H119" s="21"/>
      <c r="I119" s="19"/>
      <c r="J119" s="22"/>
      <c r="K119" s="23"/>
      <c r="L119" s="33"/>
      <c r="M119" s="33"/>
      <c r="N119" s="33"/>
      <c r="O119" s="32"/>
    </row>
    <row r="120" spans="2:15" x14ac:dyDescent="0.15">
      <c r="B120" s="13" t="str">
        <f t="shared" si="3"/>
        <v/>
      </c>
      <c r="C120" s="19"/>
      <c r="D120" s="20"/>
      <c r="E120" s="19"/>
      <c r="F120" s="19"/>
      <c r="G120" s="19"/>
      <c r="H120" s="21"/>
      <c r="I120" s="19"/>
      <c r="J120" s="22"/>
      <c r="K120" s="23"/>
      <c r="L120" s="33"/>
      <c r="M120" s="33"/>
      <c r="N120" s="33"/>
      <c r="O120" s="32"/>
    </row>
    <row r="121" spans="2:15" x14ac:dyDescent="0.15">
      <c r="B121" s="13" t="str">
        <f t="shared" si="3"/>
        <v/>
      </c>
      <c r="C121" s="19"/>
      <c r="D121" s="20"/>
      <c r="E121" s="19"/>
      <c r="F121" s="19"/>
      <c r="G121" s="19"/>
      <c r="H121" s="21"/>
      <c r="I121" s="19"/>
      <c r="J121" s="22"/>
      <c r="K121" s="23"/>
      <c r="L121" s="33"/>
      <c r="M121" s="33"/>
      <c r="N121" s="33"/>
      <c r="O121" s="32"/>
    </row>
    <row r="122" spans="2:15" x14ac:dyDescent="0.15">
      <c r="B122" s="13" t="str">
        <f t="shared" si="3"/>
        <v/>
      </c>
      <c r="C122" s="19"/>
      <c r="D122" s="20"/>
      <c r="E122" s="19"/>
      <c r="F122" s="19"/>
      <c r="G122" s="19"/>
      <c r="H122" s="21"/>
      <c r="I122" s="19"/>
      <c r="J122" s="22"/>
      <c r="K122" s="23"/>
      <c r="L122" s="33"/>
      <c r="M122" s="33"/>
      <c r="N122" s="33"/>
      <c r="O122" s="32"/>
    </row>
    <row r="123" spans="2:15" x14ac:dyDescent="0.15">
      <c r="B123" s="13" t="str">
        <f t="shared" si="3"/>
        <v/>
      </c>
      <c r="C123" s="19"/>
      <c r="D123" s="20"/>
      <c r="E123" s="19"/>
      <c r="F123" s="19"/>
      <c r="G123" s="19"/>
      <c r="H123" s="21"/>
      <c r="I123" s="19"/>
      <c r="J123" s="22"/>
      <c r="K123" s="23"/>
      <c r="L123" s="33"/>
      <c r="M123" s="33"/>
      <c r="N123" s="33"/>
      <c r="O123" s="32"/>
    </row>
    <row r="124" spans="2:15" x14ac:dyDescent="0.15">
      <c r="B124" s="13" t="str">
        <f t="shared" si="3"/>
        <v/>
      </c>
      <c r="C124" s="19"/>
      <c r="D124" s="20"/>
      <c r="E124" s="19"/>
      <c r="F124" s="19"/>
      <c r="G124" s="19"/>
      <c r="H124" s="21"/>
      <c r="I124" s="19"/>
      <c r="J124" s="22"/>
      <c r="K124" s="23"/>
      <c r="L124" s="33"/>
      <c r="M124" s="33"/>
      <c r="N124" s="33"/>
      <c r="O124" s="32"/>
    </row>
    <row r="125" spans="2:15" x14ac:dyDescent="0.15">
      <c r="B125" s="13" t="str">
        <f t="shared" si="3"/>
        <v/>
      </c>
      <c r="C125" s="19"/>
      <c r="D125" s="20"/>
      <c r="E125" s="19"/>
      <c r="F125" s="19"/>
      <c r="G125" s="19"/>
      <c r="H125" s="21"/>
      <c r="I125" s="19"/>
      <c r="J125" s="22"/>
      <c r="K125" s="23"/>
      <c r="L125" s="33"/>
      <c r="M125" s="33"/>
      <c r="N125" s="33"/>
      <c r="O125" s="32"/>
    </row>
    <row r="126" spans="2:15" x14ac:dyDescent="0.15">
      <c r="B126" s="13" t="str">
        <f t="shared" si="3"/>
        <v/>
      </c>
      <c r="C126" s="19"/>
      <c r="D126" s="20"/>
      <c r="E126" s="19"/>
      <c r="F126" s="19"/>
      <c r="G126" s="19"/>
      <c r="H126" s="21"/>
      <c r="I126" s="19"/>
      <c r="J126" s="22"/>
      <c r="K126" s="23"/>
      <c r="L126" s="33"/>
      <c r="M126" s="33"/>
      <c r="N126" s="33"/>
      <c r="O126" s="32"/>
    </row>
    <row r="127" spans="2:15" x14ac:dyDescent="0.15">
      <c r="B127" s="13" t="str">
        <f t="shared" si="3"/>
        <v/>
      </c>
      <c r="C127" s="19"/>
      <c r="D127" s="20"/>
      <c r="E127" s="19"/>
      <c r="F127" s="19"/>
      <c r="G127" s="19"/>
      <c r="H127" s="21"/>
      <c r="I127" s="19"/>
      <c r="J127" s="22"/>
      <c r="K127" s="23"/>
      <c r="L127" s="33"/>
      <c r="M127" s="33"/>
      <c r="N127" s="33"/>
      <c r="O127" s="32"/>
    </row>
    <row r="128" spans="2:15" x14ac:dyDescent="0.15">
      <c r="B128" s="13" t="str">
        <f t="shared" si="3"/>
        <v/>
      </c>
      <c r="C128" s="19"/>
      <c r="D128" s="20"/>
      <c r="E128" s="19"/>
      <c r="F128" s="19"/>
      <c r="G128" s="19"/>
      <c r="H128" s="21"/>
      <c r="I128" s="19"/>
      <c r="J128" s="22"/>
      <c r="K128" s="23"/>
      <c r="L128" s="33"/>
      <c r="M128" s="33"/>
      <c r="N128" s="33"/>
      <c r="O128" s="32"/>
    </row>
    <row r="129" spans="2:15" x14ac:dyDescent="0.15">
      <c r="B129" s="13" t="str">
        <f t="shared" si="3"/>
        <v/>
      </c>
      <c r="C129" s="19"/>
      <c r="D129" s="20"/>
      <c r="E129" s="19"/>
      <c r="F129" s="19"/>
      <c r="G129" s="19"/>
      <c r="H129" s="21"/>
      <c r="I129" s="19"/>
      <c r="J129" s="22"/>
      <c r="K129" s="23"/>
      <c r="L129" s="33"/>
      <c r="M129" s="33"/>
      <c r="N129" s="33"/>
      <c r="O129" s="32"/>
    </row>
    <row r="130" spans="2:15" x14ac:dyDescent="0.15">
      <c r="B130" s="13" t="str">
        <f t="shared" si="3"/>
        <v/>
      </c>
      <c r="C130" s="19"/>
      <c r="D130" s="20"/>
      <c r="E130" s="19"/>
      <c r="F130" s="19"/>
      <c r="G130" s="19"/>
      <c r="H130" s="21"/>
      <c r="I130" s="19"/>
      <c r="J130" s="22"/>
      <c r="K130" s="23"/>
      <c r="L130" s="33"/>
      <c r="M130" s="33"/>
      <c r="N130" s="33"/>
      <c r="O130" s="32"/>
    </row>
    <row r="131" spans="2:15" x14ac:dyDescent="0.15">
      <c r="B131" s="13" t="str">
        <f t="shared" si="3"/>
        <v/>
      </c>
      <c r="C131" s="19"/>
      <c r="D131" s="20"/>
      <c r="E131" s="19"/>
      <c r="F131" s="19"/>
      <c r="G131" s="19"/>
      <c r="H131" s="21"/>
      <c r="I131" s="19"/>
      <c r="J131" s="22"/>
      <c r="K131" s="23"/>
      <c r="L131" s="33"/>
      <c r="M131" s="33"/>
      <c r="N131" s="33"/>
      <c r="O131" s="32"/>
    </row>
    <row r="132" spans="2:15" x14ac:dyDescent="0.15">
      <c r="B132" s="13" t="str">
        <f t="shared" si="3"/>
        <v/>
      </c>
      <c r="C132" s="19"/>
      <c r="D132" s="20"/>
      <c r="E132" s="19"/>
      <c r="F132" s="19"/>
      <c r="G132" s="19"/>
      <c r="H132" s="21"/>
      <c r="I132" s="19"/>
      <c r="J132" s="22"/>
      <c r="K132" s="23"/>
      <c r="L132" s="33"/>
      <c r="M132" s="33"/>
      <c r="N132" s="33"/>
      <c r="O132" s="32"/>
    </row>
    <row r="133" spans="2:15" x14ac:dyDescent="0.15">
      <c r="B133" s="13" t="str">
        <f t="shared" si="3"/>
        <v/>
      </c>
      <c r="C133" s="19"/>
      <c r="D133" s="20"/>
      <c r="E133" s="19"/>
      <c r="F133" s="19"/>
      <c r="G133" s="19"/>
      <c r="H133" s="21"/>
      <c r="I133" s="19"/>
      <c r="J133" s="22"/>
      <c r="K133" s="23"/>
      <c r="L133" s="33"/>
      <c r="M133" s="33"/>
      <c r="N133" s="33"/>
      <c r="O133" s="32"/>
    </row>
    <row r="134" spans="2:15" x14ac:dyDescent="0.15">
      <c r="B134" s="13" t="str">
        <f t="shared" si="3"/>
        <v/>
      </c>
      <c r="C134" s="19"/>
      <c r="D134" s="20"/>
      <c r="E134" s="19"/>
      <c r="F134" s="19"/>
      <c r="G134" s="19"/>
      <c r="H134" s="21"/>
      <c r="I134" s="19"/>
      <c r="J134" s="22"/>
      <c r="K134" s="23"/>
      <c r="L134" s="33"/>
      <c r="M134" s="33"/>
      <c r="N134" s="33"/>
      <c r="O134" s="32"/>
    </row>
    <row r="135" spans="2:15" x14ac:dyDescent="0.15">
      <c r="B135" s="13" t="str">
        <f t="shared" si="3"/>
        <v/>
      </c>
      <c r="C135" s="19"/>
      <c r="D135" s="20"/>
      <c r="E135" s="19"/>
      <c r="F135" s="19"/>
      <c r="G135" s="19"/>
      <c r="H135" s="21"/>
      <c r="I135" s="19"/>
      <c r="J135" s="22"/>
      <c r="K135" s="23"/>
      <c r="L135" s="33"/>
      <c r="M135" s="33"/>
      <c r="N135" s="33"/>
      <c r="O135" s="32"/>
    </row>
    <row r="136" spans="2:15" x14ac:dyDescent="0.15">
      <c r="B136" s="13" t="str">
        <f t="shared" si="3"/>
        <v/>
      </c>
      <c r="C136" s="19"/>
      <c r="D136" s="20"/>
      <c r="E136" s="19"/>
      <c r="F136" s="19"/>
      <c r="G136" s="19"/>
      <c r="H136" s="21"/>
      <c r="I136" s="19"/>
      <c r="J136" s="22"/>
      <c r="K136" s="23"/>
      <c r="L136" s="33"/>
      <c r="M136" s="33"/>
      <c r="N136" s="33"/>
      <c r="O136" s="32"/>
    </row>
    <row r="137" spans="2:15" x14ac:dyDescent="0.15">
      <c r="B137" s="13" t="str">
        <f t="shared" si="3"/>
        <v/>
      </c>
      <c r="C137" s="19"/>
      <c r="D137" s="20"/>
      <c r="E137" s="19"/>
      <c r="F137" s="19"/>
      <c r="G137" s="19"/>
      <c r="H137" s="21"/>
      <c r="I137" s="19"/>
      <c r="J137" s="22"/>
      <c r="K137" s="23"/>
      <c r="L137" s="33"/>
      <c r="M137" s="33"/>
      <c r="N137" s="33"/>
      <c r="O137" s="32"/>
    </row>
    <row r="138" spans="2:15" x14ac:dyDescent="0.15">
      <c r="B138" s="13" t="str">
        <f t="shared" si="3"/>
        <v/>
      </c>
      <c r="C138" s="19"/>
      <c r="D138" s="20"/>
      <c r="E138" s="19"/>
      <c r="F138" s="19"/>
      <c r="G138" s="19"/>
      <c r="H138" s="21"/>
      <c r="I138" s="19"/>
      <c r="J138" s="22"/>
      <c r="K138" s="23"/>
      <c r="L138" s="33"/>
      <c r="M138" s="33"/>
      <c r="N138" s="33"/>
      <c r="O138" s="32"/>
    </row>
    <row r="139" spans="2:15" x14ac:dyDescent="0.15">
      <c r="B139" s="13" t="str">
        <f t="shared" si="3"/>
        <v/>
      </c>
      <c r="C139" s="19"/>
      <c r="D139" s="20"/>
      <c r="E139" s="19"/>
      <c r="F139" s="19"/>
      <c r="G139" s="19"/>
      <c r="H139" s="21"/>
      <c r="I139" s="19"/>
      <c r="J139" s="22"/>
      <c r="K139" s="23"/>
      <c r="L139" s="33"/>
      <c r="M139" s="33"/>
      <c r="N139" s="33"/>
      <c r="O139" s="32"/>
    </row>
    <row r="140" spans="2:15" x14ac:dyDescent="0.15">
      <c r="B140" s="13" t="str">
        <f t="shared" si="3"/>
        <v/>
      </c>
      <c r="C140" s="19"/>
      <c r="D140" s="20"/>
      <c r="E140" s="19"/>
      <c r="F140" s="19"/>
      <c r="G140" s="19"/>
      <c r="H140" s="21"/>
      <c r="I140" s="19"/>
      <c r="J140" s="22"/>
      <c r="K140" s="23"/>
      <c r="L140" s="33"/>
      <c r="M140" s="33"/>
      <c r="N140" s="33"/>
      <c r="O140" s="32"/>
    </row>
    <row r="141" spans="2:15" x14ac:dyDescent="0.15">
      <c r="B141" s="13" t="str">
        <f t="shared" si="3"/>
        <v/>
      </c>
      <c r="C141" s="19"/>
      <c r="D141" s="20"/>
      <c r="E141" s="19"/>
      <c r="F141" s="19"/>
      <c r="G141" s="19"/>
      <c r="H141" s="21"/>
      <c r="I141" s="19"/>
      <c r="J141" s="22"/>
      <c r="K141" s="23"/>
      <c r="L141" s="33"/>
      <c r="M141" s="33"/>
      <c r="N141" s="33"/>
      <c r="O141" s="32"/>
    </row>
    <row r="142" spans="2:15" x14ac:dyDescent="0.15">
      <c r="B142" s="13" t="str">
        <f t="shared" si="3"/>
        <v/>
      </c>
      <c r="C142" s="19"/>
      <c r="D142" s="20"/>
      <c r="E142" s="19"/>
      <c r="F142" s="19"/>
      <c r="G142" s="19"/>
      <c r="H142" s="21"/>
      <c r="I142" s="19"/>
      <c r="J142" s="22"/>
      <c r="K142" s="23"/>
      <c r="L142" s="33"/>
      <c r="M142" s="33"/>
      <c r="N142" s="33"/>
      <c r="O142" s="32"/>
    </row>
    <row r="143" spans="2:15" x14ac:dyDescent="0.15">
      <c r="B143" s="13" t="str">
        <f t="shared" si="3"/>
        <v/>
      </c>
      <c r="C143" s="19"/>
      <c r="D143" s="20"/>
      <c r="E143" s="19"/>
      <c r="F143" s="19"/>
      <c r="G143" s="19"/>
      <c r="H143" s="21"/>
      <c r="I143" s="19"/>
      <c r="J143" s="22"/>
      <c r="K143" s="23"/>
      <c r="L143" s="33"/>
      <c r="M143" s="33"/>
      <c r="N143" s="33"/>
      <c r="O143" s="32"/>
    </row>
    <row r="144" spans="2:15" x14ac:dyDescent="0.15">
      <c r="B144" s="13" t="str">
        <f t="shared" si="3"/>
        <v/>
      </c>
      <c r="C144" s="19"/>
      <c r="D144" s="20"/>
      <c r="E144" s="19"/>
      <c r="F144" s="19"/>
      <c r="G144" s="19"/>
      <c r="H144" s="21"/>
      <c r="I144" s="19"/>
      <c r="J144" s="22"/>
      <c r="K144" s="23"/>
      <c r="L144" s="33"/>
      <c r="M144" s="33"/>
      <c r="N144" s="33"/>
      <c r="O144" s="32"/>
    </row>
    <row r="145" spans="2:15" x14ac:dyDescent="0.15">
      <c r="B145" s="13" t="str">
        <f t="shared" si="3"/>
        <v/>
      </c>
      <c r="C145" s="19"/>
      <c r="D145" s="20"/>
      <c r="E145" s="19"/>
      <c r="F145" s="19"/>
      <c r="G145" s="19"/>
      <c r="H145" s="21"/>
      <c r="I145" s="19"/>
      <c r="J145" s="22"/>
      <c r="K145" s="23"/>
      <c r="L145" s="33"/>
      <c r="M145" s="33"/>
      <c r="N145" s="33"/>
      <c r="O145" s="32"/>
    </row>
    <row r="146" spans="2:15" x14ac:dyDescent="0.15">
      <c r="B146" s="13" t="str">
        <f t="shared" si="3"/>
        <v/>
      </c>
      <c r="C146" s="19"/>
      <c r="D146" s="20"/>
      <c r="E146" s="19"/>
      <c r="F146" s="19"/>
      <c r="G146" s="19"/>
      <c r="H146" s="21"/>
      <c r="I146" s="19"/>
      <c r="J146" s="22"/>
      <c r="K146" s="23"/>
      <c r="L146" s="33"/>
      <c r="M146" s="33"/>
      <c r="N146" s="33"/>
      <c r="O146" s="32"/>
    </row>
    <row r="147" spans="2:15" x14ac:dyDescent="0.15">
      <c r="B147" s="13" t="str">
        <f t="shared" si="3"/>
        <v/>
      </c>
      <c r="C147" s="19"/>
      <c r="D147" s="20"/>
      <c r="E147" s="19"/>
      <c r="F147" s="19"/>
      <c r="G147" s="19"/>
      <c r="H147" s="21"/>
      <c r="I147" s="19"/>
      <c r="J147" s="22"/>
      <c r="K147" s="23"/>
      <c r="L147" s="33"/>
      <c r="M147" s="33"/>
      <c r="N147" s="33"/>
      <c r="O147" s="32"/>
    </row>
    <row r="148" spans="2:15" x14ac:dyDescent="0.15">
      <c r="B148" s="13" t="str">
        <f t="shared" si="3"/>
        <v/>
      </c>
      <c r="C148" s="19"/>
      <c r="D148" s="20"/>
      <c r="E148" s="19"/>
      <c r="F148" s="19"/>
      <c r="G148" s="19"/>
      <c r="H148" s="21"/>
      <c r="I148" s="19"/>
      <c r="J148" s="22"/>
      <c r="K148" s="23"/>
      <c r="L148" s="33"/>
      <c r="M148" s="33"/>
      <c r="N148" s="33"/>
      <c r="O148" s="32"/>
    </row>
    <row r="149" spans="2:15" x14ac:dyDescent="0.15">
      <c r="B149" s="13" t="str">
        <f t="shared" si="3"/>
        <v/>
      </c>
      <c r="C149" s="19"/>
      <c r="D149" s="20"/>
      <c r="E149" s="19"/>
      <c r="F149" s="19"/>
      <c r="G149" s="19"/>
      <c r="H149" s="21"/>
      <c r="I149" s="19"/>
      <c r="J149" s="22"/>
      <c r="K149" s="23"/>
      <c r="L149" s="33"/>
      <c r="M149" s="33"/>
      <c r="N149" s="33"/>
      <c r="O149" s="32"/>
    </row>
    <row r="150" spans="2:15" x14ac:dyDescent="0.15">
      <c r="B150" s="13" t="str">
        <f t="shared" si="3"/>
        <v/>
      </c>
      <c r="C150" s="19"/>
      <c r="D150" s="20"/>
      <c r="E150" s="19"/>
      <c r="F150" s="19"/>
      <c r="G150" s="19"/>
      <c r="H150" s="21"/>
      <c r="I150" s="19"/>
      <c r="J150" s="22"/>
      <c r="K150" s="23"/>
      <c r="L150" s="33"/>
      <c r="M150" s="33"/>
      <c r="N150" s="33"/>
      <c r="O150" s="32"/>
    </row>
    <row r="151" spans="2:15" x14ac:dyDescent="0.15">
      <c r="B151" s="13" t="str">
        <f t="shared" si="3"/>
        <v/>
      </c>
      <c r="C151" s="19"/>
      <c r="D151" s="20"/>
      <c r="E151" s="19"/>
      <c r="F151" s="19"/>
      <c r="G151" s="19"/>
      <c r="H151" s="21"/>
      <c r="I151" s="19"/>
      <c r="J151" s="22"/>
      <c r="K151" s="23"/>
      <c r="L151" s="33"/>
      <c r="M151" s="33"/>
      <c r="N151" s="33"/>
      <c r="O151" s="32"/>
    </row>
    <row r="152" spans="2:15" x14ac:dyDescent="0.15">
      <c r="B152" s="13" t="str">
        <f t="shared" si="3"/>
        <v/>
      </c>
      <c r="C152" s="19"/>
      <c r="D152" s="20"/>
      <c r="E152" s="19"/>
      <c r="F152" s="19"/>
      <c r="G152" s="19"/>
      <c r="H152" s="21"/>
      <c r="I152" s="19"/>
      <c r="J152" s="22"/>
      <c r="K152" s="23"/>
      <c r="L152" s="33"/>
      <c r="M152" s="33"/>
      <c r="N152" s="33"/>
      <c r="O152" s="32"/>
    </row>
    <row r="153" spans="2:15" x14ac:dyDescent="0.15">
      <c r="B153" s="13" t="str">
        <f t="shared" si="3"/>
        <v/>
      </c>
      <c r="C153" s="19"/>
      <c r="D153" s="20"/>
      <c r="E153" s="19"/>
      <c r="F153" s="19"/>
      <c r="G153" s="19"/>
      <c r="H153" s="21"/>
      <c r="I153" s="19"/>
      <c r="J153" s="22"/>
      <c r="K153" s="23"/>
      <c r="L153" s="33"/>
      <c r="M153" s="33"/>
      <c r="N153" s="33"/>
      <c r="O153" s="32"/>
    </row>
    <row r="154" spans="2:15" x14ac:dyDescent="0.15">
      <c r="B154" s="13" t="str">
        <f t="shared" si="3"/>
        <v/>
      </c>
      <c r="C154" s="19"/>
      <c r="D154" s="20"/>
      <c r="E154" s="19"/>
      <c r="F154" s="19"/>
      <c r="G154" s="19"/>
      <c r="H154" s="21"/>
      <c r="I154" s="19"/>
      <c r="J154" s="22"/>
      <c r="K154" s="23"/>
      <c r="L154" s="33"/>
      <c r="M154" s="33"/>
      <c r="N154" s="33"/>
      <c r="O154" s="32"/>
    </row>
    <row r="155" spans="2:15" x14ac:dyDescent="0.15">
      <c r="B155" s="13" t="str">
        <f t="shared" si="3"/>
        <v/>
      </c>
      <c r="C155" s="19"/>
      <c r="D155" s="20"/>
      <c r="E155" s="19"/>
      <c r="F155" s="19"/>
      <c r="G155" s="19"/>
      <c r="H155" s="21"/>
      <c r="I155" s="19"/>
      <c r="J155" s="22"/>
      <c r="K155" s="23"/>
      <c r="L155" s="33"/>
      <c r="M155" s="33"/>
      <c r="N155" s="33"/>
      <c r="O155" s="32"/>
    </row>
    <row r="156" spans="2:15" x14ac:dyDescent="0.15">
      <c r="B156" s="13" t="str">
        <f t="shared" si="3"/>
        <v/>
      </c>
      <c r="C156" s="19"/>
      <c r="D156" s="20"/>
      <c r="E156" s="19"/>
      <c r="F156" s="19"/>
      <c r="G156" s="19"/>
      <c r="H156" s="21"/>
      <c r="I156" s="19"/>
      <c r="J156" s="22"/>
      <c r="K156" s="23"/>
      <c r="L156" s="33"/>
      <c r="M156" s="33"/>
      <c r="N156" s="33"/>
      <c r="O156" s="32"/>
    </row>
    <row r="157" spans="2:15" x14ac:dyDescent="0.15">
      <c r="B157" s="13" t="str">
        <f t="shared" si="3"/>
        <v/>
      </c>
      <c r="C157" s="19"/>
      <c r="D157" s="20"/>
      <c r="E157" s="19"/>
      <c r="F157" s="19"/>
      <c r="G157" s="19"/>
      <c r="H157" s="21"/>
      <c r="I157" s="19"/>
      <c r="J157" s="22"/>
      <c r="K157" s="23"/>
      <c r="L157" s="33"/>
      <c r="M157" s="33"/>
      <c r="N157" s="33"/>
      <c r="O157" s="32"/>
    </row>
    <row r="158" spans="2:15" x14ac:dyDescent="0.15">
      <c r="B158" s="13" t="str">
        <f t="shared" si="3"/>
        <v/>
      </c>
      <c r="C158" s="19"/>
      <c r="D158" s="20"/>
      <c r="E158" s="19"/>
      <c r="F158" s="19"/>
      <c r="G158" s="19"/>
      <c r="H158" s="21"/>
      <c r="I158" s="19"/>
      <c r="J158" s="22"/>
      <c r="K158" s="23"/>
      <c r="L158" s="33"/>
      <c r="M158" s="33"/>
      <c r="N158" s="33"/>
      <c r="O158" s="32"/>
    </row>
    <row r="159" spans="2:15" x14ac:dyDescent="0.15">
      <c r="B159" s="13" t="str">
        <f t="shared" si="3"/>
        <v/>
      </c>
      <c r="C159" s="19"/>
      <c r="D159" s="20"/>
      <c r="E159" s="19"/>
      <c r="F159" s="19"/>
      <c r="G159" s="19"/>
      <c r="H159" s="21"/>
      <c r="I159" s="19"/>
      <c r="J159" s="22"/>
      <c r="K159" s="23"/>
      <c r="L159" s="33"/>
      <c r="M159" s="33"/>
      <c r="N159" s="33"/>
      <c r="O159" s="32"/>
    </row>
    <row r="160" spans="2:15" x14ac:dyDescent="0.15">
      <c r="B160" s="13" t="str">
        <f t="shared" si="3"/>
        <v/>
      </c>
      <c r="C160" s="19"/>
      <c r="D160" s="20"/>
      <c r="E160" s="19"/>
      <c r="F160" s="19"/>
      <c r="G160" s="19"/>
      <c r="H160" s="21"/>
      <c r="I160" s="19"/>
      <c r="J160" s="22"/>
      <c r="K160" s="23"/>
      <c r="L160" s="33"/>
      <c r="M160" s="33"/>
      <c r="N160" s="33"/>
      <c r="O160" s="32"/>
    </row>
    <row r="161" spans="2:15" x14ac:dyDescent="0.15">
      <c r="B161" s="13" t="str">
        <f t="shared" si="3"/>
        <v/>
      </c>
      <c r="C161" s="19"/>
      <c r="D161" s="20"/>
      <c r="E161" s="19"/>
      <c r="F161" s="19"/>
      <c r="G161" s="19"/>
      <c r="H161" s="21"/>
      <c r="I161" s="19"/>
      <c r="J161" s="22"/>
      <c r="K161" s="23"/>
      <c r="L161" s="33"/>
      <c r="M161" s="33"/>
      <c r="N161" s="33"/>
      <c r="O161" s="32"/>
    </row>
    <row r="162" spans="2:15" x14ac:dyDescent="0.15">
      <c r="B162" s="13" t="str">
        <f t="shared" si="3"/>
        <v/>
      </c>
      <c r="C162" s="19"/>
      <c r="D162" s="20"/>
      <c r="E162" s="19"/>
      <c r="F162" s="19"/>
      <c r="G162" s="19"/>
      <c r="H162" s="21"/>
      <c r="I162" s="19"/>
      <c r="J162" s="22"/>
      <c r="K162" s="23"/>
      <c r="L162" s="33"/>
      <c r="M162" s="33"/>
      <c r="N162" s="33"/>
      <c r="O162" s="32"/>
    </row>
    <row r="163" spans="2:15" x14ac:dyDescent="0.15">
      <c r="B163" s="13" t="str">
        <f t="shared" si="3"/>
        <v/>
      </c>
      <c r="C163" s="19"/>
      <c r="D163" s="20"/>
      <c r="E163" s="19"/>
      <c r="F163" s="19"/>
      <c r="G163" s="19"/>
      <c r="H163" s="21"/>
      <c r="I163" s="19"/>
      <c r="J163" s="22"/>
      <c r="K163" s="23"/>
      <c r="L163" s="33"/>
      <c r="M163" s="33"/>
      <c r="N163" s="33"/>
      <c r="O163" s="32"/>
    </row>
    <row r="164" spans="2:15" x14ac:dyDescent="0.15">
      <c r="B164" s="13" t="str">
        <f t="shared" ref="B164:B227" si="4">IF(C164="","",SUM(B163+1))</f>
        <v/>
      </c>
      <c r="C164" s="19"/>
      <c r="D164" s="20"/>
      <c r="E164" s="19"/>
      <c r="F164" s="19"/>
      <c r="G164" s="19"/>
      <c r="H164" s="21"/>
      <c r="I164" s="19"/>
      <c r="J164" s="22"/>
      <c r="K164" s="23"/>
      <c r="L164" s="33"/>
      <c r="M164" s="33"/>
      <c r="N164" s="33"/>
      <c r="O164" s="32"/>
    </row>
    <row r="165" spans="2:15" x14ac:dyDescent="0.15">
      <c r="B165" s="13" t="str">
        <f t="shared" si="4"/>
        <v/>
      </c>
      <c r="C165" s="19"/>
      <c r="D165" s="20"/>
      <c r="E165" s="19"/>
      <c r="F165" s="19"/>
      <c r="G165" s="19"/>
      <c r="H165" s="21"/>
      <c r="I165" s="19"/>
      <c r="J165" s="22"/>
      <c r="K165" s="23"/>
      <c r="L165" s="33"/>
      <c r="M165" s="33"/>
      <c r="N165" s="33"/>
      <c r="O165" s="32"/>
    </row>
    <row r="166" spans="2:15" x14ac:dyDescent="0.15">
      <c r="B166" s="13" t="str">
        <f t="shared" si="4"/>
        <v/>
      </c>
      <c r="C166" s="19"/>
      <c r="D166" s="20"/>
      <c r="E166" s="19"/>
      <c r="F166" s="19"/>
      <c r="G166" s="19"/>
      <c r="H166" s="21"/>
      <c r="I166" s="19"/>
      <c r="J166" s="22"/>
      <c r="K166" s="23"/>
      <c r="L166" s="33"/>
      <c r="M166" s="33"/>
      <c r="N166" s="33"/>
      <c r="O166" s="32"/>
    </row>
    <row r="167" spans="2:15" x14ac:dyDescent="0.15">
      <c r="B167" s="13" t="str">
        <f t="shared" si="4"/>
        <v/>
      </c>
      <c r="C167" s="19"/>
      <c r="D167" s="20"/>
      <c r="E167" s="19"/>
      <c r="F167" s="19"/>
      <c r="G167" s="19"/>
      <c r="H167" s="21"/>
      <c r="I167" s="19"/>
      <c r="J167" s="22"/>
      <c r="K167" s="23"/>
      <c r="L167" s="33"/>
      <c r="M167" s="33"/>
      <c r="N167" s="33"/>
      <c r="O167" s="32"/>
    </row>
    <row r="168" spans="2:15" x14ac:dyDescent="0.15">
      <c r="B168" s="13" t="str">
        <f t="shared" si="4"/>
        <v/>
      </c>
      <c r="C168" s="19"/>
      <c r="D168" s="20"/>
      <c r="E168" s="19"/>
      <c r="F168" s="19"/>
      <c r="G168" s="19"/>
      <c r="H168" s="21"/>
      <c r="I168" s="19"/>
      <c r="J168" s="22"/>
      <c r="K168" s="23"/>
      <c r="L168" s="33"/>
      <c r="M168" s="33"/>
      <c r="N168" s="33"/>
      <c r="O168" s="32"/>
    </row>
    <row r="169" spans="2:15" x14ac:dyDescent="0.15">
      <c r="B169" s="13" t="str">
        <f t="shared" si="4"/>
        <v/>
      </c>
      <c r="C169" s="19"/>
      <c r="D169" s="20"/>
      <c r="E169" s="19"/>
      <c r="F169" s="19"/>
      <c r="G169" s="19"/>
      <c r="H169" s="21"/>
      <c r="I169" s="19"/>
      <c r="J169" s="22"/>
      <c r="K169" s="23"/>
      <c r="L169" s="33"/>
      <c r="M169" s="33"/>
      <c r="N169" s="33"/>
      <c r="O169" s="32"/>
    </row>
    <row r="170" spans="2:15" x14ac:dyDescent="0.15">
      <c r="B170" s="13" t="str">
        <f t="shared" si="4"/>
        <v/>
      </c>
      <c r="C170" s="19"/>
      <c r="D170" s="20"/>
      <c r="E170" s="19"/>
      <c r="F170" s="19"/>
      <c r="G170" s="19"/>
      <c r="H170" s="21"/>
      <c r="I170" s="19"/>
      <c r="J170" s="22"/>
      <c r="K170" s="23"/>
      <c r="L170" s="33"/>
      <c r="M170" s="33"/>
      <c r="N170" s="33"/>
      <c r="O170" s="32"/>
    </row>
    <row r="171" spans="2:15" x14ac:dyDescent="0.15">
      <c r="B171" s="13" t="str">
        <f t="shared" si="4"/>
        <v/>
      </c>
      <c r="C171" s="19"/>
      <c r="D171" s="20"/>
      <c r="E171" s="19"/>
      <c r="F171" s="19"/>
      <c r="G171" s="19"/>
      <c r="H171" s="21"/>
      <c r="I171" s="19"/>
      <c r="J171" s="22"/>
      <c r="K171" s="23"/>
      <c r="L171" s="33"/>
      <c r="M171" s="33"/>
      <c r="N171" s="33"/>
      <c r="O171" s="32"/>
    </row>
    <row r="172" spans="2:15" x14ac:dyDescent="0.15">
      <c r="B172" s="13" t="str">
        <f t="shared" si="4"/>
        <v/>
      </c>
      <c r="C172" s="19"/>
      <c r="D172" s="20"/>
      <c r="E172" s="19"/>
      <c r="F172" s="19"/>
      <c r="G172" s="19"/>
      <c r="H172" s="21"/>
      <c r="I172" s="19"/>
      <c r="J172" s="22"/>
      <c r="K172" s="23"/>
      <c r="L172" s="33"/>
      <c r="M172" s="33"/>
      <c r="N172" s="33"/>
      <c r="O172" s="32"/>
    </row>
    <row r="173" spans="2:15" x14ac:dyDescent="0.15">
      <c r="B173" s="13" t="str">
        <f t="shared" si="4"/>
        <v/>
      </c>
      <c r="C173" s="19"/>
      <c r="D173" s="20"/>
      <c r="E173" s="19"/>
      <c r="F173" s="19"/>
      <c r="G173" s="19"/>
      <c r="H173" s="21"/>
      <c r="I173" s="19"/>
      <c r="J173" s="22"/>
      <c r="K173" s="23"/>
      <c r="L173" s="33"/>
      <c r="M173" s="33"/>
      <c r="N173" s="33"/>
      <c r="O173" s="32"/>
    </row>
    <row r="174" spans="2:15" x14ac:dyDescent="0.15">
      <c r="B174" s="13" t="str">
        <f t="shared" si="4"/>
        <v/>
      </c>
      <c r="C174" s="19"/>
      <c r="D174" s="20"/>
      <c r="E174" s="19"/>
      <c r="F174" s="19"/>
      <c r="G174" s="19"/>
      <c r="H174" s="21"/>
      <c r="I174" s="19"/>
      <c r="J174" s="22"/>
      <c r="K174" s="23"/>
      <c r="L174" s="33"/>
      <c r="M174" s="33"/>
      <c r="N174" s="33"/>
      <c r="O174" s="32"/>
    </row>
    <row r="175" spans="2:15" x14ac:dyDescent="0.15">
      <c r="B175" s="13" t="str">
        <f t="shared" si="4"/>
        <v/>
      </c>
      <c r="C175" s="19"/>
      <c r="D175" s="20"/>
      <c r="E175" s="19"/>
      <c r="F175" s="19"/>
      <c r="G175" s="19"/>
      <c r="H175" s="21"/>
      <c r="I175" s="19"/>
      <c r="J175" s="22"/>
      <c r="K175" s="23"/>
      <c r="L175" s="33"/>
      <c r="M175" s="33"/>
      <c r="N175" s="33"/>
      <c r="O175" s="32"/>
    </row>
    <row r="176" spans="2:15" x14ac:dyDescent="0.15">
      <c r="B176" s="13" t="str">
        <f t="shared" si="4"/>
        <v/>
      </c>
      <c r="C176" s="19"/>
      <c r="D176" s="20"/>
      <c r="E176" s="19"/>
      <c r="F176" s="19"/>
      <c r="G176" s="19"/>
      <c r="H176" s="21"/>
      <c r="I176" s="19"/>
      <c r="J176" s="22"/>
      <c r="K176" s="23"/>
      <c r="L176" s="33"/>
      <c r="M176" s="33"/>
      <c r="N176" s="33"/>
      <c r="O176" s="32"/>
    </row>
    <row r="177" spans="2:15" x14ac:dyDescent="0.15">
      <c r="B177" s="13" t="str">
        <f t="shared" si="4"/>
        <v/>
      </c>
      <c r="C177" s="19"/>
      <c r="D177" s="20"/>
      <c r="E177" s="19"/>
      <c r="F177" s="19"/>
      <c r="G177" s="19"/>
      <c r="H177" s="21"/>
      <c r="I177" s="19"/>
      <c r="J177" s="22"/>
      <c r="K177" s="23"/>
      <c r="L177" s="33"/>
      <c r="M177" s="33"/>
      <c r="N177" s="33"/>
      <c r="O177" s="32"/>
    </row>
    <row r="178" spans="2:15" x14ac:dyDescent="0.15">
      <c r="B178" s="13" t="str">
        <f t="shared" si="4"/>
        <v/>
      </c>
      <c r="C178" s="19"/>
      <c r="D178" s="20"/>
      <c r="E178" s="19"/>
      <c r="F178" s="19"/>
      <c r="G178" s="19"/>
      <c r="H178" s="21"/>
      <c r="I178" s="19"/>
      <c r="J178" s="22"/>
      <c r="K178" s="23"/>
      <c r="L178" s="33"/>
      <c r="M178" s="33"/>
      <c r="N178" s="33"/>
      <c r="O178" s="32"/>
    </row>
    <row r="179" spans="2:15" x14ac:dyDescent="0.15">
      <c r="B179" s="13" t="str">
        <f t="shared" si="4"/>
        <v/>
      </c>
      <c r="C179" s="19"/>
      <c r="D179" s="20"/>
      <c r="E179" s="19"/>
      <c r="F179" s="19"/>
      <c r="G179" s="19"/>
      <c r="H179" s="21"/>
      <c r="I179" s="19"/>
      <c r="J179" s="22"/>
      <c r="K179" s="23"/>
      <c r="L179" s="33"/>
      <c r="M179" s="33"/>
      <c r="N179" s="33"/>
      <c r="O179" s="32"/>
    </row>
    <row r="180" spans="2:15" x14ac:dyDescent="0.15">
      <c r="B180" s="13" t="str">
        <f t="shared" si="4"/>
        <v/>
      </c>
      <c r="C180" s="19"/>
      <c r="D180" s="20"/>
      <c r="E180" s="19"/>
      <c r="F180" s="19"/>
      <c r="G180" s="19"/>
      <c r="H180" s="21"/>
      <c r="I180" s="19"/>
      <c r="J180" s="22"/>
      <c r="K180" s="23"/>
      <c r="L180" s="33"/>
      <c r="M180" s="33"/>
      <c r="N180" s="33"/>
      <c r="O180" s="32"/>
    </row>
    <row r="181" spans="2:15" x14ac:dyDescent="0.15">
      <c r="B181" s="13" t="str">
        <f t="shared" si="4"/>
        <v/>
      </c>
      <c r="C181" s="19"/>
      <c r="D181" s="20"/>
      <c r="E181" s="19"/>
      <c r="F181" s="19"/>
      <c r="G181" s="19"/>
      <c r="H181" s="21"/>
      <c r="I181" s="19"/>
      <c r="J181" s="22"/>
      <c r="K181" s="23"/>
      <c r="L181" s="33"/>
      <c r="M181" s="33"/>
      <c r="N181" s="33"/>
      <c r="O181" s="32"/>
    </row>
    <row r="182" spans="2:15" x14ac:dyDescent="0.15">
      <c r="B182" s="13" t="str">
        <f t="shared" si="4"/>
        <v/>
      </c>
      <c r="C182" s="19"/>
      <c r="D182" s="20"/>
      <c r="E182" s="19"/>
      <c r="F182" s="19"/>
      <c r="G182" s="19"/>
      <c r="H182" s="21"/>
      <c r="I182" s="19"/>
      <c r="J182" s="22"/>
      <c r="K182" s="23"/>
      <c r="L182" s="33"/>
      <c r="M182" s="33"/>
      <c r="N182" s="33"/>
      <c r="O182" s="32"/>
    </row>
    <row r="183" spans="2:15" x14ac:dyDescent="0.15">
      <c r="B183" s="13" t="str">
        <f t="shared" si="4"/>
        <v/>
      </c>
      <c r="C183" s="19"/>
      <c r="D183" s="20"/>
      <c r="E183" s="19"/>
      <c r="F183" s="19"/>
      <c r="G183" s="19"/>
      <c r="H183" s="21"/>
      <c r="I183" s="19"/>
      <c r="J183" s="22"/>
      <c r="K183" s="23"/>
      <c r="L183" s="33"/>
      <c r="M183" s="33"/>
      <c r="N183" s="33"/>
      <c r="O183" s="32"/>
    </row>
    <row r="184" spans="2:15" x14ac:dyDescent="0.15">
      <c r="B184" s="13" t="str">
        <f t="shared" si="4"/>
        <v/>
      </c>
      <c r="C184" s="19"/>
      <c r="D184" s="20"/>
      <c r="E184" s="19"/>
      <c r="F184" s="19"/>
      <c r="G184" s="19"/>
      <c r="H184" s="21"/>
      <c r="I184" s="19"/>
      <c r="J184" s="22"/>
      <c r="K184" s="23"/>
      <c r="L184" s="33"/>
      <c r="M184" s="33"/>
      <c r="N184" s="33"/>
      <c r="O184" s="32"/>
    </row>
    <row r="185" spans="2:15" x14ac:dyDescent="0.15">
      <c r="B185" s="13" t="str">
        <f t="shared" si="4"/>
        <v/>
      </c>
      <c r="C185" s="19"/>
      <c r="D185" s="20"/>
      <c r="E185" s="19"/>
      <c r="F185" s="19"/>
      <c r="G185" s="19"/>
      <c r="H185" s="21"/>
      <c r="I185" s="19"/>
      <c r="J185" s="22"/>
      <c r="K185" s="23"/>
      <c r="L185" s="33"/>
      <c r="M185" s="33"/>
      <c r="N185" s="33"/>
      <c r="O185" s="32"/>
    </row>
    <row r="186" spans="2:15" x14ac:dyDescent="0.15">
      <c r="B186" s="13" t="str">
        <f t="shared" si="4"/>
        <v/>
      </c>
      <c r="C186" s="19"/>
      <c r="D186" s="20"/>
      <c r="E186" s="19"/>
      <c r="F186" s="19"/>
      <c r="G186" s="19"/>
      <c r="H186" s="21"/>
      <c r="I186" s="19"/>
      <c r="J186" s="22"/>
      <c r="K186" s="23"/>
      <c r="L186" s="33"/>
      <c r="M186" s="33"/>
      <c r="N186" s="33"/>
      <c r="O186" s="32"/>
    </row>
    <row r="187" spans="2:15" x14ac:dyDescent="0.15">
      <c r="B187" s="13" t="str">
        <f t="shared" si="4"/>
        <v/>
      </c>
      <c r="C187" s="19"/>
      <c r="D187" s="20"/>
      <c r="E187" s="19"/>
      <c r="F187" s="19"/>
      <c r="G187" s="19"/>
      <c r="H187" s="21"/>
      <c r="I187" s="19"/>
      <c r="J187" s="22"/>
      <c r="K187" s="23"/>
      <c r="L187" s="33"/>
      <c r="M187" s="33"/>
      <c r="N187" s="33"/>
      <c r="O187" s="32"/>
    </row>
    <row r="188" spans="2:15" x14ac:dyDescent="0.15">
      <c r="B188" s="13" t="str">
        <f t="shared" si="4"/>
        <v/>
      </c>
      <c r="C188" s="19"/>
      <c r="D188" s="20"/>
      <c r="E188" s="19"/>
      <c r="F188" s="19"/>
      <c r="G188" s="19"/>
      <c r="H188" s="21"/>
      <c r="I188" s="19"/>
      <c r="J188" s="22"/>
      <c r="K188" s="23"/>
      <c r="L188" s="33"/>
      <c r="M188" s="33"/>
      <c r="N188" s="33"/>
      <c r="O188" s="32"/>
    </row>
    <row r="189" spans="2:15" x14ac:dyDescent="0.15">
      <c r="B189" s="13" t="str">
        <f t="shared" si="4"/>
        <v/>
      </c>
      <c r="C189" s="19"/>
      <c r="D189" s="20"/>
      <c r="E189" s="19"/>
      <c r="F189" s="19"/>
      <c r="G189" s="19"/>
      <c r="H189" s="21"/>
      <c r="I189" s="19"/>
      <c r="J189" s="22"/>
      <c r="K189" s="23"/>
      <c r="L189" s="33"/>
      <c r="M189" s="33"/>
      <c r="N189" s="33"/>
      <c r="O189" s="32"/>
    </row>
    <row r="190" spans="2:15" x14ac:dyDescent="0.15">
      <c r="B190" s="13" t="str">
        <f t="shared" si="4"/>
        <v/>
      </c>
      <c r="C190" s="19"/>
      <c r="D190" s="20"/>
      <c r="E190" s="19"/>
      <c r="F190" s="19"/>
      <c r="G190" s="19"/>
      <c r="H190" s="21"/>
      <c r="I190" s="19"/>
      <c r="J190" s="22"/>
      <c r="K190" s="23"/>
      <c r="L190" s="33"/>
      <c r="M190" s="33"/>
      <c r="N190" s="33"/>
      <c r="O190" s="32"/>
    </row>
    <row r="191" spans="2:15" x14ac:dyDescent="0.15">
      <c r="B191" s="13" t="str">
        <f t="shared" si="4"/>
        <v/>
      </c>
      <c r="C191" s="19"/>
      <c r="D191" s="20"/>
      <c r="E191" s="19"/>
      <c r="F191" s="19"/>
      <c r="G191" s="19"/>
      <c r="H191" s="21"/>
      <c r="I191" s="19"/>
      <c r="J191" s="22"/>
      <c r="K191" s="23"/>
      <c r="L191" s="33"/>
      <c r="M191" s="33"/>
      <c r="N191" s="33"/>
      <c r="O191" s="32"/>
    </row>
    <row r="192" spans="2:15" x14ac:dyDescent="0.15">
      <c r="B192" s="13" t="str">
        <f t="shared" si="4"/>
        <v/>
      </c>
      <c r="C192" s="19"/>
      <c r="D192" s="20"/>
      <c r="E192" s="19"/>
      <c r="F192" s="19"/>
      <c r="G192" s="19"/>
      <c r="H192" s="21"/>
      <c r="I192" s="19"/>
      <c r="J192" s="22"/>
      <c r="K192" s="23"/>
      <c r="L192" s="33"/>
      <c r="M192" s="33"/>
      <c r="N192" s="33"/>
      <c r="O192" s="32"/>
    </row>
    <row r="193" spans="2:15" x14ac:dyDescent="0.15">
      <c r="B193" s="13" t="str">
        <f t="shared" si="4"/>
        <v/>
      </c>
      <c r="C193" s="19"/>
      <c r="D193" s="20"/>
      <c r="E193" s="19"/>
      <c r="F193" s="19"/>
      <c r="G193" s="19"/>
      <c r="H193" s="21"/>
      <c r="I193" s="19"/>
      <c r="J193" s="22"/>
      <c r="K193" s="23"/>
      <c r="L193" s="33"/>
      <c r="M193" s="33"/>
      <c r="N193" s="33"/>
      <c r="O193" s="32"/>
    </row>
    <row r="194" spans="2:15" x14ac:dyDescent="0.15">
      <c r="B194" s="13" t="str">
        <f t="shared" si="4"/>
        <v/>
      </c>
      <c r="C194" s="19"/>
      <c r="D194" s="20"/>
      <c r="E194" s="19"/>
      <c r="F194" s="19"/>
      <c r="G194" s="19"/>
      <c r="H194" s="21"/>
      <c r="I194" s="19"/>
      <c r="J194" s="22"/>
      <c r="K194" s="23"/>
      <c r="L194" s="33"/>
      <c r="M194" s="33"/>
      <c r="N194" s="33"/>
      <c r="O194" s="32"/>
    </row>
    <row r="195" spans="2:15" x14ac:dyDescent="0.15">
      <c r="B195" s="13" t="str">
        <f t="shared" si="4"/>
        <v/>
      </c>
      <c r="C195" s="19"/>
      <c r="D195" s="20"/>
      <c r="E195" s="19"/>
      <c r="F195" s="19"/>
      <c r="G195" s="19"/>
      <c r="H195" s="21"/>
      <c r="I195" s="19"/>
      <c r="J195" s="22"/>
      <c r="K195" s="23"/>
      <c r="L195" s="33"/>
      <c r="M195" s="33"/>
      <c r="N195" s="33"/>
      <c r="O195" s="32"/>
    </row>
    <row r="196" spans="2:15" x14ac:dyDescent="0.15">
      <c r="B196" s="13" t="str">
        <f t="shared" si="4"/>
        <v/>
      </c>
      <c r="C196" s="19"/>
      <c r="D196" s="20"/>
      <c r="E196" s="19"/>
      <c r="F196" s="19"/>
      <c r="G196" s="19"/>
      <c r="H196" s="21"/>
      <c r="I196" s="19"/>
      <c r="J196" s="22"/>
      <c r="K196" s="23"/>
      <c r="L196" s="33"/>
      <c r="M196" s="33"/>
      <c r="N196" s="33"/>
      <c r="O196" s="32"/>
    </row>
    <row r="197" spans="2:15" x14ac:dyDescent="0.15">
      <c r="B197" s="13" t="str">
        <f t="shared" si="4"/>
        <v/>
      </c>
      <c r="C197" s="19"/>
      <c r="D197" s="20"/>
      <c r="E197" s="19"/>
      <c r="F197" s="19"/>
      <c r="G197" s="19"/>
      <c r="H197" s="21"/>
      <c r="I197" s="19"/>
      <c r="J197" s="22"/>
      <c r="K197" s="23"/>
      <c r="L197" s="33"/>
      <c r="M197" s="33"/>
      <c r="N197" s="33"/>
      <c r="O197" s="32"/>
    </row>
    <row r="198" spans="2:15" x14ac:dyDescent="0.15">
      <c r="B198" s="13" t="str">
        <f t="shared" si="4"/>
        <v/>
      </c>
      <c r="C198" s="19"/>
      <c r="D198" s="20"/>
      <c r="E198" s="19"/>
      <c r="F198" s="19"/>
      <c r="G198" s="19"/>
      <c r="H198" s="21"/>
      <c r="I198" s="19"/>
      <c r="J198" s="22"/>
      <c r="K198" s="23"/>
      <c r="L198" s="33"/>
      <c r="M198" s="33"/>
      <c r="N198" s="33"/>
      <c r="O198" s="32"/>
    </row>
    <row r="199" spans="2:15" x14ac:dyDescent="0.15">
      <c r="B199" s="13" t="str">
        <f t="shared" si="4"/>
        <v/>
      </c>
      <c r="C199" s="19"/>
      <c r="D199" s="20"/>
      <c r="E199" s="19"/>
      <c r="F199" s="19"/>
      <c r="G199" s="19"/>
      <c r="H199" s="21"/>
      <c r="I199" s="19"/>
      <c r="J199" s="22"/>
      <c r="K199" s="23"/>
      <c r="L199" s="33"/>
      <c r="M199" s="33"/>
      <c r="N199" s="33"/>
      <c r="O199" s="32"/>
    </row>
    <row r="200" spans="2:15" x14ac:dyDescent="0.15">
      <c r="B200" s="13" t="str">
        <f t="shared" si="4"/>
        <v/>
      </c>
      <c r="C200" s="19"/>
      <c r="D200" s="20"/>
      <c r="E200" s="19"/>
      <c r="F200" s="19"/>
      <c r="G200" s="19"/>
      <c r="H200" s="21"/>
      <c r="I200" s="19"/>
      <c r="J200" s="22"/>
      <c r="K200" s="23"/>
      <c r="L200" s="33"/>
      <c r="M200" s="33"/>
      <c r="N200" s="33"/>
      <c r="O200" s="32"/>
    </row>
    <row r="201" spans="2:15" x14ac:dyDescent="0.15">
      <c r="B201" s="13" t="str">
        <f t="shared" si="4"/>
        <v/>
      </c>
      <c r="C201" s="19"/>
      <c r="D201" s="20"/>
      <c r="E201" s="19"/>
      <c r="F201" s="19"/>
      <c r="G201" s="19"/>
      <c r="H201" s="21"/>
      <c r="I201" s="19"/>
      <c r="J201" s="22"/>
      <c r="K201" s="23"/>
      <c r="L201" s="33"/>
      <c r="M201" s="33"/>
      <c r="N201" s="33"/>
      <c r="O201" s="32"/>
    </row>
    <row r="202" spans="2:15" x14ac:dyDescent="0.15">
      <c r="B202" s="13" t="str">
        <f t="shared" si="4"/>
        <v/>
      </c>
      <c r="C202" s="19"/>
      <c r="D202" s="20"/>
      <c r="E202" s="19"/>
      <c r="F202" s="19"/>
      <c r="G202" s="19"/>
      <c r="H202" s="21"/>
      <c r="I202" s="19"/>
      <c r="J202" s="22"/>
      <c r="K202" s="23"/>
      <c r="L202" s="33"/>
      <c r="M202" s="33"/>
      <c r="N202" s="33"/>
      <c r="O202" s="32"/>
    </row>
    <row r="203" spans="2:15" x14ac:dyDescent="0.15">
      <c r="B203" s="13" t="str">
        <f t="shared" si="4"/>
        <v/>
      </c>
      <c r="C203" s="19"/>
      <c r="D203" s="20"/>
      <c r="E203" s="19"/>
      <c r="F203" s="19"/>
      <c r="G203" s="19"/>
      <c r="H203" s="21"/>
      <c r="I203" s="19"/>
      <c r="J203" s="22"/>
      <c r="K203" s="23"/>
      <c r="L203" s="33"/>
      <c r="M203" s="33"/>
      <c r="N203" s="33"/>
      <c r="O203" s="32"/>
    </row>
    <row r="204" spans="2:15" x14ac:dyDescent="0.15">
      <c r="B204" s="13" t="str">
        <f t="shared" si="4"/>
        <v/>
      </c>
      <c r="C204" s="19"/>
      <c r="D204" s="20"/>
      <c r="E204" s="19"/>
      <c r="F204" s="19"/>
      <c r="G204" s="19"/>
      <c r="H204" s="21"/>
      <c r="I204" s="19"/>
      <c r="J204" s="22"/>
      <c r="K204" s="23"/>
      <c r="L204" s="33"/>
      <c r="M204" s="33"/>
      <c r="N204" s="33"/>
      <c r="O204" s="32"/>
    </row>
    <row r="205" spans="2:15" x14ac:dyDescent="0.15">
      <c r="B205" s="13" t="str">
        <f t="shared" si="4"/>
        <v/>
      </c>
      <c r="C205" s="19"/>
      <c r="D205" s="20"/>
      <c r="E205" s="19"/>
      <c r="F205" s="19"/>
      <c r="G205" s="19"/>
      <c r="H205" s="21"/>
      <c r="I205" s="19"/>
      <c r="J205" s="22"/>
      <c r="K205" s="23"/>
      <c r="L205" s="33"/>
      <c r="M205" s="33"/>
      <c r="N205" s="33"/>
      <c r="O205" s="32"/>
    </row>
    <row r="206" spans="2:15" x14ac:dyDescent="0.15">
      <c r="B206" s="13" t="str">
        <f t="shared" si="4"/>
        <v/>
      </c>
      <c r="C206" s="19"/>
      <c r="D206" s="20"/>
      <c r="E206" s="19"/>
      <c r="F206" s="19"/>
      <c r="G206" s="19"/>
      <c r="H206" s="21"/>
      <c r="I206" s="19"/>
      <c r="J206" s="22"/>
      <c r="K206" s="23"/>
      <c r="L206" s="33"/>
      <c r="M206" s="33"/>
      <c r="N206" s="33"/>
      <c r="O206" s="32"/>
    </row>
    <row r="207" spans="2:15" x14ac:dyDescent="0.15">
      <c r="B207" s="13" t="str">
        <f t="shared" si="4"/>
        <v/>
      </c>
      <c r="C207" s="19"/>
      <c r="D207" s="20"/>
      <c r="E207" s="19"/>
      <c r="F207" s="19"/>
      <c r="G207" s="19"/>
      <c r="H207" s="21"/>
      <c r="I207" s="19"/>
      <c r="J207" s="22"/>
      <c r="K207" s="23"/>
      <c r="L207" s="33"/>
      <c r="M207" s="33"/>
      <c r="N207" s="33"/>
      <c r="O207" s="32"/>
    </row>
    <row r="208" spans="2:15" x14ac:dyDescent="0.15">
      <c r="B208" s="13" t="str">
        <f t="shared" si="4"/>
        <v/>
      </c>
      <c r="C208" s="19"/>
      <c r="D208" s="20"/>
      <c r="E208" s="19"/>
      <c r="F208" s="19"/>
      <c r="G208" s="19"/>
      <c r="H208" s="21"/>
      <c r="I208" s="19"/>
      <c r="J208" s="22"/>
      <c r="K208" s="23"/>
      <c r="L208" s="33"/>
      <c r="M208" s="33"/>
      <c r="N208" s="33"/>
      <c r="O208" s="32"/>
    </row>
    <row r="209" spans="2:15" x14ac:dyDescent="0.15">
      <c r="B209" s="13" t="str">
        <f t="shared" si="4"/>
        <v/>
      </c>
      <c r="C209" s="19"/>
      <c r="D209" s="20"/>
      <c r="E209" s="19"/>
      <c r="F209" s="19"/>
      <c r="G209" s="19"/>
      <c r="H209" s="21"/>
      <c r="I209" s="19"/>
      <c r="J209" s="22"/>
      <c r="K209" s="23"/>
      <c r="L209" s="33"/>
      <c r="M209" s="33"/>
      <c r="N209" s="33"/>
      <c r="O209" s="32"/>
    </row>
    <row r="210" spans="2:15" x14ac:dyDescent="0.15">
      <c r="B210" s="13" t="str">
        <f t="shared" si="4"/>
        <v/>
      </c>
      <c r="C210" s="19"/>
      <c r="D210" s="20"/>
      <c r="E210" s="19"/>
      <c r="F210" s="19"/>
      <c r="G210" s="19"/>
      <c r="H210" s="21"/>
      <c r="I210" s="19"/>
      <c r="J210" s="22"/>
      <c r="K210" s="23"/>
      <c r="L210" s="33"/>
      <c r="M210" s="33"/>
      <c r="N210" s="33"/>
      <c r="O210" s="32"/>
    </row>
    <row r="211" spans="2:15" x14ac:dyDescent="0.15">
      <c r="B211" s="13" t="str">
        <f t="shared" si="4"/>
        <v/>
      </c>
      <c r="C211" s="19"/>
      <c r="D211" s="20"/>
      <c r="E211" s="19"/>
      <c r="F211" s="19"/>
      <c r="G211" s="19"/>
      <c r="H211" s="21"/>
      <c r="I211" s="19"/>
      <c r="J211" s="22"/>
      <c r="K211" s="23"/>
      <c r="L211" s="33"/>
      <c r="M211" s="33"/>
      <c r="N211" s="33"/>
      <c r="O211" s="32"/>
    </row>
    <row r="212" spans="2:15" x14ac:dyDescent="0.15">
      <c r="B212" s="13" t="str">
        <f t="shared" si="4"/>
        <v/>
      </c>
      <c r="C212" s="19"/>
      <c r="D212" s="20"/>
      <c r="E212" s="19"/>
      <c r="F212" s="19"/>
      <c r="G212" s="19"/>
      <c r="H212" s="21"/>
      <c r="I212" s="19"/>
      <c r="J212" s="22"/>
      <c r="K212" s="23"/>
      <c r="L212" s="33"/>
      <c r="M212" s="33"/>
      <c r="N212" s="33"/>
      <c r="O212" s="32"/>
    </row>
    <row r="213" spans="2:15" x14ac:dyDescent="0.15">
      <c r="B213" s="13" t="str">
        <f t="shared" si="4"/>
        <v/>
      </c>
      <c r="C213" s="19"/>
      <c r="D213" s="20"/>
      <c r="E213" s="19"/>
      <c r="F213" s="19"/>
      <c r="G213" s="19"/>
      <c r="H213" s="21"/>
      <c r="I213" s="19"/>
      <c r="J213" s="22"/>
      <c r="K213" s="23"/>
      <c r="L213" s="33"/>
      <c r="M213" s="33"/>
      <c r="N213" s="33"/>
      <c r="O213" s="32"/>
    </row>
    <row r="214" spans="2:15" x14ac:dyDescent="0.15">
      <c r="B214" s="13" t="str">
        <f t="shared" si="4"/>
        <v/>
      </c>
      <c r="C214" s="19"/>
      <c r="D214" s="20"/>
      <c r="E214" s="19"/>
      <c r="F214" s="19"/>
      <c r="G214" s="19"/>
      <c r="H214" s="21"/>
      <c r="I214" s="19"/>
      <c r="J214" s="22"/>
      <c r="K214" s="23"/>
      <c r="L214" s="33"/>
      <c r="M214" s="33"/>
      <c r="N214" s="33"/>
      <c r="O214" s="32"/>
    </row>
    <row r="215" spans="2:15" x14ac:dyDescent="0.15">
      <c r="B215" s="13" t="str">
        <f t="shared" si="4"/>
        <v/>
      </c>
      <c r="C215" s="19"/>
      <c r="D215" s="20"/>
      <c r="E215" s="19"/>
      <c r="F215" s="19"/>
      <c r="G215" s="19"/>
      <c r="H215" s="21"/>
      <c r="I215" s="19"/>
      <c r="J215" s="22"/>
      <c r="K215" s="23"/>
      <c r="L215" s="33"/>
      <c r="M215" s="33"/>
      <c r="N215" s="33"/>
      <c r="O215" s="32"/>
    </row>
    <row r="216" spans="2:15" x14ac:dyDescent="0.15">
      <c r="B216" s="13" t="str">
        <f t="shared" si="4"/>
        <v/>
      </c>
      <c r="C216" s="19"/>
      <c r="D216" s="20"/>
      <c r="E216" s="19"/>
      <c r="F216" s="19"/>
      <c r="G216" s="19"/>
      <c r="H216" s="21"/>
      <c r="I216" s="19"/>
      <c r="J216" s="22"/>
      <c r="K216" s="23"/>
      <c r="L216" s="33"/>
      <c r="M216" s="33"/>
      <c r="N216" s="33"/>
      <c r="O216" s="32"/>
    </row>
    <row r="217" spans="2:15" x14ac:dyDescent="0.15">
      <c r="B217" s="13" t="str">
        <f t="shared" si="4"/>
        <v/>
      </c>
      <c r="C217" s="19"/>
      <c r="D217" s="20"/>
      <c r="E217" s="19"/>
      <c r="F217" s="19"/>
      <c r="G217" s="19"/>
      <c r="H217" s="21"/>
      <c r="I217" s="19"/>
      <c r="J217" s="22"/>
      <c r="K217" s="23"/>
      <c r="L217" s="33"/>
      <c r="M217" s="33"/>
      <c r="N217" s="33"/>
      <c r="O217" s="32"/>
    </row>
    <row r="218" spans="2:15" x14ac:dyDescent="0.15">
      <c r="B218" s="13" t="str">
        <f t="shared" si="4"/>
        <v/>
      </c>
      <c r="C218" s="19"/>
      <c r="D218" s="20"/>
      <c r="E218" s="19"/>
      <c r="F218" s="19"/>
      <c r="G218" s="19"/>
      <c r="H218" s="21"/>
      <c r="I218" s="19"/>
      <c r="J218" s="22"/>
      <c r="K218" s="23"/>
      <c r="L218" s="33"/>
      <c r="M218" s="33"/>
      <c r="N218" s="33"/>
      <c r="O218" s="32"/>
    </row>
    <row r="219" spans="2:15" x14ac:dyDescent="0.15">
      <c r="B219" s="13" t="str">
        <f t="shared" si="4"/>
        <v/>
      </c>
      <c r="C219" s="19"/>
      <c r="D219" s="20"/>
      <c r="E219" s="19"/>
      <c r="F219" s="19"/>
      <c r="G219" s="19"/>
      <c r="H219" s="21"/>
      <c r="I219" s="19"/>
      <c r="J219" s="22"/>
      <c r="K219" s="23"/>
      <c r="L219" s="33"/>
      <c r="M219" s="33"/>
      <c r="N219" s="33"/>
      <c r="O219" s="32"/>
    </row>
    <row r="220" spans="2:15" x14ac:dyDescent="0.15">
      <c r="B220" s="13" t="str">
        <f t="shared" si="4"/>
        <v/>
      </c>
      <c r="C220" s="19"/>
      <c r="D220" s="20"/>
      <c r="E220" s="19"/>
      <c r="F220" s="19"/>
      <c r="G220" s="19"/>
      <c r="H220" s="21"/>
      <c r="I220" s="19"/>
      <c r="J220" s="22"/>
      <c r="K220" s="23"/>
      <c r="L220" s="33"/>
      <c r="M220" s="33"/>
      <c r="N220" s="33"/>
      <c r="O220" s="32"/>
    </row>
    <row r="221" spans="2:15" x14ac:dyDescent="0.15">
      <c r="B221" s="13" t="str">
        <f t="shared" si="4"/>
        <v/>
      </c>
      <c r="C221" s="19"/>
      <c r="D221" s="20"/>
      <c r="E221" s="19"/>
      <c r="F221" s="19"/>
      <c r="G221" s="19"/>
      <c r="H221" s="21"/>
      <c r="I221" s="19"/>
      <c r="J221" s="22"/>
      <c r="K221" s="23"/>
      <c r="L221" s="33"/>
      <c r="M221" s="33"/>
      <c r="N221" s="33"/>
      <c r="O221" s="32"/>
    </row>
    <row r="222" spans="2:15" x14ac:dyDescent="0.15">
      <c r="B222" s="13" t="str">
        <f t="shared" si="4"/>
        <v/>
      </c>
      <c r="C222" s="19"/>
      <c r="D222" s="20"/>
      <c r="E222" s="19"/>
      <c r="F222" s="19"/>
      <c r="G222" s="19"/>
      <c r="H222" s="21"/>
      <c r="I222" s="19"/>
      <c r="J222" s="22"/>
      <c r="K222" s="23"/>
      <c r="L222" s="33"/>
      <c r="M222" s="33"/>
      <c r="N222" s="33"/>
      <c r="O222" s="32"/>
    </row>
    <row r="223" spans="2:15" x14ac:dyDescent="0.15">
      <c r="B223" s="13" t="str">
        <f t="shared" si="4"/>
        <v/>
      </c>
      <c r="C223" s="19"/>
      <c r="D223" s="20"/>
      <c r="E223" s="19"/>
      <c r="F223" s="19"/>
      <c r="G223" s="19"/>
      <c r="H223" s="21"/>
      <c r="I223" s="19"/>
      <c r="J223" s="22"/>
      <c r="K223" s="23"/>
      <c r="L223" s="33"/>
      <c r="M223" s="33"/>
      <c r="N223" s="33"/>
      <c r="O223" s="32"/>
    </row>
    <row r="224" spans="2:15" x14ac:dyDescent="0.15">
      <c r="B224" s="13" t="str">
        <f t="shared" si="4"/>
        <v/>
      </c>
      <c r="C224" s="19"/>
      <c r="D224" s="20"/>
      <c r="E224" s="19"/>
      <c r="F224" s="19"/>
      <c r="G224" s="19"/>
      <c r="H224" s="21"/>
      <c r="I224" s="19"/>
      <c r="J224" s="22"/>
      <c r="K224" s="23"/>
      <c r="L224" s="33"/>
      <c r="M224" s="33"/>
      <c r="N224" s="33"/>
      <c r="O224" s="32"/>
    </row>
    <row r="225" spans="2:15" x14ac:dyDescent="0.15">
      <c r="B225" s="13" t="str">
        <f t="shared" si="4"/>
        <v/>
      </c>
      <c r="C225" s="19"/>
      <c r="D225" s="20"/>
      <c r="E225" s="19"/>
      <c r="F225" s="19"/>
      <c r="G225" s="19"/>
      <c r="H225" s="21"/>
      <c r="I225" s="19"/>
      <c r="J225" s="22"/>
      <c r="K225" s="23"/>
      <c r="L225" s="33"/>
      <c r="M225" s="33"/>
      <c r="N225" s="33"/>
      <c r="O225" s="32"/>
    </row>
    <row r="226" spans="2:15" x14ac:dyDescent="0.15">
      <c r="B226" s="13" t="str">
        <f t="shared" si="4"/>
        <v/>
      </c>
      <c r="C226" s="19"/>
      <c r="D226" s="20"/>
      <c r="E226" s="19"/>
      <c r="F226" s="19"/>
      <c r="G226" s="19"/>
      <c r="H226" s="21"/>
      <c r="I226" s="19"/>
      <c r="J226" s="22"/>
      <c r="K226" s="23"/>
      <c r="L226" s="33"/>
      <c r="M226" s="33"/>
      <c r="N226" s="33"/>
      <c r="O226" s="32"/>
    </row>
    <row r="227" spans="2:15" x14ac:dyDescent="0.15">
      <c r="B227" s="13" t="str">
        <f t="shared" si="4"/>
        <v/>
      </c>
      <c r="C227" s="19"/>
      <c r="D227" s="20"/>
      <c r="E227" s="19"/>
      <c r="F227" s="19"/>
      <c r="G227" s="19"/>
      <c r="H227" s="21"/>
      <c r="I227" s="19"/>
      <c r="J227" s="22"/>
      <c r="K227" s="23"/>
      <c r="L227" s="33"/>
      <c r="M227" s="33"/>
      <c r="N227" s="33"/>
      <c r="O227" s="32"/>
    </row>
    <row r="228" spans="2:15" x14ac:dyDescent="0.15">
      <c r="B228" s="13" t="str">
        <f t="shared" ref="B228:B291" si="5">IF(C228="","",SUM(B227+1))</f>
        <v/>
      </c>
      <c r="C228" s="19"/>
      <c r="D228" s="20"/>
      <c r="E228" s="19"/>
      <c r="F228" s="19"/>
      <c r="G228" s="19"/>
      <c r="H228" s="21"/>
      <c r="I228" s="19"/>
      <c r="J228" s="22"/>
      <c r="K228" s="23"/>
      <c r="L228" s="33"/>
      <c r="M228" s="33"/>
      <c r="N228" s="33"/>
      <c r="O228" s="32"/>
    </row>
    <row r="229" spans="2:15" x14ac:dyDescent="0.15">
      <c r="B229" s="13" t="str">
        <f t="shared" si="5"/>
        <v/>
      </c>
      <c r="C229" s="19"/>
      <c r="D229" s="20"/>
      <c r="E229" s="19"/>
      <c r="F229" s="19"/>
      <c r="G229" s="19"/>
      <c r="H229" s="21"/>
      <c r="I229" s="19"/>
      <c r="J229" s="22"/>
      <c r="K229" s="23"/>
      <c r="L229" s="33"/>
      <c r="M229" s="33"/>
      <c r="N229" s="33"/>
      <c r="O229" s="32"/>
    </row>
    <row r="230" spans="2:15" x14ac:dyDescent="0.15">
      <c r="B230" s="13" t="str">
        <f t="shared" si="5"/>
        <v/>
      </c>
      <c r="C230" s="19"/>
      <c r="D230" s="20"/>
      <c r="E230" s="19"/>
      <c r="F230" s="19"/>
      <c r="G230" s="19"/>
      <c r="H230" s="21"/>
      <c r="I230" s="19"/>
      <c r="J230" s="22"/>
      <c r="K230" s="23"/>
      <c r="L230" s="33"/>
      <c r="M230" s="33"/>
      <c r="N230" s="33"/>
      <c r="O230" s="32"/>
    </row>
    <row r="231" spans="2:15" x14ac:dyDescent="0.15">
      <c r="B231" s="13" t="str">
        <f t="shared" si="5"/>
        <v/>
      </c>
      <c r="C231" s="19"/>
      <c r="D231" s="20"/>
      <c r="E231" s="19"/>
      <c r="F231" s="19"/>
      <c r="G231" s="19"/>
      <c r="H231" s="21"/>
      <c r="I231" s="19"/>
      <c r="J231" s="22"/>
      <c r="K231" s="23"/>
      <c r="L231" s="33"/>
      <c r="M231" s="33"/>
      <c r="N231" s="33"/>
      <c r="O231" s="32"/>
    </row>
    <row r="232" spans="2:15" x14ac:dyDescent="0.15">
      <c r="B232" s="13" t="str">
        <f t="shared" si="5"/>
        <v/>
      </c>
      <c r="C232" s="19"/>
      <c r="D232" s="20"/>
      <c r="E232" s="19"/>
      <c r="F232" s="19"/>
      <c r="G232" s="19"/>
      <c r="H232" s="21"/>
      <c r="I232" s="19"/>
      <c r="J232" s="22"/>
      <c r="K232" s="23"/>
      <c r="L232" s="33"/>
      <c r="M232" s="33"/>
      <c r="N232" s="33"/>
      <c r="O232" s="32"/>
    </row>
    <row r="233" spans="2:15" x14ac:dyDescent="0.15">
      <c r="B233" s="13" t="str">
        <f t="shared" si="5"/>
        <v/>
      </c>
      <c r="C233" s="19"/>
      <c r="D233" s="20"/>
      <c r="E233" s="19"/>
      <c r="F233" s="19"/>
      <c r="G233" s="19"/>
      <c r="H233" s="21"/>
      <c r="I233" s="19"/>
      <c r="J233" s="22"/>
      <c r="K233" s="23"/>
      <c r="L233" s="33"/>
      <c r="M233" s="33"/>
      <c r="N233" s="33"/>
      <c r="O233" s="32"/>
    </row>
    <row r="234" spans="2:15" x14ac:dyDescent="0.15">
      <c r="B234" s="13" t="str">
        <f t="shared" si="5"/>
        <v/>
      </c>
      <c r="C234" s="19"/>
      <c r="D234" s="20"/>
      <c r="E234" s="19"/>
      <c r="F234" s="19"/>
      <c r="G234" s="19"/>
      <c r="H234" s="21"/>
      <c r="I234" s="19"/>
      <c r="J234" s="22"/>
      <c r="K234" s="23"/>
      <c r="L234" s="33"/>
      <c r="M234" s="33"/>
      <c r="N234" s="33"/>
      <c r="O234" s="32"/>
    </row>
    <row r="235" spans="2:15" x14ac:dyDescent="0.15">
      <c r="B235" s="13" t="str">
        <f t="shared" si="5"/>
        <v/>
      </c>
      <c r="C235" s="19"/>
      <c r="D235" s="20"/>
      <c r="E235" s="19"/>
      <c r="F235" s="19"/>
      <c r="G235" s="19"/>
      <c r="H235" s="21"/>
      <c r="I235" s="19"/>
      <c r="J235" s="22"/>
      <c r="K235" s="23"/>
      <c r="L235" s="33"/>
      <c r="M235" s="33"/>
      <c r="N235" s="33"/>
      <c r="O235" s="32"/>
    </row>
    <row r="236" spans="2:15" x14ac:dyDescent="0.15">
      <c r="B236" s="13" t="str">
        <f t="shared" si="5"/>
        <v/>
      </c>
      <c r="C236" s="19"/>
      <c r="D236" s="20"/>
      <c r="E236" s="19"/>
      <c r="F236" s="19"/>
      <c r="G236" s="19"/>
      <c r="H236" s="21"/>
      <c r="I236" s="19"/>
      <c r="J236" s="22"/>
      <c r="K236" s="23"/>
      <c r="L236" s="33"/>
      <c r="M236" s="33"/>
      <c r="N236" s="33"/>
      <c r="O236" s="32"/>
    </row>
    <row r="237" spans="2:15" x14ac:dyDescent="0.15">
      <c r="B237" s="13" t="str">
        <f t="shared" si="5"/>
        <v/>
      </c>
      <c r="C237" s="19"/>
      <c r="D237" s="20"/>
      <c r="E237" s="19"/>
      <c r="F237" s="19"/>
      <c r="G237" s="19"/>
      <c r="H237" s="21"/>
      <c r="I237" s="19"/>
      <c r="J237" s="22"/>
      <c r="K237" s="23"/>
      <c r="L237" s="33"/>
      <c r="M237" s="33"/>
      <c r="N237" s="33"/>
      <c r="O237" s="32"/>
    </row>
    <row r="238" spans="2:15" x14ac:dyDescent="0.15">
      <c r="B238" s="13" t="str">
        <f t="shared" si="5"/>
        <v/>
      </c>
      <c r="C238" s="19"/>
      <c r="D238" s="20"/>
      <c r="E238" s="19"/>
      <c r="F238" s="19"/>
      <c r="G238" s="19"/>
      <c r="H238" s="21"/>
      <c r="I238" s="19"/>
      <c r="J238" s="22"/>
      <c r="K238" s="23"/>
      <c r="L238" s="33"/>
      <c r="M238" s="33"/>
      <c r="N238" s="33"/>
      <c r="O238" s="32"/>
    </row>
    <row r="239" spans="2:15" x14ac:dyDescent="0.15">
      <c r="B239" s="13" t="str">
        <f t="shared" si="5"/>
        <v/>
      </c>
      <c r="C239" s="19"/>
      <c r="D239" s="20"/>
      <c r="E239" s="19"/>
      <c r="F239" s="19"/>
      <c r="G239" s="19"/>
      <c r="H239" s="21"/>
      <c r="I239" s="19"/>
      <c r="J239" s="22"/>
      <c r="K239" s="23"/>
      <c r="L239" s="33"/>
      <c r="M239" s="33"/>
      <c r="N239" s="33"/>
      <c r="O239" s="32"/>
    </row>
    <row r="240" spans="2:15" x14ac:dyDescent="0.15">
      <c r="B240" s="13" t="str">
        <f t="shared" si="5"/>
        <v/>
      </c>
      <c r="C240" s="19"/>
      <c r="D240" s="20"/>
      <c r="E240" s="19"/>
      <c r="F240" s="19"/>
      <c r="G240" s="19"/>
      <c r="H240" s="21"/>
      <c r="I240" s="19"/>
      <c r="J240" s="22"/>
      <c r="K240" s="23"/>
      <c r="L240" s="33"/>
      <c r="M240" s="33"/>
      <c r="N240" s="33"/>
      <c r="O240" s="32"/>
    </row>
    <row r="241" spans="2:15" x14ac:dyDescent="0.15">
      <c r="B241" s="13" t="str">
        <f t="shared" si="5"/>
        <v/>
      </c>
      <c r="C241" s="19"/>
      <c r="D241" s="20"/>
      <c r="E241" s="19"/>
      <c r="F241" s="19"/>
      <c r="G241" s="19"/>
      <c r="H241" s="21"/>
      <c r="I241" s="19"/>
      <c r="J241" s="22"/>
      <c r="K241" s="23"/>
      <c r="L241" s="33"/>
      <c r="M241" s="33"/>
      <c r="N241" s="33"/>
      <c r="O241" s="32"/>
    </row>
    <row r="242" spans="2:15" x14ac:dyDescent="0.15">
      <c r="B242" s="13" t="str">
        <f t="shared" si="5"/>
        <v/>
      </c>
      <c r="C242" s="19"/>
      <c r="D242" s="20"/>
      <c r="E242" s="19"/>
      <c r="F242" s="19"/>
      <c r="G242" s="19"/>
      <c r="H242" s="21"/>
      <c r="I242" s="19"/>
      <c r="J242" s="22"/>
      <c r="K242" s="23"/>
      <c r="L242" s="33"/>
      <c r="M242" s="33"/>
      <c r="N242" s="33"/>
      <c r="O242" s="32"/>
    </row>
    <row r="243" spans="2:15" x14ac:dyDescent="0.15">
      <c r="B243" s="13" t="str">
        <f t="shared" si="5"/>
        <v/>
      </c>
      <c r="C243" s="19"/>
      <c r="D243" s="20"/>
      <c r="E243" s="19"/>
      <c r="F243" s="19"/>
      <c r="G243" s="19"/>
      <c r="H243" s="21"/>
      <c r="I243" s="19"/>
      <c r="J243" s="22"/>
      <c r="K243" s="23"/>
      <c r="L243" s="33"/>
      <c r="M243" s="33"/>
      <c r="N243" s="33"/>
      <c r="O243" s="32"/>
    </row>
    <row r="244" spans="2:15" x14ac:dyDescent="0.15">
      <c r="B244" s="13" t="str">
        <f t="shared" si="5"/>
        <v/>
      </c>
      <c r="C244" s="19"/>
      <c r="D244" s="20"/>
      <c r="E244" s="19"/>
      <c r="F244" s="19"/>
      <c r="G244" s="19"/>
      <c r="H244" s="21"/>
      <c r="I244" s="19"/>
      <c r="J244" s="22"/>
      <c r="K244" s="23"/>
      <c r="L244" s="33"/>
      <c r="M244" s="33"/>
      <c r="N244" s="33"/>
      <c r="O244" s="32"/>
    </row>
    <row r="245" spans="2:15" x14ac:dyDescent="0.15">
      <c r="B245" s="13" t="str">
        <f t="shared" si="5"/>
        <v/>
      </c>
      <c r="C245" s="19"/>
      <c r="D245" s="20"/>
      <c r="E245" s="19"/>
      <c r="F245" s="19"/>
      <c r="G245" s="19"/>
      <c r="H245" s="21"/>
      <c r="I245" s="19"/>
      <c r="J245" s="22"/>
      <c r="K245" s="23"/>
      <c r="L245" s="33"/>
      <c r="M245" s="33"/>
      <c r="N245" s="33"/>
      <c r="O245" s="32"/>
    </row>
    <row r="246" spans="2:15" x14ac:dyDescent="0.15">
      <c r="B246" s="13" t="str">
        <f t="shared" si="5"/>
        <v/>
      </c>
      <c r="C246" s="19"/>
      <c r="D246" s="20"/>
      <c r="E246" s="19"/>
      <c r="F246" s="19"/>
      <c r="G246" s="19"/>
      <c r="H246" s="21"/>
      <c r="I246" s="19"/>
      <c r="J246" s="22"/>
      <c r="K246" s="23"/>
      <c r="L246" s="33"/>
      <c r="M246" s="33"/>
      <c r="N246" s="33"/>
      <c r="O246" s="32"/>
    </row>
    <row r="247" spans="2:15" x14ac:dyDescent="0.15">
      <c r="B247" s="13" t="str">
        <f t="shared" si="5"/>
        <v/>
      </c>
      <c r="C247" s="19"/>
      <c r="D247" s="20"/>
      <c r="E247" s="19"/>
      <c r="F247" s="19"/>
      <c r="G247" s="19"/>
      <c r="H247" s="21"/>
      <c r="I247" s="19"/>
      <c r="J247" s="22"/>
      <c r="K247" s="23"/>
      <c r="L247" s="33"/>
      <c r="M247" s="33"/>
      <c r="N247" s="33"/>
      <c r="O247" s="32"/>
    </row>
    <row r="248" spans="2:15" x14ac:dyDescent="0.15">
      <c r="B248" s="13" t="str">
        <f t="shared" si="5"/>
        <v/>
      </c>
      <c r="C248" s="19"/>
      <c r="D248" s="20"/>
      <c r="E248" s="19"/>
      <c r="F248" s="19"/>
      <c r="G248" s="19"/>
      <c r="H248" s="21"/>
      <c r="I248" s="19"/>
      <c r="J248" s="22"/>
      <c r="K248" s="23"/>
      <c r="L248" s="33"/>
      <c r="M248" s="33"/>
      <c r="N248" s="33"/>
      <c r="O248" s="32"/>
    </row>
    <row r="249" spans="2:15" x14ac:dyDescent="0.15">
      <c r="B249" s="13" t="str">
        <f t="shared" si="5"/>
        <v/>
      </c>
      <c r="C249" s="19"/>
      <c r="D249" s="20"/>
      <c r="E249" s="19"/>
      <c r="F249" s="19"/>
      <c r="G249" s="19"/>
      <c r="H249" s="21"/>
      <c r="I249" s="19"/>
      <c r="J249" s="22"/>
      <c r="K249" s="23"/>
      <c r="L249" s="33"/>
      <c r="M249" s="33"/>
      <c r="N249" s="33"/>
      <c r="O249" s="32"/>
    </row>
    <row r="250" spans="2:15" x14ac:dyDescent="0.15">
      <c r="B250" s="13" t="str">
        <f t="shared" si="5"/>
        <v/>
      </c>
      <c r="C250" s="19"/>
      <c r="D250" s="20"/>
      <c r="E250" s="19"/>
      <c r="F250" s="19"/>
      <c r="G250" s="19"/>
      <c r="H250" s="21"/>
      <c r="I250" s="19"/>
      <c r="J250" s="22"/>
      <c r="K250" s="23"/>
      <c r="L250" s="33"/>
      <c r="M250" s="33"/>
      <c r="N250" s="33"/>
      <c r="O250" s="32"/>
    </row>
    <row r="251" spans="2:15" x14ac:dyDescent="0.15">
      <c r="B251" s="13" t="str">
        <f t="shared" si="5"/>
        <v/>
      </c>
      <c r="C251" s="19"/>
      <c r="D251" s="20"/>
      <c r="E251" s="19"/>
      <c r="F251" s="19"/>
      <c r="G251" s="19"/>
      <c r="H251" s="21"/>
      <c r="I251" s="19"/>
      <c r="J251" s="22"/>
      <c r="K251" s="23"/>
      <c r="L251" s="33"/>
      <c r="M251" s="33"/>
      <c r="N251" s="33"/>
      <c r="O251" s="32"/>
    </row>
    <row r="252" spans="2:15" x14ac:dyDescent="0.15">
      <c r="B252" s="13" t="str">
        <f t="shared" si="5"/>
        <v/>
      </c>
      <c r="C252" s="19"/>
      <c r="D252" s="20"/>
      <c r="E252" s="19"/>
      <c r="F252" s="19"/>
      <c r="G252" s="19"/>
      <c r="H252" s="21"/>
      <c r="I252" s="19"/>
      <c r="J252" s="22"/>
      <c r="K252" s="23"/>
      <c r="L252" s="33"/>
      <c r="M252" s="33"/>
      <c r="N252" s="33"/>
      <c r="O252" s="32"/>
    </row>
    <row r="253" spans="2:15" x14ac:dyDescent="0.15">
      <c r="B253" s="13" t="str">
        <f t="shared" si="5"/>
        <v/>
      </c>
      <c r="C253" s="19"/>
      <c r="D253" s="20"/>
      <c r="E253" s="19"/>
      <c r="F253" s="19"/>
      <c r="G253" s="19"/>
      <c r="H253" s="21"/>
      <c r="I253" s="19"/>
      <c r="J253" s="22"/>
      <c r="K253" s="23"/>
      <c r="L253" s="33"/>
      <c r="M253" s="33"/>
      <c r="N253" s="33"/>
      <c r="O253" s="32"/>
    </row>
    <row r="254" spans="2:15" x14ac:dyDescent="0.15">
      <c r="B254" s="13" t="str">
        <f t="shared" si="5"/>
        <v/>
      </c>
      <c r="C254" s="19"/>
      <c r="D254" s="20"/>
      <c r="E254" s="19"/>
      <c r="F254" s="19"/>
      <c r="G254" s="19"/>
      <c r="H254" s="21"/>
      <c r="I254" s="19"/>
      <c r="J254" s="22"/>
      <c r="K254" s="23"/>
      <c r="L254" s="33"/>
      <c r="M254" s="33"/>
      <c r="N254" s="33"/>
      <c r="O254" s="32"/>
    </row>
    <row r="255" spans="2:15" x14ac:dyDescent="0.15">
      <c r="B255" s="13" t="str">
        <f t="shared" si="5"/>
        <v/>
      </c>
      <c r="C255" s="19"/>
      <c r="D255" s="20"/>
      <c r="E255" s="19"/>
      <c r="F255" s="19"/>
      <c r="G255" s="19"/>
      <c r="H255" s="21"/>
      <c r="I255" s="19"/>
      <c r="J255" s="22"/>
      <c r="K255" s="23"/>
      <c r="L255" s="33"/>
      <c r="M255" s="33"/>
      <c r="N255" s="33"/>
      <c r="O255" s="32"/>
    </row>
    <row r="256" spans="2:15" x14ac:dyDescent="0.15">
      <c r="B256" s="13" t="str">
        <f t="shared" si="5"/>
        <v/>
      </c>
      <c r="C256" s="19"/>
      <c r="D256" s="20"/>
      <c r="E256" s="19"/>
      <c r="F256" s="19"/>
      <c r="G256" s="19"/>
      <c r="H256" s="21"/>
      <c r="I256" s="19"/>
      <c r="J256" s="22"/>
      <c r="K256" s="23"/>
      <c r="L256" s="33"/>
      <c r="M256" s="33"/>
      <c r="N256" s="33"/>
      <c r="O256" s="32"/>
    </row>
    <row r="257" spans="2:15" x14ac:dyDescent="0.15">
      <c r="B257" s="13" t="str">
        <f t="shared" si="5"/>
        <v/>
      </c>
      <c r="C257" s="19"/>
      <c r="D257" s="20"/>
      <c r="E257" s="19"/>
      <c r="F257" s="19"/>
      <c r="G257" s="19"/>
      <c r="H257" s="21"/>
      <c r="I257" s="19"/>
      <c r="J257" s="22"/>
      <c r="K257" s="23"/>
      <c r="L257" s="33"/>
      <c r="M257" s="33"/>
      <c r="N257" s="33"/>
      <c r="O257" s="32"/>
    </row>
    <row r="258" spans="2:15" x14ac:dyDescent="0.15">
      <c r="B258" s="13" t="str">
        <f t="shared" si="5"/>
        <v/>
      </c>
      <c r="C258" s="19"/>
      <c r="D258" s="20"/>
      <c r="E258" s="19"/>
      <c r="F258" s="19"/>
      <c r="G258" s="19"/>
      <c r="H258" s="21"/>
      <c r="I258" s="19"/>
      <c r="J258" s="22"/>
      <c r="K258" s="23"/>
      <c r="L258" s="33"/>
      <c r="M258" s="33"/>
      <c r="N258" s="33"/>
      <c r="O258" s="32"/>
    </row>
    <row r="259" spans="2:15" x14ac:dyDescent="0.15">
      <c r="B259" s="13" t="str">
        <f t="shared" si="5"/>
        <v/>
      </c>
      <c r="C259" s="19"/>
      <c r="D259" s="20"/>
      <c r="E259" s="19"/>
      <c r="F259" s="19"/>
      <c r="G259" s="19"/>
      <c r="H259" s="21"/>
      <c r="I259" s="19"/>
      <c r="J259" s="22"/>
      <c r="K259" s="23"/>
      <c r="L259" s="33"/>
      <c r="M259" s="33"/>
      <c r="N259" s="33"/>
      <c r="O259" s="32"/>
    </row>
    <row r="260" spans="2:15" x14ac:dyDescent="0.15">
      <c r="B260" s="13" t="str">
        <f t="shared" si="5"/>
        <v/>
      </c>
      <c r="C260" s="19"/>
      <c r="D260" s="20"/>
      <c r="E260" s="19"/>
      <c r="F260" s="19"/>
      <c r="G260" s="19"/>
      <c r="H260" s="21"/>
      <c r="I260" s="19"/>
      <c r="J260" s="22"/>
      <c r="K260" s="23"/>
      <c r="L260" s="33"/>
      <c r="M260" s="33"/>
      <c r="N260" s="33"/>
      <c r="O260" s="32"/>
    </row>
    <row r="261" spans="2:15" x14ac:dyDescent="0.15">
      <c r="B261" s="13" t="str">
        <f t="shared" si="5"/>
        <v/>
      </c>
      <c r="C261" s="19"/>
      <c r="D261" s="20"/>
      <c r="E261" s="19"/>
      <c r="F261" s="19"/>
      <c r="G261" s="19"/>
      <c r="H261" s="21"/>
      <c r="I261" s="19"/>
      <c r="J261" s="22"/>
      <c r="K261" s="23"/>
      <c r="L261" s="33"/>
      <c r="M261" s="33"/>
      <c r="N261" s="33"/>
      <c r="O261" s="32"/>
    </row>
    <row r="262" spans="2:15" x14ac:dyDescent="0.15">
      <c r="B262" s="13" t="str">
        <f t="shared" si="5"/>
        <v/>
      </c>
      <c r="C262" s="19"/>
      <c r="D262" s="20"/>
      <c r="E262" s="19"/>
      <c r="F262" s="19"/>
      <c r="G262" s="19"/>
      <c r="H262" s="21"/>
      <c r="I262" s="19"/>
      <c r="J262" s="22"/>
      <c r="K262" s="23"/>
      <c r="L262" s="33"/>
      <c r="M262" s="33"/>
      <c r="N262" s="33"/>
      <c r="O262" s="32"/>
    </row>
    <row r="263" spans="2:15" x14ac:dyDescent="0.15">
      <c r="B263" s="13" t="str">
        <f t="shared" si="5"/>
        <v/>
      </c>
      <c r="C263" s="19"/>
      <c r="D263" s="20"/>
      <c r="E263" s="19"/>
      <c r="F263" s="19"/>
      <c r="G263" s="19"/>
      <c r="H263" s="21"/>
      <c r="I263" s="19"/>
      <c r="J263" s="22"/>
      <c r="K263" s="23"/>
      <c r="L263" s="33"/>
      <c r="M263" s="33"/>
      <c r="N263" s="33"/>
      <c r="O263" s="32"/>
    </row>
    <row r="264" spans="2:15" x14ac:dyDescent="0.15">
      <c r="B264" s="13" t="str">
        <f t="shared" si="5"/>
        <v/>
      </c>
      <c r="C264" s="19"/>
      <c r="D264" s="20"/>
      <c r="E264" s="19"/>
      <c r="F264" s="19"/>
      <c r="G264" s="19"/>
      <c r="H264" s="21"/>
      <c r="I264" s="19"/>
      <c r="J264" s="22"/>
      <c r="K264" s="23"/>
      <c r="L264" s="33"/>
      <c r="M264" s="33"/>
      <c r="N264" s="33"/>
      <c r="O264" s="32"/>
    </row>
    <row r="265" spans="2:15" x14ac:dyDescent="0.15">
      <c r="B265" s="13" t="str">
        <f t="shared" si="5"/>
        <v/>
      </c>
      <c r="C265" s="19"/>
      <c r="D265" s="20"/>
      <c r="E265" s="19"/>
      <c r="F265" s="19"/>
      <c r="G265" s="19"/>
      <c r="H265" s="21"/>
      <c r="I265" s="19"/>
      <c r="J265" s="22"/>
      <c r="K265" s="23"/>
      <c r="L265" s="33"/>
      <c r="M265" s="33"/>
      <c r="N265" s="33"/>
      <c r="O265" s="32"/>
    </row>
    <row r="266" spans="2:15" x14ac:dyDescent="0.15">
      <c r="B266" s="13" t="str">
        <f t="shared" si="5"/>
        <v/>
      </c>
      <c r="C266" s="19"/>
      <c r="D266" s="20"/>
      <c r="E266" s="19"/>
      <c r="F266" s="19"/>
      <c r="G266" s="19"/>
      <c r="H266" s="21"/>
      <c r="I266" s="19"/>
      <c r="J266" s="22"/>
      <c r="K266" s="23"/>
      <c r="L266" s="33"/>
      <c r="M266" s="33"/>
      <c r="N266" s="33"/>
      <c r="O266" s="32"/>
    </row>
    <row r="267" spans="2:15" x14ac:dyDescent="0.15">
      <c r="B267" s="13" t="str">
        <f t="shared" si="5"/>
        <v/>
      </c>
      <c r="C267" s="19"/>
      <c r="D267" s="20"/>
      <c r="E267" s="19"/>
      <c r="F267" s="19"/>
      <c r="G267" s="19"/>
      <c r="H267" s="21"/>
      <c r="I267" s="19"/>
      <c r="J267" s="22"/>
      <c r="K267" s="23"/>
      <c r="L267" s="33"/>
      <c r="M267" s="33"/>
      <c r="N267" s="33"/>
      <c r="O267" s="32"/>
    </row>
    <row r="268" spans="2:15" x14ac:dyDescent="0.15">
      <c r="B268" s="13" t="str">
        <f t="shared" si="5"/>
        <v/>
      </c>
      <c r="C268" s="19"/>
      <c r="D268" s="20"/>
      <c r="E268" s="19"/>
      <c r="F268" s="19"/>
      <c r="G268" s="19"/>
      <c r="H268" s="21"/>
      <c r="I268" s="19"/>
      <c r="J268" s="22"/>
      <c r="K268" s="23"/>
      <c r="L268" s="33"/>
      <c r="M268" s="33"/>
      <c r="N268" s="33"/>
      <c r="O268" s="32"/>
    </row>
    <row r="269" spans="2:15" x14ac:dyDescent="0.15">
      <c r="B269" s="13" t="str">
        <f t="shared" si="5"/>
        <v/>
      </c>
      <c r="C269" s="19"/>
      <c r="D269" s="20"/>
      <c r="E269" s="19"/>
      <c r="F269" s="19"/>
      <c r="G269" s="19"/>
      <c r="H269" s="21"/>
      <c r="I269" s="19"/>
      <c r="J269" s="22"/>
      <c r="K269" s="23"/>
      <c r="L269" s="33"/>
      <c r="M269" s="33"/>
      <c r="N269" s="33"/>
      <c r="O269" s="32"/>
    </row>
    <row r="270" spans="2:15" x14ac:dyDescent="0.15">
      <c r="B270" s="13" t="str">
        <f t="shared" si="5"/>
        <v/>
      </c>
      <c r="C270" s="19"/>
      <c r="D270" s="20"/>
      <c r="E270" s="19"/>
      <c r="F270" s="19"/>
      <c r="G270" s="19"/>
      <c r="H270" s="21"/>
      <c r="I270" s="19"/>
      <c r="J270" s="22"/>
      <c r="K270" s="23"/>
      <c r="L270" s="33"/>
      <c r="M270" s="33"/>
      <c r="N270" s="33"/>
      <c r="O270" s="32"/>
    </row>
    <row r="271" spans="2:15" x14ac:dyDescent="0.15">
      <c r="B271" s="13" t="str">
        <f t="shared" si="5"/>
        <v/>
      </c>
      <c r="C271" s="19"/>
      <c r="D271" s="20"/>
      <c r="E271" s="19"/>
      <c r="F271" s="19"/>
      <c r="G271" s="19"/>
      <c r="H271" s="21"/>
      <c r="I271" s="19"/>
      <c r="J271" s="22"/>
      <c r="K271" s="23"/>
      <c r="L271" s="33"/>
      <c r="M271" s="33"/>
      <c r="N271" s="33"/>
      <c r="O271" s="32"/>
    </row>
    <row r="272" spans="2:15" x14ac:dyDescent="0.15">
      <c r="B272" s="13" t="str">
        <f t="shared" si="5"/>
        <v/>
      </c>
      <c r="C272" s="19"/>
      <c r="D272" s="20"/>
      <c r="E272" s="19"/>
      <c r="F272" s="19"/>
      <c r="G272" s="19"/>
      <c r="H272" s="21"/>
      <c r="I272" s="19"/>
      <c r="J272" s="22"/>
      <c r="K272" s="23"/>
      <c r="L272" s="33"/>
      <c r="M272" s="33"/>
      <c r="N272" s="33"/>
      <c r="O272" s="32"/>
    </row>
    <row r="273" spans="2:15" x14ac:dyDescent="0.15">
      <c r="B273" s="13" t="str">
        <f t="shared" si="5"/>
        <v/>
      </c>
      <c r="C273" s="19"/>
      <c r="D273" s="20"/>
      <c r="E273" s="19"/>
      <c r="F273" s="19"/>
      <c r="G273" s="19"/>
      <c r="H273" s="21"/>
      <c r="I273" s="19"/>
      <c r="J273" s="22"/>
      <c r="K273" s="23"/>
      <c r="L273" s="33"/>
      <c r="M273" s="33"/>
      <c r="N273" s="33"/>
      <c r="O273" s="32"/>
    </row>
    <row r="274" spans="2:15" x14ac:dyDescent="0.15">
      <c r="B274" s="13" t="str">
        <f t="shared" si="5"/>
        <v/>
      </c>
      <c r="C274" s="19"/>
      <c r="D274" s="20"/>
      <c r="E274" s="19"/>
      <c r="F274" s="19"/>
      <c r="G274" s="19"/>
      <c r="H274" s="21"/>
      <c r="I274" s="19"/>
      <c r="J274" s="22"/>
      <c r="K274" s="23"/>
      <c r="L274" s="33"/>
      <c r="M274" s="33"/>
      <c r="N274" s="33"/>
      <c r="O274" s="32"/>
    </row>
    <row r="275" spans="2:15" x14ac:dyDescent="0.15">
      <c r="B275" s="13" t="str">
        <f t="shared" si="5"/>
        <v/>
      </c>
      <c r="C275" s="19"/>
      <c r="D275" s="20"/>
      <c r="E275" s="19"/>
      <c r="F275" s="19"/>
      <c r="G275" s="19"/>
      <c r="H275" s="21"/>
      <c r="I275" s="19"/>
      <c r="J275" s="22"/>
      <c r="K275" s="23"/>
      <c r="L275" s="33"/>
      <c r="M275" s="33"/>
      <c r="N275" s="33"/>
      <c r="O275" s="32"/>
    </row>
    <row r="276" spans="2:15" x14ac:dyDescent="0.15">
      <c r="B276" s="13" t="str">
        <f t="shared" si="5"/>
        <v/>
      </c>
      <c r="C276" s="19"/>
      <c r="D276" s="20"/>
      <c r="E276" s="19"/>
      <c r="F276" s="19"/>
      <c r="G276" s="19"/>
      <c r="H276" s="21"/>
      <c r="I276" s="19"/>
      <c r="J276" s="22"/>
      <c r="K276" s="23"/>
      <c r="L276" s="33"/>
      <c r="M276" s="33"/>
      <c r="N276" s="33"/>
      <c r="O276" s="32"/>
    </row>
    <row r="277" spans="2:15" x14ac:dyDescent="0.15">
      <c r="B277" s="13" t="str">
        <f t="shared" si="5"/>
        <v/>
      </c>
      <c r="C277" s="19"/>
      <c r="D277" s="20"/>
      <c r="E277" s="19"/>
      <c r="F277" s="19"/>
      <c r="G277" s="19"/>
      <c r="H277" s="21"/>
      <c r="I277" s="19"/>
      <c r="J277" s="22"/>
      <c r="K277" s="23"/>
      <c r="L277" s="33"/>
      <c r="M277" s="33"/>
      <c r="N277" s="33"/>
      <c r="O277" s="32"/>
    </row>
    <row r="278" spans="2:15" x14ac:dyDescent="0.15">
      <c r="B278" s="13" t="str">
        <f t="shared" si="5"/>
        <v/>
      </c>
      <c r="C278" s="19"/>
      <c r="D278" s="20"/>
      <c r="E278" s="19"/>
      <c r="F278" s="19"/>
      <c r="G278" s="19"/>
      <c r="H278" s="21"/>
      <c r="I278" s="19"/>
      <c r="J278" s="22"/>
      <c r="K278" s="23"/>
      <c r="L278" s="33"/>
      <c r="M278" s="33"/>
      <c r="N278" s="33"/>
      <c r="O278" s="32"/>
    </row>
    <row r="279" spans="2:15" x14ac:dyDescent="0.15">
      <c r="B279" s="13" t="str">
        <f t="shared" si="5"/>
        <v/>
      </c>
      <c r="C279" s="19"/>
      <c r="D279" s="20"/>
      <c r="E279" s="19"/>
      <c r="F279" s="19"/>
      <c r="G279" s="19"/>
      <c r="H279" s="21"/>
      <c r="I279" s="19"/>
      <c r="J279" s="22"/>
      <c r="K279" s="23"/>
      <c r="L279" s="33"/>
      <c r="M279" s="33"/>
      <c r="N279" s="33"/>
      <c r="O279" s="32"/>
    </row>
    <row r="280" spans="2:15" x14ac:dyDescent="0.15">
      <c r="B280" s="13" t="str">
        <f t="shared" si="5"/>
        <v/>
      </c>
      <c r="C280" s="19"/>
      <c r="D280" s="20"/>
      <c r="E280" s="19"/>
      <c r="F280" s="19"/>
      <c r="G280" s="19"/>
      <c r="H280" s="21"/>
      <c r="I280" s="19"/>
      <c r="J280" s="22"/>
      <c r="K280" s="23"/>
      <c r="L280" s="33"/>
      <c r="M280" s="33"/>
      <c r="N280" s="33"/>
      <c r="O280" s="32"/>
    </row>
    <row r="281" spans="2:15" x14ac:dyDescent="0.15">
      <c r="B281" s="13" t="str">
        <f t="shared" si="5"/>
        <v/>
      </c>
      <c r="C281" s="19"/>
      <c r="D281" s="20"/>
      <c r="E281" s="19"/>
      <c r="F281" s="19"/>
      <c r="G281" s="19"/>
      <c r="H281" s="21"/>
      <c r="I281" s="19"/>
      <c r="J281" s="22"/>
      <c r="K281" s="23"/>
      <c r="L281" s="33"/>
      <c r="M281" s="33"/>
      <c r="N281" s="33"/>
      <c r="O281" s="32"/>
    </row>
    <row r="282" spans="2:15" x14ac:dyDescent="0.15">
      <c r="B282" s="13" t="str">
        <f t="shared" si="5"/>
        <v/>
      </c>
      <c r="C282" s="19"/>
      <c r="D282" s="20"/>
      <c r="E282" s="19"/>
      <c r="F282" s="19"/>
      <c r="G282" s="19"/>
      <c r="H282" s="21"/>
      <c r="I282" s="19"/>
      <c r="J282" s="22"/>
      <c r="K282" s="23"/>
      <c r="L282" s="33"/>
      <c r="M282" s="33"/>
      <c r="N282" s="33"/>
      <c r="O282" s="32"/>
    </row>
    <row r="283" spans="2:15" x14ac:dyDescent="0.15">
      <c r="B283" s="13" t="str">
        <f t="shared" si="5"/>
        <v/>
      </c>
      <c r="C283" s="19"/>
      <c r="D283" s="20"/>
      <c r="E283" s="19"/>
      <c r="F283" s="19"/>
      <c r="G283" s="19"/>
      <c r="H283" s="21"/>
      <c r="I283" s="19"/>
      <c r="J283" s="22"/>
      <c r="K283" s="23"/>
      <c r="L283" s="33"/>
      <c r="M283" s="33"/>
      <c r="N283" s="33"/>
      <c r="O283" s="32"/>
    </row>
    <row r="284" spans="2:15" x14ac:dyDescent="0.15">
      <c r="B284" s="13" t="str">
        <f t="shared" si="5"/>
        <v/>
      </c>
      <c r="C284" s="19"/>
      <c r="D284" s="20"/>
      <c r="E284" s="19"/>
      <c r="F284" s="19"/>
      <c r="G284" s="19"/>
      <c r="H284" s="21"/>
      <c r="I284" s="19"/>
      <c r="J284" s="22"/>
      <c r="K284" s="23"/>
      <c r="L284" s="33"/>
      <c r="M284" s="33"/>
      <c r="N284" s="33"/>
      <c r="O284" s="32"/>
    </row>
    <row r="285" spans="2:15" x14ac:dyDescent="0.15">
      <c r="B285" s="13" t="str">
        <f t="shared" si="5"/>
        <v/>
      </c>
      <c r="C285" s="19"/>
      <c r="D285" s="20"/>
      <c r="E285" s="19"/>
      <c r="F285" s="19"/>
      <c r="G285" s="19"/>
      <c r="H285" s="21"/>
      <c r="I285" s="19"/>
      <c r="J285" s="22"/>
      <c r="K285" s="23"/>
      <c r="L285" s="33"/>
      <c r="M285" s="33"/>
      <c r="N285" s="33"/>
      <c r="O285" s="32"/>
    </row>
    <row r="286" spans="2:15" x14ac:dyDescent="0.15">
      <c r="B286" s="13" t="str">
        <f t="shared" si="5"/>
        <v/>
      </c>
      <c r="C286" s="19"/>
      <c r="D286" s="20"/>
      <c r="E286" s="19"/>
      <c r="F286" s="19"/>
      <c r="G286" s="19"/>
      <c r="H286" s="21"/>
      <c r="I286" s="19"/>
      <c r="J286" s="22"/>
      <c r="K286" s="23"/>
      <c r="L286" s="33"/>
      <c r="M286" s="33"/>
      <c r="N286" s="33"/>
      <c r="O286" s="32"/>
    </row>
    <row r="287" spans="2:15" x14ac:dyDescent="0.15">
      <c r="B287" s="13" t="str">
        <f t="shared" si="5"/>
        <v/>
      </c>
      <c r="C287" s="19"/>
      <c r="D287" s="20"/>
      <c r="E287" s="19"/>
      <c r="F287" s="19"/>
      <c r="G287" s="19"/>
      <c r="H287" s="21"/>
      <c r="I287" s="19"/>
      <c r="J287" s="22"/>
      <c r="K287" s="23"/>
      <c r="L287" s="33"/>
      <c r="M287" s="33"/>
      <c r="N287" s="33"/>
      <c r="O287" s="32"/>
    </row>
    <row r="288" spans="2:15" x14ac:dyDescent="0.15">
      <c r="B288" s="13" t="str">
        <f t="shared" si="5"/>
        <v/>
      </c>
      <c r="C288" s="19"/>
      <c r="D288" s="20"/>
      <c r="E288" s="19"/>
      <c r="F288" s="19"/>
      <c r="G288" s="19"/>
      <c r="H288" s="21"/>
      <c r="I288" s="19"/>
      <c r="J288" s="22"/>
      <c r="K288" s="23"/>
      <c r="L288" s="33"/>
      <c r="M288" s="33"/>
      <c r="N288" s="33"/>
      <c r="O288" s="32"/>
    </row>
    <row r="289" spans="2:15" x14ac:dyDescent="0.15">
      <c r="B289" s="13" t="str">
        <f t="shared" si="5"/>
        <v/>
      </c>
      <c r="C289" s="19"/>
      <c r="D289" s="20"/>
      <c r="E289" s="19"/>
      <c r="F289" s="19"/>
      <c r="G289" s="19"/>
      <c r="H289" s="21"/>
      <c r="I289" s="19"/>
      <c r="J289" s="22"/>
      <c r="K289" s="23"/>
      <c r="L289" s="33"/>
      <c r="M289" s="33"/>
      <c r="N289" s="33"/>
      <c r="O289" s="32"/>
    </row>
    <row r="290" spans="2:15" x14ac:dyDescent="0.15">
      <c r="B290" s="13" t="str">
        <f t="shared" si="5"/>
        <v/>
      </c>
      <c r="C290" s="19"/>
      <c r="D290" s="20"/>
      <c r="E290" s="19"/>
      <c r="F290" s="19"/>
      <c r="G290" s="19"/>
      <c r="H290" s="21"/>
      <c r="I290" s="19"/>
      <c r="J290" s="22"/>
      <c r="K290" s="23"/>
      <c r="L290" s="33"/>
      <c r="M290" s="33"/>
      <c r="N290" s="33"/>
      <c r="O290" s="32"/>
    </row>
    <row r="291" spans="2:15" x14ac:dyDescent="0.15">
      <c r="B291" s="13" t="str">
        <f t="shared" si="5"/>
        <v/>
      </c>
      <c r="C291" s="19"/>
      <c r="D291" s="20"/>
      <c r="E291" s="19"/>
      <c r="F291" s="19"/>
      <c r="G291" s="19"/>
      <c r="H291" s="21"/>
      <c r="I291" s="19"/>
      <c r="J291" s="22"/>
      <c r="K291" s="23"/>
      <c r="L291" s="33"/>
      <c r="M291" s="33"/>
      <c r="N291" s="33"/>
      <c r="O291" s="32"/>
    </row>
    <row r="292" spans="2:15" x14ac:dyDescent="0.15">
      <c r="B292" s="13" t="str">
        <f t="shared" ref="B292:B324" si="6">IF(C292="","",SUM(B291+1))</f>
        <v/>
      </c>
      <c r="C292" s="19"/>
      <c r="D292" s="20"/>
      <c r="E292" s="19"/>
      <c r="F292" s="19"/>
      <c r="G292" s="19"/>
      <c r="H292" s="21"/>
      <c r="I292" s="19"/>
      <c r="J292" s="22"/>
      <c r="K292" s="23"/>
      <c r="L292" s="33"/>
      <c r="M292" s="33"/>
      <c r="N292" s="33"/>
      <c r="O292" s="32"/>
    </row>
    <row r="293" spans="2:15" x14ac:dyDescent="0.15">
      <c r="B293" s="13" t="str">
        <f t="shared" si="6"/>
        <v/>
      </c>
      <c r="C293" s="19"/>
      <c r="D293" s="20"/>
      <c r="E293" s="19"/>
      <c r="F293" s="19"/>
      <c r="G293" s="19"/>
      <c r="H293" s="21"/>
      <c r="I293" s="19"/>
      <c r="J293" s="22"/>
      <c r="K293" s="23"/>
      <c r="L293" s="33"/>
      <c r="M293" s="33"/>
      <c r="N293" s="33"/>
      <c r="O293" s="32"/>
    </row>
    <row r="294" spans="2:15" x14ac:dyDescent="0.15">
      <c r="B294" s="13" t="str">
        <f t="shared" si="6"/>
        <v/>
      </c>
      <c r="C294" s="19"/>
      <c r="D294" s="20"/>
      <c r="E294" s="19"/>
      <c r="F294" s="19"/>
      <c r="G294" s="19"/>
      <c r="H294" s="21"/>
      <c r="I294" s="19"/>
      <c r="J294" s="22"/>
      <c r="K294" s="23"/>
      <c r="L294" s="33"/>
      <c r="M294" s="33"/>
      <c r="N294" s="33"/>
      <c r="O294" s="32"/>
    </row>
    <row r="295" spans="2:15" x14ac:dyDescent="0.15">
      <c r="B295" s="13" t="str">
        <f t="shared" si="6"/>
        <v/>
      </c>
      <c r="C295" s="19"/>
      <c r="D295" s="20"/>
      <c r="E295" s="19"/>
      <c r="F295" s="19"/>
      <c r="G295" s="19"/>
      <c r="H295" s="21"/>
      <c r="I295" s="19"/>
      <c r="J295" s="22"/>
      <c r="K295" s="23"/>
      <c r="L295" s="33"/>
      <c r="M295" s="33"/>
      <c r="N295" s="33"/>
      <c r="O295" s="32"/>
    </row>
    <row r="296" spans="2:15" x14ac:dyDescent="0.15">
      <c r="B296" s="13" t="str">
        <f t="shared" si="6"/>
        <v/>
      </c>
      <c r="C296" s="19"/>
      <c r="D296" s="20"/>
      <c r="E296" s="19"/>
      <c r="F296" s="19"/>
      <c r="G296" s="19"/>
      <c r="H296" s="21"/>
      <c r="I296" s="19"/>
      <c r="J296" s="22"/>
      <c r="K296" s="23"/>
      <c r="L296" s="33"/>
      <c r="M296" s="33"/>
      <c r="N296" s="33"/>
      <c r="O296" s="32"/>
    </row>
    <row r="297" spans="2:15" x14ac:dyDescent="0.15">
      <c r="B297" s="13" t="str">
        <f t="shared" si="6"/>
        <v/>
      </c>
      <c r="C297" s="19"/>
      <c r="D297" s="20"/>
      <c r="E297" s="19"/>
      <c r="F297" s="19"/>
      <c r="G297" s="19"/>
      <c r="H297" s="21"/>
      <c r="I297" s="19"/>
      <c r="J297" s="22"/>
      <c r="K297" s="23"/>
      <c r="L297" s="33"/>
      <c r="M297" s="33"/>
      <c r="N297" s="33"/>
      <c r="O297" s="32"/>
    </row>
    <row r="298" spans="2:15" x14ac:dyDescent="0.15">
      <c r="B298" s="13" t="str">
        <f t="shared" si="6"/>
        <v/>
      </c>
      <c r="C298" s="19"/>
      <c r="D298" s="20"/>
      <c r="E298" s="19"/>
      <c r="F298" s="19"/>
      <c r="G298" s="19"/>
      <c r="H298" s="21"/>
      <c r="I298" s="19"/>
      <c r="J298" s="22"/>
      <c r="K298" s="23"/>
      <c r="L298" s="33"/>
      <c r="M298" s="33"/>
      <c r="N298" s="33"/>
      <c r="O298" s="32"/>
    </row>
    <row r="299" spans="2:15" x14ac:dyDescent="0.15">
      <c r="B299" s="13" t="str">
        <f t="shared" si="6"/>
        <v/>
      </c>
      <c r="C299" s="19"/>
      <c r="D299" s="20"/>
      <c r="E299" s="19"/>
      <c r="F299" s="19"/>
      <c r="G299" s="19"/>
      <c r="H299" s="21"/>
      <c r="I299" s="19"/>
      <c r="J299" s="22"/>
      <c r="K299" s="23"/>
      <c r="L299" s="33"/>
      <c r="M299" s="33"/>
      <c r="N299" s="33"/>
      <c r="O299" s="32"/>
    </row>
    <row r="300" spans="2:15" x14ac:dyDescent="0.15">
      <c r="B300" s="13" t="str">
        <f t="shared" si="6"/>
        <v/>
      </c>
      <c r="C300" s="19"/>
      <c r="D300" s="20"/>
      <c r="E300" s="19"/>
      <c r="F300" s="19"/>
      <c r="G300" s="19"/>
      <c r="H300" s="21"/>
      <c r="I300" s="19"/>
      <c r="J300" s="22"/>
      <c r="K300" s="23"/>
      <c r="L300" s="33"/>
      <c r="M300" s="33"/>
      <c r="N300" s="33"/>
      <c r="O300" s="32"/>
    </row>
    <row r="301" spans="2:15" x14ac:dyDescent="0.15">
      <c r="B301" s="13" t="str">
        <f t="shared" si="6"/>
        <v/>
      </c>
      <c r="C301" s="19"/>
      <c r="D301" s="20"/>
      <c r="E301" s="19"/>
      <c r="F301" s="19"/>
      <c r="G301" s="19"/>
      <c r="H301" s="21"/>
      <c r="I301" s="19"/>
      <c r="J301" s="22"/>
      <c r="K301" s="23"/>
      <c r="L301" s="33"/>
      <c r="M301" s="33"/>
      <c r="N301" s="33"/>
      <c r="O301" s="32"/>
    </row>
    <row r="302" spans="2:15" x14ac:dyDescent="0.15">
      <c r="B302" s="13" t="str">
        <f t="shared" si="6"/>
        <v/>
      </c>
      <c r="C302" s="19"/>
      <c r="D302" s="20"/>
      <c r="E302" s="19"/>
      <c r="F302" s="19"/>
      <c r="G302" s="19"/>
      <c r="H302" s="21"/>
      <c r="I302" s="19"/>
      <c r="J302" s="22"/>
      <c r="K302" s="23"/>
      <c r="L302" s="33"/>
      <c r="M302" s="33"/>
      <c r="N302" s="33"/>
      <c r="O302" s="32"/>
    </row>
    <row r="303" spans="2:15" x14ac:dyDescent="0.15">
      <c r="B303" s="13" t="str">
        <f t="shared" si="6"/>
        <v/>
      </c>
      <c r="C303" s="19"/>
      <c r="D303" s="20"/>
      <c r="E303" s="19"/>
      <c r="F303" s="19"/>
      <c r="G303" s="19"/>
      <c r="H303" s="21"/>
      <c r="I303" s="19"/>
      <c r="J303" s="22"/>
      <c r="K303" s="23"/>
      <c r="L303" s="33"/>
      <c r="M303" s="33"/>
      <c r="N303" s="33"/>
      <c r="O303" s="32"/>
    </row>
    <row r="304" spans="2:15" x14ac:dyDescent="0.15">
      <c r="B304" s="13" t="str">
        <f t="shared" si="6"/>
        <v/>
      </c>
      <c r="C304" s="19"/>
      <c r="D304" s="20"/>
      <c r="E304" s="19"/>
      <c r="F304" s="19"/>
      <c r="G304" s="19"/>
      <c r="H304" s="21"/>
      <c r="I304" s="19"/>
      <c r="J304" s="22"/>
      <c r="K304" s="23"/>
      <c r="L304" s="33"/>
      <c r="M304" s="33"/>
      <c r="N304" s="33"/>
      <c r="O304" s="32"/>
    </row>
    <row r="305" spans="2:15" x14ac:dyDescent="0.15">
      <c r="B305" s="13" t="str">
        <f t="shared" si="6"/>
        <v/>
      </c>
      <c r="C305" s="19"/>
      <c r="D305" s="20"/>
      <c r="E305" s="19"/>
      <c r="F305" s="19"/>
      <c r="G305" s="19"/>
      <c r="H305" s="21"/>
      <c r="I305" s="19"/>
      <c r="J305" s="22"/>
      <c r="K305" s="23"/>
      <c r="L305" s="33"/>
      <c r="M305" s="33"/>
      <c r="N305" s="33"/>
      <c r="O305" s="32"/>
    </row>
    <row r="306" spans="2:15" x14ac:dyDescent="0.15">
      <c r="B306" s="13" t="str">
        <f t="shared" si="6"/>
        <v/>
      </c>
      <c r="C306" s="19"/>
      <c r="D306" s="20"/>
      <c r="E306" s="19"/>
      <c r="F306" s="19"/>
      <c r="G306" s="19"/>
      <c r="H306" s="21"/>
      <c r="I306" s="19"/>
      <c r="J306" s="22"/>
      <c r="K306" s="23"/>
      <c r="L306" s="33"/>
      <c r="M306" s="33"/>
      <c r="N306" s="33"/>
      <c r="O306" s="32"/>
    </row>
    <row r="307" spans="2:15" x14ac:dyDescent="0.15">
      <c r="B307" s="13" t="str">
        <f t="shared" si="6"/>
        <v/>
      </c>
      <c r="C307" s="19"/>
      <c r="D307" s="20"/>
      <c r="E307" s="19"/>
      <c r="F307" s="19"/>
      <c r="G307" s="19"/>
      <c r="H307" s="21"/>
      <c r="I307" s="19"/>
      <c r="J307" s="22"/>
      <c r="K307" s="23"/>
      <c r="L307" s="33"/>
      <c r="M307" s="33"/>
      <c r="N307" s="33"/>
      <c r="O307" s="32"/>
    </row>
    <row r="308" spans="2:15" x14ac:dyDescent="0.15">
      <c r="B308" s="13" t="str">
        <f t="shared" si="6"/>
        <v/>
      </c>
      <c r="C308" s="19"/>
      <c r="D308" s="20"/>
      <c r="E308" s="19"/>
      <c r="F308" s="19"/>
      <c r="G308" s="19"/>
      <c r="H308" s="21"/>
      <c r="I308" s="19"/>
      <c r="J308" s="22"/>
      <c r="K308" s="23"/>
      <c r="L308" s="33"/>
      <c r="M308" s="33"/>
      <c r="N308" s="33"/>
      <c r="O308" s="32"/>
    </row>
    <row r="309" spans="2:15" x14ac:dyDescent="0.15">
      <c r="B309" s="13" t="str">
        <f t="shared" si="6"/>
        <v/>
      </c>
      <c r="C309" s="19"/>
      <c r="D309" s="20"/>
      <c r="E309" s="19"/>
      <c r="F309" s="19"/>
      <c r="G309" s="19"/>
      <c r="H309" s="21"/>
      <c r="I309" s="19"/>
      <c r="J309" s="22"/>
      <c r="K309" s="23"/>
      <c r="L309" s="33"/>
      <c r="M309" s="33"/>
      <c r="N309" s="33"/>
      <c r="O309" s="32"/>
    </row>
    <row r="310" spans="2:15" x14ac:dyDescent="0.15">
      <c r="B310" s="13" t="str">
        <f t="shared" si="6"/>
        <v/>
      </c>
      <c r="C310" s="19"/>
      <c r="D310" s="20"/>
      <c r="E310" s="19"/>
      <c r="F310" s="19"/>
      <c r="G310" s="19"/>
      <c r="H310" s="21"/>
      <c r="I310" s="19"/>
      <c r="J310" s="22"/>
      <c r="K310" s="23"/>
      <c r="L310" s="33"/>
      <c r="M310" s="33"/>
      <c r="N310" s="33"/>
      <c r="O310" s="32"/>
    </row>
    <row r="311" spans="2:15" x14ac:dyDescent="0.15">
      <c r="B311" s="13" t="str">
        <f t="shared" si="6"/>
        <v/>
      </c>
      <c r="C311" s="19"/>
      <c r="D311" s="20"/>
      <c r="E311" s="19"/>
      <c r="F311" s="19"/>
      <c r="G311" s="19"/>
      <c r="H311" s="21"/>
      <c r="I311" s="19"/>
      <c r="J311" s="22"/>
      <c r="K311" s="23"/>
      <c r="L311" s="33"/>
      <c r="M311" s="33"/>
      <c r="N311" s="33"/>
      <c r="O311" s="32"/>
    </row>
    <row r="312" spans="2:15" x14ac:dyDescent="0.15">
      <c r="B312" s="13" t="str">
        <f t="shared" si="6"/>
        <v/>
      </c>
      <c r="C312" s="19"/>
      <c r="D312" s="20"/>
      <c r="E312" s="19"/>
      <c r="F312" s="19"/>
      <c r="G312" s="19"/>
      <c r="H312" s="21"/>
      <c r="I312" s="19"/>
      <c r="J312" s="22"/>
      <c r="K312" s="23"/>
      <c r="L312" s="33"/>
      <c r="M312" s="33"/>
      <c r="N312" s="33"/>
      <c r="O312" s="32"/>
    </row>
    <row r="313" spans="2:15" x14ac:dyDescent="0.15">
      <c r="B313" s="13" t="str">
        <f t="shared" si="6"/>
        <v/>
      </c>
      <c r="C313" s="19"/>
      <c r="D313" s="20"/>
      <c r="E313" s="19"/>
      <c r="F313" s="19"/>
      <c r="G313" s="19"/>
      <c r="H313" s="21"/>
      <c r="I313" s="19"/>
      <c r="J313" s="22"/>
      <c r="K313" s="23"/>
      <c r="L313" s="33"/>
      <c r="M313" s="33"/>
      <c r="N313" s="33"/>
      <c r="O313" s="32"/>
    </row>
    <row r="314" spans="2:15" x14ac:dyDescent="0.15">
      <c r="B314" s="13" t="str">
        <f t="shared" si="6"/>
        <v/>
      </c>
      <c r="C314" s="19"/>
      <c r="D314" s="20"/>
      <c r="E314" s="19"/>
      <c r="F314" s="19"/>
      <c r="G314" s="19"/>
      <c r="H314" s="21"/>
      <c r="I314" s="19"/>
      <c r="J314" s="22"/>
      <c r="K314" s="23"/>
      <c r="L314" s="33"/>
      <c r="M314" s="33"/>
      <c r="N314" s="33"/>
      <c r="O314" s="32"/>
    </row>
    <row r="315" spans="2:15" x14ac:dyDescent="0.15">
      <c r="B315" s="13" t="str">
        <f t="shared" si="6"/>
        <v/>
      </c>
      <c r="C315" s="19"/>
      <c r="D315" s="20"/>
      <c r="E315" s="19"/>
      <c r="F315" s="19"/>
      <c r="G315" s="19"/>
      <c r="H315" s="21"/>
      <c r="I315" s="19"/>
      <c r="J315" s="22"/>
      <c r="K315" s="23"/>
      <c r="L315" s="33"/>
      <c r="M315" s="33"/>
      <c r="N315" s="33"/>
      <c r="O315" s="32"/>
    </row>
    <row r="316" spans="2:15" x14ac:dyDescent="0.15">
      <c r="B316" s="13" t="str">
        <f t="shared" si="6"/>
        <v/>
      </c>
      <c r="C316" s="19"/>
      <c r="D316" s="20"/>
      <c r="E316" s="19"/>
      <c r="F316" s="19"/>
      <c r="G316" s="19"/>
      <c r="H316" s="21"/>
      <c r="I316" s="19"/>
      <c r="J316" s="22"/>
      <c r="K316" s="23"/>
      <c r="L316" s="33"/>
      <c r="M316" s="33"/>
      <c r="N316" s="33"/>
      <c r="O316" s="32"/>
    </row>
    <row r="317" spans="2:15" x14ac:dyDescent="0.15">
      <c r="B317" s="13" t="str">
        <f t="shared" si="6"/>
        <v/>
      </c>
      <c r="C317" s="19"/>
      <c r="D317" s="20"/>
      <c r="E317" s="19"/>
      <c r="F317" s="19"/>
      <c r="G317" s="19"/>
      <c r="H317" s="21"/>
      <c r="I317" s="19"/>
      <c r="J317" s="22"/>
      <c r="K317" s="23"/>
      <c r="L317" s="33"/>
      <c r="M317" s="33"/>
      <c r="N317" s="33"/>
      <c r="O317" s="32"/>
    </row>
    <row r="318" spans="2:15" x14ac:dyDescent="0.15">
      <c r="B318" s="13" t="str">
        <f t="shared" si="6"/>
        <v/>
      </c>
      <c r="C318" s="19"/>
      <c r="D318" s="20"/>
      <c r="E318" s="19"/>
      <c r="F318" s="19"/>
      <c r="G318" s="19"/>
      <c r="H318" s="21"/>
      <c r="I318" s="19"/>
      <c r="J318" s="22"/>
      <c r="K318" s="23"/>
      <c r="L318" s="33"/>
      <c r="M318" s="33"/>
      <c r="N318" s="33"/>
      <c r="O318" s="32"/>
    </row>
    <row r="319" spans="2:15" x14ac:dyDescent="0.15">
      <c r="B319" s="13" t="str">
        <f t="shared" si="6"/>
        <v/>
      </c>
      <c r="C319" s="19"/>
      <c r="D319" s="20"/>
      <c r="E319" s="19"/>
      <c r="F319" s="19"/>
      <c r="G319" s="19"/>
      <c r="H319" s="21"/>
      <c r="I319" s="19"/>
      <c r="J319" s="22"/>
      <c r="K319" s="23"/>
      <c r="L319" s="33"/>
      <c r="M319" s="33"/>
      <c r="N319" s="33"/>
      <c r="O319" s="32"/>
    </row>
    <row r="320" spans="2:15" x14ac:dyDescent="0.15">
      <c r="B320" s="13" t="str">
        <f t="shared" si="6"/>
        <v/>
      </c>
      <c r="C320" s="19"/>
      <c r="D320" s="20"/>
      <c r="E320" s="19"/>
      <c r="F320" s="19"/>
      <c r="G320" s="19"/>
      <c r="H320" s="21"/>
      <c r="I320" s="19"/>
      <c r="J320" s="22"/>
      <c r="K320" s="23"/>
      <c r="L320" s="33"/>
      <c r="M320" s="33"/>
      <c r="N320" s="33"/>
      <c r="O320" s="32"/>
    </row>
    <row r="321" spans="2:15" x14ac:dyDescent="0.15">
      <c r="B321" s="13" t="str">
        <f t="shared" si="6"/>
        <v/>
      </c>
      <c r="C321" s="19"/>
      <c r="D321" s="20"/>
      <c r="E321" s="19"/>
      <c r="F321" s="19"/>
      <c r="G321" s="19"/>
      <c r="H321" s="21"/>
      <c r="I321" s="19"/>
      <c r="J321" s="22"/>
      <c r="K321" s="23"/>
      <c r="L321" s="33"/>
      <c r="M321" s="33"/>
      <c r="N321" s="33"/>
      <c r="O321" s="32"/>
    </row>
    <row r="322" spans="2:15" x14ac:dyDescent="0.15">
      <c r="B322" s="13" t="str">
        <f t="shared" si="6"/>
        <v/>
      </c>
      <c r="C322" s="19"/>
      <c r="D322" s="20"/>
      <c r="E322" s="19"/>
      <c r="F322" s="19"/>
      <c r="G322" s="19"/>
      <c r="H322" s="21"/>
      <c r="I322" s="19"/>
      <c r="J322" s="22"/>
      <c r="K322" s="23"/>
      <c r="L322" s="33"/>
      <c r="M322" s="33"/>
      <c r="N322" s="33"/>
      <c r="O322" s="32"/>
    </row>
    <row r="323" spans="2:15" x14ac:dyDescent="0.15">
      <c r="B323" s="13" t="str">
        <f t="shared" si="6"/>
        <v/>
      </c>
      <c r="C323" s="19"/>
      <c r="D323" s="20"/>
      <c r="E323" s="19"/>
      <c r="F323" s="19"/>
      <c r="G323" s="19"/>
      <c r="H323" s="21"/>
      <c r="I323" s="19"/>
      <c r="J323" s="22"/>
      <c r="K323" s="23"/>
      <c r="L323" s="33"/>
      <c r="M323" s="33"/>
      <c r="N323" s="33"/>
      <c r="O323" s="32"/>
    </row>
    <row r="324" spans="2:15" x14ac:dyDescent="0.15">
      <c r="B324" s="13" t="str">
        <f t="shared" si="6"/>
        <v/>
      </c>
      <c r="C324" s="19"/>
      <c r="D324" s="20"/>
      <c r="E324" s="19"/>
      <c r="F324" s="19"/>
      <c r="G324" s="19"/>
      <c r="H324" s="21"/>
      <c r="I324" s="19"/>
      <c r="J324" s="22"/>
      <c r="K324" s="23"/>
      <c r="L324" s="33"/>
      <c r="M324" s="33"/>
      <c r="N324" s="33"/>
      <c r="O324" s="32"/>
    </row>
    <row r="325" spans="2:15" ht="18.75" customHeight="1" x14ac:dyDescent="0.15">
      <c r="B325" s="13" t="s">
        <v>43</v>
      </c>
      <c r="C325" s="13"/>
      <c r="D325" s="13"/>
      <c r="E325" s="13"/>
      <c r="F325" s="13"/>
      <c r="G325" s="13"/>
      <c r="H325" s="14">
        <f>ROUND(SUM(H25:H324),2)</f>
        <v>0</v>
      </c>
      <c r="I325" s="13"/>
      <c r="J325" s="13"/>
      <c r="K325" s="13"/>
      <c r="L325" s="13"/>
      <c r="M325" s="13"/>
      <c r="N325" s="13"/>
      <c r="O325" s="31">
        <f>ROUND(SUM(O25:O324),0)</f>
        <v>0</v>
      </c>
    </row>
  </sheetData>
  <mergeCells count="19">
    <mergeCell ref="E23:E24"/>
    <mergeCell ref="B23:B24"/>
    <mergeCell ref="J23:J24"/>
    <mergeCell ref="C23:D23"/>
    <mergeCell ref="O23:O24"/>
    <mergeCell ref="N23:N24"/>
    <mergeCell ref="M23:M24"/>
    <mergeCell ref="L23:L24"/>
    <mergeCell ref="K23:K24"/>
    <mergeCell ref="I23:I24"/>
    <mergeCell ref="H23:H24"/>
    <mergeCell ref="G23:G24"/>
    <mergeCell ref="F23:F24"/>
    <mergeCell ref="N22:O22"/>
    <mergeCell ref="N21:O21"/>
    <mergeCell ref="L22:M22"/>
    <mergeCell ref="L21:M21"/>
    <mergeCell ref="K2:O2"/>
    <mergeCell ref="B5:O18"/>
  </mergeCells>
  <phoneticPr fontId="1"/>
  <dataValidations count="4">
    <dataValidation type="list" allowBlank="1" showInputMessage="1" showErrorMessage="1" sqref="F25:F324" xr:uid="{DEBB274D-CCE2-493A-A9F2-4E459D239FA8}">
      <formula1>"R3,R4,R3・R4"</formula1>
    </dataValidation>
    <dataValidation type="list" allowBlank="1" showInputMessage="1" showErrorMessage="1" sqref="I25:I324" xr:uid="{DD9073DC-A714-4E1C-9EEA-1D3DFF4FB814}">
      <formula1>"ヒノキ,スギ,カラマツ,その他樹種"</formula1>
    </dataValidation>
    <dataValidation type="list" allowBlank="1" showInputMessage="1" showErrorMessage="1" sqref="G25:G324" xr:uid="{8E874646-9B29-419C-89B2-8AA0CA140AC6}">
      <formula1>"植栽,下刈,枝打ち,除伐,間伐"</formula1>
    </dataValidation>
    <dataValidation type="list" allowBlank="1" showInputMessage="1" showErrorMessage="1" sqref="E25:E324" xr:uid="{6F13DF5A-EA4F-4996-871C-34513ED9EADE}">
      <formula1>"国,都道府県,市町村,個人（応募者自ら所有）,個人（他者所有）,企業、団体（応募者自ら所有）,企業、団体（他者所有）,その他"</formula1>
    </dataValidation>
  </dataValidations>
  <pageMargins left="0.70866141732283472" right="0.70866141732283472" top="0.74803149606299213" bottom="0.74803149606299213" header="0.31496062992125984" footer="0.31496062992125984"/>
  <pageSetup paperSize="9" scale="67" fitToHeight="4" orientation="portrait" r:id="rId1"/>
  <rowBreaks count="3" manualBreakCount="3">
    <brk id="84" min="1" max="14" man="1"/>
    <brk id="167" min="1" max="14" man="1"/>
    <brk id="250" min="1" max="14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8" r:id="rId4" name="Check Box 10">
              <controlPr defaultSize="0" autoFill="0" autoLine="0" autoPict="0">
                <anchor moveWithCells="1">
                  <from>
                    <xdr:col>2</xdr:col>
                    <xdr:colOff>66675</xdr:colOff>
                    <xdr:row>13</xdr:row>
                    <xdr:rowOff>95250</xdr:rowOff>
                  </from>
                  <to>
                    <xdr:col>2</xdr:col>
                    <xdr:colOff>314325</xdr:colOff>
                    <xdr:row>14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5" name="Check Box 11">
              <controlPr defaultSize="0" autoFill="0" autoLine="0" autoPict="0">
                <anchor moveWithCells="1">
                  <from>
                    <xdr:col>2</xdr:col>
                    <xdr:colOff>66675</xdr:colOff>
                    <xdr:row>12</xdr:row>
                    <xdr:rowOff>76200</xdr:rowOff>
                  </from>
                  <to>
                    <xdr:col>2</xdr:col>
                    <xdr:colOff>304800</xdr:colOff>
                    <xdr:row>13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6" name="Check Box 12">
              <controlPr defaultSize="0" autoFill="0" autoLine="0" autoPict="0">
                <anchor moveWithCells="1">
                  <from>
                    <xdr:col>1</xdr:col>
                    <xdr:colOff>228600</xdr:colOff>
                    <xdr:row>14</xdr:row>
                    <xdr:rowOff>104775</xdr:rowOff>
                  </from>
                  <to>
                    <xdr:col>2</xdr:col>
                    <xdr:colOff>152400</xdr:colOff>
                    <xdr:row>15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7" name="Check Box 13">
              <controlPr defaultSize="0" autoFill="0" autoLine="0" autoPict="0">
                <anchor moveWithCells="1">
                  <from>
                    <xdr:col>1</xdr:col>
                    <xdr:colOff>228600</xdr:colOff>
                    <xdr:row>15</xdr:row>
                    <xdr:rowOff>104775</xdr:rowOff>
                  </from>
                  <to>
                    <xdr:col>2</xdr:col>
                    <xdr:colOff>152400</xdr:colOff>
                    <xdr:row>16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8" name="Check Box 15">
              <controlPr defaultSize="0" autoFill="0" autoLine="0" autoPict="0">
                <anchor moveWithCells="1">
                  <from>
                    <xdr:col>2</xdr:col>
                    <xdr:colOff>266700</xdr:colOff>
                    <xdr:row>11</xdr:row>
                    <xdr:rowOff>76200</xdr:rowOff>
                  </from>
                  <to>
                    <xdr:col>2</xdr:col>
                    <xdr:colOff>514350</xdr:colOff>
                    <xdr:row>12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9" name="Check Box 16">
              <controlPr defaultSize="0" autoFill="0" autoLine="0" autoPict="0">
                <anchor moveWithCells="1">
                  <from>
                    <xdr:col>2</xdr:col>
                    <xdr:colOff>266700</xdr:colOff>
                    <xdr:row>10</xdr:row>
                    <xdr:rowOff>66675</xdr:rowOff>
                  </from>
                  <to>
                    <xdr:col>2</xdr:col>
                    <xdr:colOff>514350</xdr:colOff>
                    <xdr:row>11</xdr:row>
                    <xdr:rowOff>95250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2"/>
  <dimension ref="A1:K177"/>
  <sheetViews>
    <sheetView topLeftCell="A58" workbookViewId="0">
      <selection activeCell="O89" sqref="O89"/>
    </sheetView>
  </sheetViews>
  <sheetFormatPr defaultRowHeight="12" x14ac:dyDescent="0.15"/>
  <cols>
    <col min="2" max="2" width="16.5703125" customWidth="1"/>
    <col min="3" max="4" width="9.85546875" style="3" bestFit="1" customWidth="1"/>
    <col min="5" max="5" width="13.42578125" style="3" bestFit="1" customWidth="1"/>
    <col min="6" max="6" width="9.85546875" style="3" bestFit="1" customWidth="1"/>
    <col min="9" max="9" width="8.5703125" bestFit="1" customWidth="1"/>
    <col min="258" max="258" width="16.5703125" customWidth="1"/>
    <col min="259" max="260" width="9.85546875" bestFit="1" customWidth="1"/>
    <col min="261" max="261" width="13.42578125" bestFit="1" customWidth="1"/>
    <col min="262" max="262" width="9.85546875" bestFit="1" customWidth="1"/>
    <col min="265" max="265" width="8.5703125" bestFit="1" customWidth="1"/>
    <col min="514" max="514" width="16.5703125" customWidth="1"/>
    <col min="515" max="516" width="9.85546875" bestFit="1" customWidth="1"/>
    <col min="517" max="517" width="13.42578125" bestFit="1" customWidth="1"/>
    <col min="518" max="518" width="9.85546875" bestFit="1" customWidth="1"/>
    <col min="521" max="521" width="8.5703125" bestFit="1" customWidth="1"/>
    <col min="770" max="770" width="16.5703125" customWidth="1"/>
    <col min="771" max="772" width="9.85546875" bestFit="1" customWidth="1"/>
    <col min="773" max="773" width="13.42578125" bestFit="1" customWidth="1"/>
    <col min="774" max="774" width="9.85546875" bestFit="1" customWidth="1"/>
    <col min="777" max="777" width="8.5703125" bestFit="1" customWidth="1"/>
    <col min="1026" max="1026" width="16.5703125" customWidth="1"/>
    <col min="1027" max="1028" width="9.85546875" bestFit="1" customWidth="1"/>
    <col min="1029" max="1029" width="13.42578125" bestFit="1" customWidth="1"/>
    <col min="1030" max="1030" width="9.85546875" bestFit="1" customWidth="1"/>
    <col min="1033" max="1033" width="8.5703125" bestFit="1" customWidth="1"/>
    <col min="1282" max="1282" width="16.5703125" customWidth="1"/>
    <col min="1283" max="1284" width="9.85546875" bestFit="1" customWidth="1"/>
    <col min="1285" max="1285" width="13.42578125" bestFit="1" customWidth="1"/>
    <col min="1286" max="1286" width="9.85546875" bestFit="1" customWidth="1"/>
    <col min="1289" max="1289" width="8.5703125" bestFit="1" customWidth="1"/>
    <col min="1538" max="1538" width="16.5703125" customWidth="1"/>
    <col min="1539" max="1540" width="9.85546875" bestFit="1" customWidth="1"/>
    <col min="1541" max="1541" width="13.42578125" bestFit="1" customWidth="1"/>
    <col min="1542" max="1542" width="9.85546875" bestFit="1" customWidth="1"/>
    <col min="1545" max="1545" width="8.5703125" bestFit="1" customWidth="1"/>
    <col min="1794" max="1794" width="16.5703125" customWidth="1"/>
    <col min="1795" max="1796" width="9.85546875" bestFit="1" customWidth="1"/>
    <col min="1797" max="1797" width="13.42578125" bestFit="1" customWidth="1"/>
    <col min="1798" max="1798" width="9.85546875" bestFit="1" customWidth="1"/>
    <col min="1801" max="1801" width="8.5703125" bestFit="1" customWidth="1"/>
    <col min="2050" max="2050" width="16.5703125" customWidth="1"/>
    <col min="2051" max="2052" width="9.85546875" bestFit="1" customWidth="1"/>
    <col min="2053" max="2053" width="13.42578125" bestFit="1" customWidth="1"/>
    <col min="2054" max="2054" width="9.85546875" bestFit="1" customWidth="1"/>
    <col min="2057" max="2057" width="8.5703125" bestFit="1" customWidth="1"/>
    <col min="2306" max="2306" width="16.5703125" customWidth="1"/>
    <col min="2307" max="2308" width="9.85546875" bestFit="1" customWidth="1"/>
    <col min="2309" max="2309" width="13.42578125" bestFit="1" customWidth="1"/>
    <col min="2310" max="2310" width="9.85546875" bestFit="1" customWidth="1"/>
    <col min="2313" max="2313" width="8.5703125" bestFit="1" customWidth="1"/>
    <col min="2562" max="2562" width="16.5703125" customWidth="1"/>
    <col min="2563" max="2564" width="9.85546875" bestFit="1" customWidth="1"/>
    <col min="2565" max="2565" width="13.42578125" bestFit="1" customWidth="1"/>
    <col min="2566" max="2566" width="9.85546875" bestFit="1" customWidth="1"/>
    <col min="2569" max="2569" width="8.5703125" bestFit="1" customWidth="1"/>
    <col min="2818" max="2818" width="16.5703125" customWidth="1"/>
    <col min="2819" max="2820" width="9.85546875" bestFit="1" customWidth="1"/>
    <col min="2821" max="2821" width="13.42578125" bestFit="1" customWidth="1"/>
    <col min="2822" max="2822" width="9.85546875" bestFit="1" customWidth="1"/>
    <col min="2825" max="2825" width="8.5703125" bestFit="1" customWidth="1"/>
    <col min="3074" max="3074" width="16.5703125" customWidth="1"/>
    <col min="3075" max="3076" width="9.85546875" bestFit="1" customWidth="1"/>
    <col min="3077" max="3077" width="13.42578125" bestFit="1" customWidth="1"/>
    <col min="3078" max="3078" width="9.85546875" bestFit="1" customWidth="1"/>
    <col min="3081" max="3081" width="8.5703125" bestFit="1" customWidth="1"/>
    <col min="3330" max="3330" width="16.5703125" customWidth="1"/>
    <col min="3331" max="3332" width="9.85546875" bestFit="1" customWidth="1"/>
    <col min="3333" max="3333" width="13.42578125" bestFit="1" customWidth="1"/>
    <col min="3334" max="3334" width="9.85546875" bestFit="1" customWidth="1"/>
    <col min="3337" max="3337" width="8.5703125" bestFit="1" customWidth="1"/>
    <col min="3586" max="3586" width="16.5703125" customWidth="1"/>
    <col min="3587" max="3588" width="9.85546875" bestFit="1" customWidth="1"/>
    <col min="3589" max="3589" width="13.42578125" bestFit="1" customWidth="1"/>
    <col min="3590" max="3590" width="9.85546875" bestFit="1" customWidth="1"/>
    <col min="3593" max="3593" width="8.5703125" bestFit="1" customWidth="1"/>
    <col min="3842" max="3842" width="16.5703125" customWidth="1"/>
    <col min="3843" max="3844" width="9.85546875" bestFit="1" customWidth="1"/>
    <col min="3845" max="3845" width="13.42578125" bestFit="1" customWidth="1"/>
    <col min="3846" max="3846" width="9.85546875" bestFit="1" customWidth="1"/>
    <col min="3849" max="3849" width="8.5703125" bestFit="1" customWidth="1"/>
    <col min="4098" max="4098" width="16.5703125" customWidth="1"/>
    <col min="4099" max="4100" width="9.85546875" bestFit="1" customWidth="1"/>
    <col min="4101" max="4101" width="13.42578125" bestFit="1" customWidth="1"/>
    <col min="4102" max="4102" width="9.85546875" bestFit="1" customWidth="1"/>
    <col min="4105" max="4105" width="8.5703125" bestFit="1" customWidth="1"/>
    <col min="4354" max="4354" width="16.5703125" customWidth="1"/>
    <col min="4355" max="4356" width="9.85546875" bestFit="1" customWidth="1"/>
    <col min="4357" max="4357" width="13.42578125" bestFit="1" customWidth="1"/>
    <col min="4358" max="4358" width="9.85546875" bestFit="1" customWidth="1"/>
    <col min="4361" max="4361" width="8.5703125" bestFit="1" customWidth="1"/>
    <col min="4610" max="4610" width="16.5703125" customWidth="1"/>
    <col min="4611" max="4612" width="9.85546875" bestFit="1" customWidth="1"/>
    <col min="4613" max="4613" width="13.42578125" bestFit="1" customWidth="1"/>
    <col min="4614" max="4614" width="9.85546875" bestFit="1" customWidth="1"/>
    <col min="4617" max="4617" width="8.5703125" bestFit="1" customWidth="1"/>
    <col min="4866" max="4866" width="16.5703125" customWidth="1"/>
    <col min="4867" max="4868" width="9.85546875" bestFit="1" customWidth="1"/>
    <col min="4869" max="4869" width="13.42578125" bestFit="1" customWidth="1"/>
    <col min="4870" max="4870" width="9.85546875" bestFit="1" customWidth="1"/>
    <col min="4873" max="4873" width="8.5703125" bestFit="1" customWidth="1"/>
    <col min="5122" max="5122" width="16.5703125" customWidth="1"/>
    <col min="5123" max="5124" width="9.85546875" bestFit="1" customWidth="1"/>
    <col min="5125" max="5125" width="13.42578125" bestFit="1" customWidth="1"/>
    <col min="5126" max="5126" width="9.85546875" bestFit="1" customWidth="1"/>
    <col min="5129" max="5129" width="8.5703125" bestFit="1" customWidth="1"/>
    <col min="5378" max="5378" width="16.5703125" customWidth="1"/>
    <col min="5379" max="5380" width="9.85546875" bestFit="1" customWidth="1"/>
    <col min="5381" max="5381" width="13.42578125" bestFit="1" customWidth="1"/>
    <col min="5382" max="5382" width="9.85546875" bestFit="1" customWidth="1"/>
    <col min="5385" max="5385" width="8.5703125" bestFit="1" customWidth="1"/>
    <col min="5634" max="5634" width="16.5703125" customWidth="1"/>
    <col min="5635" max="5636" width="9.85546875" bestFit="1" customWidth="1"/>
    <col min="5637" max="5637" width="13.42578125" bestFit="1" customWidth="1"/>
    <col min="5638" max="5638" width="9.85546875" bestFit="1" customWidth="1"/>
    <col min="5641" max="5641" width="8.5703125" bestFit="1" customWidth="1"/>
    <col min="5890" max="5890" width="16.5703125" customWidth="1"/>
    <col min="5891" max="5892" width="9.85546875" bestFit="1" customWidth="1"/>
    <col min="5893" max="5893" width="13.42578125" bestFit="1" customWidth="1"/>
    <col min="5894" max="5894" width="9.85546875" bestFit="1" customWidth="1"/>
    <col min="5897" max="5897" width="8.5703125" bestFit="1" customWidth="1"/>
    <col min="6146" max="6146" width="16.5703125" customWidth="1"/>
    <col min="6147" max="6148" width="9.85546875" bestFit="1" customWidth="1"/>
    <col min="6149" max="6149" width="13.42578125" bestFit="1" customWidth="1"/>
    <col min="6150" max="6150" width="9.85546875" bestFit="1" customWidth="1"/>
    <col min="6153" max="6153" width="8.5703125" bestFit="1" customWidth="1"/>
    <col min="6402" max="6402" width="16.5703125" customWidth="1"/>
    <col min="6403" max="6404" width="9.85546875" bestFit="1" customWidth="1"/>
    <col min="6405" max="6405" width="13.42578125" bestFit="1" customWidth="1"/>
    <col min="6406" max="6406" width="9.85546875" bestFit="1" customWidth="1"/>
    <col min="6409" max="6409" width="8.5703125" bestFit="1" customWidth="1"/>
    <col min="6658" max="6658" width="16.5703125" customWidth="1"/>
    <col min="6659" max="6660" width="9.85546875" bestFit="1" customWidth="1"/>
    <col min="6661" max="6661" width="13.42578125" bestFit="1" customWidth="1"/>
    <col min="6662" max="6662" width="9.85546875" bestFit="1" customWidth="1"/>
    <col min="6665" max="6665" width="8.5703125" bestFit="1" customWidth="1"/>
    <col min="6914" max="6914" width="16.5703125" customWidth="1"/>
    <col min="6915" max="6916" width="9.85546875" bestFit="1" customWidth="1"/>
    <col min="6917" max="6917" width="13.42578125" bestFit="1" customWidth="1"/>
    <col min="6918" max="6918" width="9.85546875" bestFit="1" customWidth="1"/>
    <col min="6921" max="6921" width="8.5703125" bestFit="1" customWidth="1"/>
    <col min="7170" max="7170" width="16.5703125" customWidth="1"/>
    <col min="7171" max="7172" width="9.85546875" bestFit="1" customWidth="1"/>
    <col min="7173" max="7173" width="13.42578125" bestFit="1" customWidth="1"/>
    <col min="7174" max="7174" width="9.85546875" bestFit="1" customWidth="1"/>
    <col min="7177" max="7177" width="8.5703125" bestFit="1" customWidth="1"/>
    <col min="7426" max="7426" width="16.5703125" customWidth="1"/>
    <col min="7427" max="7428" width="9.85546875" bestFit="1" customWidth="1"/>
    <col min="7429" max="7429" width="13.42578125" bestFit="1" customWidth="1"/>
    <col min="7430" max="7430" width="9.85546875" bestFit="1" customWidth="1"/>
    <col min="7433" max="7433" width="8.5703125" bestFit="1" customWidth="1"/>
    <col min="7682" max="7682" width="16.5703125" customWidth="1"/>
    <col min="7683" max="7684" width="9.85546875" bestFit="1" customWidth="1"/>
    <col min="7685" max="7685" width="13.42578125" bestFit="1" customWidth="1"/>
    <col min="7686" max="7686" width="9.85546875" bestFit="1" customWidth="1"/>
    <col min="7689" max="7689" width="8.5703125" bestFit="1" customWidth="1"/>
    <col min="7938" max="7938" width="16.5703125" customWidth="1"/>
    <col min="7939" max="7940" width="9.85546875" bestFit="1" customWidth="1"/>
    <col min="7941" max="7941" width="13.42578125" bestFit="1" customWidth="1"/>
    <col min="7942" max="7942" width="9.85546875" bestFit="1" customWidth="1"/>
    <col min="7945" max="7945" width="8.5703125" bestFit="1" customWidth="1"/>
    <col min="8194" max="8194" width="16.5703125" customWidth="1"/>
    <col min="8195" max="8196" width="9.85546875" bestFit="1" customWidth="1"/>
    <col min="8197" max="8197" width="13.42578125" bestFit="1" customWidth="1"/>
    <col min="8198" max="8198" width="9.85546875" bestFit="1" customWidth="1"/>
    <col min="8201" max="8201" width="8.5703125" bestFit="1" customWidth="1"/>
    <col min="8450" max="8450" width="16.5703125" customWidth="1"/>
    <col min="8451" max="8452" width="9.85546875" bestFit="1" customWidth="1"/>
    <col min="8453" max="8453" width="13.42578125" bestFit="1" customWidth="1"/>
    <col min="8454" max="8454" width="9.85546875" bestFit="1" customWidth="1"/>
    <col min="8457" max="8457" width="8.5703125" bestFit="1" customWidth="1"/>
    <col min="8706" max="8706" width="16.5703125" customWidth="1"/>
    <col min="8707" max="8708" width="9.85546875" bestFit="1" customWidth="1"/>
    <col min="8709" max="8709" width="13.42578125" bestFit="1" customWidth="1"/>
    <col min="8710" max="8710" width="9.85546875" bestFit="1" customWidth="1"/>
    <col min="8713" max="8713" width="8.5703125" bestFit="1" customWidth="1"/>
    <col min="8962" max="8962" width="16.5703125" customWidth="1"/>
    <col min="8963" max="8964" width="9.85546875" bestFit="1" customWidth="1"/>
    <col min="8965" max="8965" width="13.42578125" bestFit="1" customWidth="1"/>
    <col min="8966" max="8966" width="9.85546875" bestFit="1" customWidth="1"/>
    <col min="8969" max="8969" width="8.5703125" bestFit="1" customWidth="1"/>
    <col min="9218" max="9218" width="16.5703125" customWidth="1"/>
    <col min="9219" max="9220" width="9.85546875" bestFit="1" customWidth="1"/>
    <col min="9221" max="9221" width="13.42578125" bestFit="1" customWidth="1"/>
    <col min="9222" max="9222" width="9.85546875" bestFit="1" customWidth="1"/>
    <col min="9225" max="9225" width="8.5703125" bestFit="1" customWidth="1"/>
    <col min="9474" max="9474" width="16.5703125" customWidth="1"/>
    <col min="9475" max="9476" width="9.85546875" bestFit="1" customWidth="1"/>
    <col min="9477" max="9477" width="13.42578125" bestFit="1" customWidth="1"/>
    <col min="9478" max="9478" width="9.85546875" bestFit="1" customWidth="1"/>
    <col min="9481" max="9481" width="8.5703125" bestFit="1" customWidth="1"/>
    <col min="9730" max="9730" width="16.5703125" customWidth="1"/>
    <col min="9731" max="9732" width="9.85546875" bestFit="1" customWidth="1"/>
    <col min="9733" max="9733" width="13.42578125" bestFit="1" customWidth="1"/>
    <col min="9734" max="9734" width="9.85546875" bestFit="1" customWidth="1"/>
    <col min="9737" max="9737" width="8.5703125" bestFit="1" customWidth="1"/>
    <col min="9986" max="9986" width="16.5703125" customWidth="1"/>
    <col min="9987" max="9988" width="9.85546875" bestFit="1" customWidth="1"/>
    <col min="9989" max="9989" width="13.42578125" bestFit="1" customWidth="1"/>
    <col min="9990" max="9990" width="9.85546875" bestFit="1" customWidth="1"/>
    <col min="9993" max="9993" width="8.5703125" bestFit="1" customWidth="1"/>
    <col min="10242" max="10242" width="16.5703125" customWidth="1"/>
    <col min="10243" max="10244" width="9.85546875" bestFit="1" customWidth="1"/>
    <col min="10245" max="10245" width="13.42578125" bestFit="1" customWidth="1"/>
    <col min="10246" max="10246" width="9.85546875" bestFit="1" customWidth="1"/>
    <col min="10249" max="10249" width="8.5703125" bestFit="1" customWidth="1"/>
    <col min="10498" max="10498" width="16.5703125" customWidth="1"/>
    <col min="10499" max="10500" width="9.85546875" bestFit="1" customWidth="1"/>
    <col min="10501" max="10501" width="13.42578125" bestFit="1" customWidth="1"/>
    <col min="10502" max="10502" width="9.85546875" bestFit="1" customWidth="1"/>
    <col min="10505" max="10505" width="8.5703125" bestFit="1" customWidth="1"/>
    <col min="10754" max="10754" width="16.5703125" customWidth="1"/>
    <col min="10755" max="10756" width="9.85546875" bestFit="1" customWidth="1"/>
    <col min="10757" max="10757" width="13.42578125" bestFit="1" customWidth="1"/>
    <col min="10758" max="10758" width="9.85546875" bestFit="1" customWidth="1"/>
    <col min="10761" max="10761" width="8.5703125" bestFit="1" customWidth="1"/>
    <col min="11010" max="11010" width="16.5703125" customWidth="1"/>
    <col min="11011" max="11012" width="9.85546875" bestFit="1" customWidth="1"/>
    <col min="11013" max="11013" width="13.42578125" bestFit="1" customWidth="1"/>
    <col min="11014" max="11014" width="9.85546875" bestFit="1" customWidth="1"/>
    <col min="11017" max="11017" width="8.5703125" bestFit="1" customWidth="1"/>
    <col min="11266" max="11266" width="16.5703125" customWidth="1"/>
    <col min="11267" max="11268" width="9.85546875" bestFit="1" customWidth="1"/>
    <col min="11269" max="11269" width="13.42578125" bestFit="1" customWidth="1"/>
    <col min="11270" max="11270" width="9.85546875" bestFit="1" customWidth="1"/>
    <col min="11273" max="11273" width="8.5703125" bestFit="1" customWidth="1"/>
    <col min="11522" max="11522" width="16.5703125" customWidth="1"/>
    <col min="11523" max="11524" width="9.85546875" bestFit="1" customWidth="1"/>
    <col min="11525" max="11525" width="13.42578125" bestFit="1" customWidth="1"/>
    <col min="11526" max="11526" width="9.85546875" bestFit="1" customWidth="1"/>
    <col min="11529" max="11529" width="8.5703125" bestFit="1" customWidth="1"/>
    <col min="11778" max="11778" width="16.5703125" customWidth="1"/>
    <col min="11779" max="11780" width="9.85546875" bestFit="1" customWidth="1"/>
    <col min="11781" max="11781" width="13.42578125" bestFit="1" customWidth="1"/>
    <col min="11782" max="11782" width="9.85546875" bestFit="1" customWidth="1"/>
    <col min="11785" max="11785" width="8.5703125" bestFit="1" customWidth="1"/>
    <col min="12034" max="12034" width="16.5703125" customWidth="1"/>
    <col min="12035" max="12036" width="9.85546875" bestFit="1" customWidth="1"/>
    <col min="12037" max="12037" width="13.42578125" bestFit="1" customWidth="1"/>
    <col min="12038" max="12038" width="9.85546875" bestFit="1" customWidth="1"/>
    <col min="12041" max="12041" width="8.5703125" bestFit="1" customWidth="1"/>
    <col min="12290" max="12290" width="16.5703125" customWidth="1"/>
    <col min="12291" max="12292" width="9.85546875" bestFit="1" customWidth="1"/>
    <col min="12293" max="12293" width="13.42578125" bestFit="1" customWidth="1"/>
    <col min="12294" max="12294" width="9.85546875" bestFit="1" customWidth="1"/>
    <col min="12297" max="12297" width="8.5703125" bestFit="1" customWidth="1"/>
    <col min="12546" max="12546" width="16.5703125" customWidth="1"/>
    <col min="12547" max="12548" width="9.85546875" bestFit="1" customWidth="1"/>
    <col min="12549" max="12549" width="13.42578125" bestFit="1" customWidth="1"/>
    <col min="12550" max="12550" width="9.85546875" bestFit="1" customWidth="1"/>
    <col min="12553" max="12553" width="8.5703125" bestFit="1" customWidth="1"/>
    <col min="12802" max="12802" width="16.5703125" customWidth="1"/>
    <col min="12803" max="12804" width="9.85546875" bestFit="1" customWidth="1"/>
    <col min="12805" max="12805" width="13.42578125" bestFit="1" customWidth="1"/>
    <col min="12806" max="12806" width="9.85546875" bestFit="1" customWidth="1"/>
    <col min="12809" max="12809" width="8.5703125" bestFit="1" customWidth="1"/>
    <col min="13058" max="13058" width="16.5703125" customWidth="1"/>
    <col min="13059" max="13060" width="9.85546875" bestFit="1" customWidth="1"/>
    <col min="13061" max="13061" width="13.42578125" bestFit="1" customWidth="1"/>
    <col min="13062" max="13062" width="9.85546875" bestFit="1" customWidth="1"/>
    <col min="13065" max="13065" width="8.5703125" bestFit="1" customWidth="1"/>
    <col min="13314" max="13314" width="16.5703125" customWidth="1"/>
    <col min="13315" max="13316" width="9.85546875" bestFit="1" customWidth="1"/>
    <col min="13317" max="13317" width="13.42578125" bestFit="1" customWidth="1"/>
    <col min="13318" max="13318" width="9.85546875" bestFit="1" customWidth="1"/>
    <col min="13321" max="13321" width="8.5703125" bestFit="1" customWidth="1"/>
    <col min="13570" max="13570" width="16.5703125" customWidth="1"/>
    <col min="13571" max="13572" width="9.85546875" bestFit="1" customWidth="1"/>
    <col min="13573" max="13573" width="13.42578125" bestFit="1" customWidth="1"/>
    <col min="13574" max="13574" width="9.85546875" bestFit="1" customWidth="1"/>
    <col min="13577" max="13577" width="8.5703125" bestFit="1" customWidth="1"/>
    <col min="13826" max="13826" width="16.5703125" customWidth="1"/>
    <col min="13827" max="13828" width="9.85546875" bestFit="1" customWidth="1"/>
    <col min="13829" max="13829" width="13.42578125" bestFit="1" customWidth="1"/>
    <col min="13830" max="13830" width="9.85546875" bestFit="1" customWidth="1"/>
    <col min="13833" max="13833" width="8.5703125" bestFit="1" customWidth="1"/>
    <col min="14082" max="14082" width="16.5703125" customWidth="1"/>
    <col min="14083" max="14084" width="9.85546875" bestFit="1" customWidth="1"/>
    <col min="14085" max="14085" width="13.42578125" bestFit="1" customWidth="1"/>
    <col min="14086" max="14086" width="9.85546875" bestFit="1" customWidth="1"/>
    <col min="14089" max="14089" width="8.5703125" bestFit="1" customWidth="1"/>
    <col min="14338" max="14338" width="16.5703125" customWidth="1"/>
    <col min="14339" max="14340" width="9.85546875" bestFit="1" customWidth="1"/>
    <col min="14341" max="14341" width="13.42578125" bestFit="1" customWidth="1"/>
    <col min="14342" max="14342" width="9.85546875" bestFit="1" customWidth="1"/>
    <col min="14345" max="14345" width="8.5703125" bestFit="1" customWidth="1"/>
    <col min="14594" max="14594" width="16.5703125" customWidth="1"/>
    <col min="14595" max="14596" width="9.85546875" bestFit="1" customWidth="1"/>
    <col min="14597" max="14597" width="13.42578125" bestFit="1" customWidth="1"/>
    <col min="14598" max="14598" width="9.85546875" bestFit="1" customWidth="1"/>
    <col min="14601" max="14601" width="8.5703125" bestFit="1" customWidth="1"/>
    <col min="14850" max="14850" width="16.5703125" customWidth="1"/>
    <col min="14851" max="14852" width="9.85546875" bestFit="1" customWidth="1"/>
    <col min="14853" max="14853" width="13.42578125" bestFit="1" customWidth="1"/>
    <col min="14854" max="14854" width="9.85546875" bestFit="1" customWidth="1"/>
    <col min="14857" max="14857" width="8.5703125" bestFit="1" customWidth="1"/>
    <col min="15106" max="15106" width="16.5703125" customWidth="1"/>
    <col min="15107" max="15108" width="9.85546875" bestFit="1" customWidth="1"/>
    <col min="15109" max="15109" width="13.42578125" bestFit="1" customWidth="1"/>
    <col min="15110" max="15110" width="9.85546875" bestFit="1" customWidth="1"/>
    <col min="15113" max="15113" width="8.5703125" bestFit="1" customWidth="1"/>
    <col min="15362" max="15362" width="16.5703125" customWidth="1"/>
    <col min="15363" max="15364" width="9.85546875" bestFit="1" customWidth="1"/>
    <col min="15365" max="15365" width="13.42578125" bestFit="1" customWidth="1"/>
    <col min="15366" max="15366" width="9.85546875" bestFit="1" customWidth="1"/>
    <col min="15369" max="15369" width="8.5703125" bestFit="1" customWidth="1"/>
    <col min="15618" max="15618" width="16.5703125" customWidth="1"/>
    <col min="15619" max="15620" width="9.85546875" bestFit="1" customWidth="1"/>
    <col min="15621" max="15621" width="13.42578125" bestFit="1" customWidth="1"/>
    <col min="15622" max="15622" width="9.85546875" bestFit="1" customWidth="1"/>
    <col min="15625" max="15625" width="8.5703125" bestFit="1" customWidth="1"/>
    <col min="15874" max="15874" width="16.5703125" customWidth="1"/>
    <col min="15875" max="15876" width="9.85546875" bestFit="1" customWidth="1"/>
    <col min="15877" max="15877" width="13.42578125" bestFit="1" customWidth="1"/>
    <col min="15878" max="15878" width="9.85546875" bestFit="1" customWidth="1"/>
    <col min="15881" max="15881" width="8.5703125" bestFit="1" customWidth="1"/>
    <col min="16130" max="16130" width="16.5703125" customWidth="1"/>
    <col min="16131" max="16132" width="9.85546875" bestFit="1" customWidth="1"/>
    <col min="16133" max="16133" width="13.42578125" bestFit="1" customWidth="1"/>
    <col min="16134" max="16134" width="9.85546875" bestFit="1" customWidth="1"/>
    <col min="16137" max="16137" width="8.5703125" bestFit="1" customWidth="1"/>
  </cols>
  <sheetData>
    <row r="1" spans="1:11" ht="24.75" thickBot="1" x14ac:dyDescent="0.2">
      <c r="A1" s="1" t="s">
        <v>45</v>
      </c>
      <c r="B1" s="1" t="s">
        <v>46</v>
      </c>
      <c r="C1" s="2" t="s">
        <v>47</v>
      </c>
      <c r="D1" s="2" t="s">
        <v>48</v>
      </c>
      <c r="E1" s="2" t="s">
        <v>49</v>
      </c>
      <c r="F1" s="2" t="s">
        <v>50</v>
      </c>
      <c r="G1" s="1" t="s">
        <v>51</v>
      </c>
      <c r="H1" s="1" t="s">
        <v>52</v>
      </c>
      <c r="I1" s="1" t="s">
        <v>53</v>
      </c>
      <c r="J1" s="1" t="s">
        <v>54</v>
      </c>
      <c r="K1" s="1" t="s">
        <v>55</v>
      </c>
    </row>
    <row r="2" spans="1:11" x14ac:dyDescent="0.15">
      <c r="A2">
        <v>1</v>
      </c>
      <c r="B2" t="s">
        <v>56</v>
      </c>
      <c r="C2" s="3">
        <v>5.7326000000000002E-2</v>
      </c>
      <c r="D2" s="3">
        <v>-1.36938</v>
      </c>
      <c r="E2" s="3">
        <v>6475.4</v>
      </c>
      <c r="F2" s="3">
        <v>-2.9022049999999999</v>
      </c>
      <c r="G2">
        <v>24.411428744866246</v>
      </c>
      <c r="H2">
        <v>606.25</v>
      </c>
      <c r="I2" s="4">
        <f>(C2*G2^D2+E2*G2^F2/H2)^-1</f>
        <v>579.71162650106714</v>
      </c>
      <c r="J2">
        <v>37.590467507845055</v>
      </c>
      <c r="K2" s="5">
        <f>I2*(J2/I6)^2</f>
        <v>816.56302590101666</v>
      </c>
    </row>
    <row r="3" spans="1:11" x14ac:dyDescent="0.15">
      <c r="B3" t="s">
        <v>57</v>
      </c>
      <c r="C3" s="3">
        <v>0.72389400000000004</v>
      </c>
      <c r="D3" s="3">
        <v>0.41041100000000003</v>
      </c>
      <c r="E3" s="3">
        <v>0.15518999999999999</v>
      </c>
      <c r="G3">
        <f>G2</f>
        <v>24.411428744866246</v>
      </c>
      <c r="H3">
        <f>H2</f>
        <v>606.25</v>
      </c>
      <c r="I3" s="4">
        <f>C3+D3*G3+E3*SQRT(H3)*G3/100</f>
        <v>11.675400575370528</v>
      </c>
      <c r="K3" s="5"/>
    </row>
    <row r="4" spans="1:11" x14ac:dyDescent="0.15">
      <c r="B4" t="s">
        <v>58</v>
      </c>
      <c r="I4" s="4">
        <f>I2/I3</f>
        <v>49.652397171192526</v>
      </c>
      <c r="K4" s="5"/>
    </row>
    <row r="5" spans="1:11" x14ac:dyDescent="0.15">
      <c r="B5" t="s">
        <v>59</v>
      </c>
      <c r="H5">
        <f>H2</f>
        <v>606.25</v>
      </c>
      <c r="I5" s="4">
        <f>200*SQRT(I4/(PI()*H5))</f>
        <v>32.292323448766126</v>
      </c>
      <c r="K5" s="5"/>
    </row>
    <row r="6" spans="1:11" x14ac:dyDescent="0.15">
      <c r="B6" t="s">
        <v>60</v>
      </c>
      <c r="C6" s="3">
        <v>-0.11365599999999999</v>
      </c>
      <c r="D6" s="3">
        <v>0.99504499999999996</v>
      </c>
      <c r="E6" s="3">
        <v>-5.7512000000000001E-2</v>
      </c>
      <c r="G6">
        <f>G2</f>
        <v>24.411428744866246</v>
      </c>
      <c r="H6">
        <f>H2</f>
        <v>606.25</v>
      </c>
      <c r="I6" s="4">
        <f>C6+D6*I5+E6*SQRT(H6)*G6/100</f>
        <v>31.672976366152987</v>
      </c>
      <c r="K6" s="5"/>
    </row>
    <row r="7" spans="1:11" x14ac:dyDescent="0.15">
      <c r="B7" t="s">
        <v>61</v>
      </c>
      <c r="G7">
        <f>G2</f>
        <v>24.411428744866246</v>
      </c>
      <c r="H7">
        <f>H2</f>
        <v>606.25</v>
      </c>
      <c r="I7" s="4">
        <f>I2/I8</f>
        <v>0.62133716654117632</v>
      </c>
      <c r="K7" s="5">
        <f>K2/I8</f>
        <v>0.87519541375748633</v>
      </c>
    </row>
    <row r="8" spans="1:11" x14ac:dyDescent="0.15">
      <c r="B8" t="s">
        <v>62</v>
      </c>
      <c r="C8" s="3">
        <f>C2</f>
        <v>5.7326000000000002E-2</v>
      </c>
      <c r="D8" s="3">
        <f>D2</f>
        <v>-1.36938</v>
      </c>
      <c r="E8" s="3">
        <f>E2</f>
        <v>6475.4</v>
      </c>
      <c r="F8" s="3">
        <f>F2</f>
        <v>-2.9022049999999999</v>
      </c>
      <c r="G8">
        <f>G2</f>
        <v>24.411428744866246</v>
      </c>
      <c r="I8" s="4">
        <f>(C8*G8^D8+E8*G8^F8/I9)^-1</f>
        <v>933.00651839028433</v>
      </c>
      <c r="K8" s="5"/>
    </row>
    <row r="9" spans="1:11" ht="12.75" thickBot="1" x14ac:dyDescent="0.2">
      <c r="A9" s="6"/>
      <c r="B9" s="6" t="s">
        <v>63</v>
      </c>
      <c r="C9" s="7">
        <v>5.3388799999999996</v>
      </c>
      <c r="D9" s="7">
        <v>-1.512831</v>
      </c>
      <c r="E9" s="7"/>
      <c r="F9" s="7"/>
      <c r="G9" s="6">
        <f>G2</f>
        <v>24.411428744866246</v>
      </c>
      <c r="H9" s="6"/>
      <c r="I9" s="8">
        <f>10^(C9+D9*LOG(G9))</f>
        <v>1736.5448086636484</v>
      </c>
      <c r="J9" s="6"/>
      <c r="K9" s="9"/>
    </row>
    <row r="10" spans="1:11" x14ac:dyDescent="0.15">
      <c r="A10">
        <v>2</v>
      </c>
      <c r="B10" t="s">
        <v>56</v>
      </c>
      <c r="C10" s="3">
        <v>6.0047000000000003E-2</v>
      </c>
      <c r="D10" s="3">
        <v>-1.3523369999999999</v>
      </c>
      <c r="E10" s="3">
        <v>3743.3</v>
      </c>
      <c r="F10" s="3">
        <v>-2.8248280000000001</v>
      </c>
      <c r="G10">
        <v>22</v>
      </c>
      <c r="H10">
        <v>900</v>
      </c>
      <c r="I10" s="4">
        <f>(C10*G10^D10+E10*G10^F10/H10)^-1</f>
        <v>629.01717012183701</v>
      </c>
      <c r="J10">
        <v>28</v>
      </c>
      <c r="K10" s="5">
        <f>I10*(J10/I14)^2</f>
        <v>611.32317732024808</v>
      </c>
    </row>
    <row r="11" spans="1:11" x14ac:dyDescent="0.15">
      <c r="B11" t="s">
        <v>57</v>
      </c>
      <c r="C11" s="3">
        <v>0.66719600000000001</v>
      </c>
      <c r="D11" s="3">
        <v>0.38748500000000002</v>
      </c>
      <c r="E11" s="3">
        <v>0.18997900000000001</v>
      </c>
      <c r="G11">
        <f>G10</f>
        <v>22</v>
      </c>
      <c r="H11">
        <f>H10</f>
        <v>900</v>
      </c>
      <c r="I11" s="4">
        <f>C11+D11*G11+E11*SQRT(H11)*G11/100</f>
        <v>10.445727400000001</v>
      </c>
    </row>
    <row r="12" spans="1:11" x14ac:dyDescent="0.15">
      <c r="B12" t="s">
        <v>58</v>
      </c>
      <c r="I12" s="4">
        <f>I10/I11</f>
        <v>60.217651297490008</v>
      </c>
    </row>
    <row r="13" spans="1:11" x14ac:dyDescent="0.15">
      <c r="B13" t="s">
        <v>59</v>
      </c>
      <c r="H13">
        <f>H10</f>
        <v>900</v>
      </c>
      <c r="I13" s="4">
        <f>200*SQRT(I12/(PI()*H13))</f>
        <v>29.187420220787843</v>
      </c>
    </row>
    <row r="14" spans="1:11" x14ac:dyDescent="0.15">
      <c r="B14" t="s">
        <v>60</v>
      </c>
      <c r="C14" s="3">
        <v>-0.38222400000000001</v>
      </c>
      <c r="D14" s="3">
        <v>0.98619699999999999</v>
      </c>
      <c r="G14">
        <f>G10</f>
        <v>22</v>
      </c>
      <c r="H14">
        <f>H10</f>
        <v>900</v>
      </c>
      <c r="I14" s="4">
        <f>C14+D14*I13+E14*SQRT(H14)*G14/100</f>
        <v>28.402322259480307</v>
      </c>
    </row>
    <row r="15" spans="1:11" x14ac:dyDescent="0.15">
      <c r="B15" t="s">
        <v>61</v>
      </c>
      <c r="G15">
        <f>G10</f>
        <v>22</v>
      </c>
      <c r="H15">
        <f>H10</f>
        <v>900</v>
      </c>
      <c r="I15" s="4">
        <f>I10/I16</f>
        <v>0.76089153909949592</v>
      </c>
      <c r="K15" s="5">
        <f>K10/I16</f>
        <v>0.73948797484860496</v>
      </c>
    </row>
    <row r="16" spans="1:11" x14ac:dyDescent="0.15">
      <c r="B16" t="s">
        <v>62</v>
      </c>
      <c r="C16" s="3">
        <f>C10</f>
        <v>6.0047000000000003E-2</v>
      </c>
      <c r="D16" s="3">
        <f>D10</f>
        <v>-1.3523369999999999</v>
      </c>
      <c r="E16" s="3">
        <f>E10</f>
        <v>3743.3</v>
      </c>
      <c r="F16" s="3">
        <f>F10</f>
        <v>-2.8248280000000001</v>
      </c>
      <c r="G16">
        <f>G10</f>
        <v>22</v>
      </c>
      <c r="I16" s="4">
        <f>(C16*G16^D16+E16*G16^F16/I17)^-1</f>
        <v>826.68440611952349</v>
      </c>
    </row>
    <row r="17" spans="1:11" ht="12.75" thickBot="1" x14ac:dyDescent="0.2">
      <c r="A17" s="6"/>
      <c r="B17" s="6" t="s">
        <v>63</v>
      </c>
      <c r="C17" s="7">
        <v>5.2937399999999997</v>
      </c>
      <c r="D17" s="7">
        <v>-1.4724900000000001</v>
      </c>
      <c r="E17" s="7"/>
      <c r="F17" s="7"/>
      <c r="G17" s="6">
        <f>G10</f>
        <v>22</v>
      </c>
      <c r="H17" s="6"/>
      <c r="I17" s="8">
        <f>10^(C17+D17*LOG(G17))</f>
        <v>2075.08564817259</v>
      </c>
      <c r="J17" s="6"/>
      <c r="K17" s="6"/>
    </row>
    <row r="18" spans="1:11" x14ac:dyDescent="0.15">
      <c r="A18">
        <v>3</v>
      </c>
      <c r="B18" t="s">
        <v>56</v>
      </c>
      <c r="C18" s="3">
        <v>7.1559999999999999E-2</v>
      </c>
      <c r="D18" s="3">
        <v>-1.3738589999999999</v>
      </c>
      <c r="E18" s="3">
        <v>5062</v>
      </c>
      <c r="F18" s="3">
        <v>-2.8697849999999998</v>
      </c>
      <c r="G18">
        <v>22</v>
      </c>
      <c r="H18">
        <v>900</v>
      </c>
      <c r="I18" s="4">
        <f>(C18*G18^D18+E18*G18^F18/H18)^-1</f>
        <v>551.22371404048977</v>
      </c>
      <c r="J18">
        <v>28</v>
      </c>
      <c r="K18" s="5">
        <f>I18*(J18/I22)^2</f>
        <v>630.27306321229105</v>
      </c>
    </row>
    <row r="19" spans="1:11" x14ac:dyDescent="0.15">
      <c r="B19" t="s">
        <v>57</v>
      </c>
      <c r="C19" s="3">
        <v>0.650787</v>
      </c>
      <c r="D19" s="3">
        <v>0.417356</v>
      </c>
      <c r="E19" s="3">
        <v>0.138768</v>
      </c>
      <c r="G19">
        <f>G18</f>
        <v>22</v>
      </c>
      <c r="H19">
        <f>H18</f>
        <v>900</v>
      </c>
      <c r="I19" s="4">
        <f>C19+D19*G19+E19*SQRT(H19)*G19/100</f>
        <v>10.748487799999999</v>
      </c>
    </row>
    <row r="20" spans="1:11" x14ac:dyDescent="0.15">
      <c r="B20" t="s">
        <v>58</v>
      </c>
      <c r="I20" s="4">
        <f>I18/I19</f>
        <v>51.283838647562106</v>
      </c>
    </row>
    <row r="21" spans="1:11" x14ac:dyDescent="0.15">
      <c r="B21" t="s">
        <v>59</v>
      </c>
      <c r="H21">
        <f>H18</f>
        <v>900</v>
      </c>
      <c r="I21" s="4">
        <f>200*SQRT(I20/(PI()*H21))</f>
        <v>26.935439557062185</v>
      </c>
    </row>
    <row r="22" spans="1:11" x14ac:dyDescent="0.15">
      <c r="B22" t="s">
        <v>60</v>
      </c>
      <c r="C22" s="3">
        <v>0.193943</v>
      </c>
      <c r="D22" s="3">
        <v>0.98716400000000004</v>
      </c>
      <c r="E22" s="3">
        <v>-9.0657000000000001E-2</v>
      </c>
      <c r="G22">
        <f>G18</f>
        <v>22</v>
      </c>
      <c r="H22">
        <f>H18</f>
        <v>900</v>
      </c>
      <c r="I22" s="4">
        <f>C22+D22*I21+E22*SQRT(H22)*G22/100</f>
        <v>26.185303054907738</v>
      </c>
    </row>
    <row r="23" spans="1:11" x14ac:dyDescent="0.15">
      <c r="B23" t="s">
        <v>61</v>
      </c>
      <c r="G23">
        <f>G18</f>
        <v>22</v>
      </c>
      <c r="H23">
        <f>H18</f>
        <v>900</v>
      </c>
      <c r="I23" s="4">
        <f>I18/I24</f>
        <v>0.7345274724802926</v>
      </c>
      <c r="K23" s="5">
        <f>K18/I24</f>
        <v>0.83986386706818994</v>
      </c>
    </row>
    <row r="24" spans="1:11" x14ac:dyDescent="0.15">
      <c r="B24" t="s">
        <v>62</v>
      </c>
      <c r="C24" s="3">
        <f>C18</f>
        <v>7.1559999999999999E-2</v>
      </c>
      <c r="D24" s="3">
        <f>D18</f>
        <v>-1.3738589999999999</v>
      </c>
      <c r="E24" s="3">
        <f>E18</f>
        <v>5062</v>
      </c>
      <c r="F24" s="3">
        <f>F18</f>
        <v>-2.8697849999999998</v>
      </c>
      <c r="G24">
        <f>G18</f>
        <v>22</v>
      </c>
      <c r="I24" s="4">
        <f>(C24*G24^D24+E24*G24^F24/I25)^-1</f>
        <v>750.44669490599495</v>
      </c>
    </row>
    <row r="25" spans="1:11" ht="12.75" thickBot="1" x14ac:dyDescent="0.2">
      <c r="A25" s="6"/>
      <c r="B25" s="6" t="s">
        <v>63</v>
      </c>
      <c r="C25" s="7">
        <v>5.3709470000000001</v>
      </c>
      <c r="D25" s="7">
        <v>-1.4959260000000001</v>
      </c>
      <c r="E25" s="7"/>
      <c r="F25" s="7"/>
      <c r="G25" s="6">
        <f>G18</f>
        <v>22</v>
      </c>
      <c r="H25" s="6"/>
      <c r="I25" s="8">
        <f>10^(C25+D25*LOG(G25))</f>
        <v>2305.5896228251863</v>
      </c>
      <c r="J25" s="6"/>
      <c r="K25" s="6"/>
    </row>
    <row r="26" spans="1:11" x14ac:dyDescent="0.15">
      <c r="A26">
        <v>4</v>
      </c>
      <c r="B26" t="s">
        <v>56</v>
      </c>
      <c r="C26" s="3">
        <v>8.2249000000000003E-2</v>
      </c>
      <c r="D26" s="3">
        <v>-1.3729210000000001</v>
      </c>
      <c r="E26" s="3">
        <v>3681.6</v>
      </c>
      <c r="F26" s="3">
        <v>-2.867826</v>
      </c>
      <c r="G26">
        <v>24.411428744866246</v>
      </c>
      <c r="H26">
        <v>606.25</v>
      </c>
      <c r="I26" s="4">
        <f>(C26*G26^D26+E26*G26^F26/H26)^-1</f>
        <v>602.30879488649271</v>
      </c>
      <c r="J26">
        <v>37.590467507845055</v>
      </c>
      <c r="K26" s="5">
        <f>I26*(J26/I30)^2</f>
        <v>810.43514406387453</v>
      </c>
    </row>
    <row r="27" spans="1:11" x14ac:dyDescent="0.15">
      <c r="B27" t="s">
        <v>57</v>
      </c>
      <c r="C27" s="3">
        <v>0.80854499999999996</v>
      </c>
      <c r="D27" s="3">
        <v>0.40234500000000001</v>
      </c>
      <c r="E27" s="3">
        <v>0.14088200000000001</v>
      </c>
      <c r="G27">
        <f>G26</f>
        <v>24.411428744866246</v>
      </c>
      <c r="H27">
        <f>H26</f>
        <v>606.25</v>
      </c>
      <c r="I27" s="4">
        <f>C27+D27*G27+E27*SQRT(H27)*G27/100</f>
        <v>11.477149079341594</v>
      </c>
    </row>
    <row r="28" spans="1:11" x14ac:dyDescent="0.15">
      <c r="B28" t="s">
        <v>58</v>
      </c>
      <c r="I28" s="4">
        <f>I26/I27</f>
        <v>52.478955420264107</v>
      </c>
    </row>
    <row r="29" spans="1:11" x14ac:dyDescent="0.15">
      <c r="B29" t="s">
        <v>59</v>
      </c>
      <c r="H29">
        <f>H26</f>
        <v>606.25</v>
      </c>
      <c r="I29" s="4">
        <f>200*SQRT(I28/(PI()*H29))</f>
        <v>33.19875325133264</v>
      </c>
    </row>
    <row r="30" spans="1:11" x14ac:dyDescent="0.15">
      <c r="B30" t="s">
        <v>60</v>
      </c>
      <c r="C30" s="3">
        <v>-3.79E-4</v>
      </c>
      <c r="D30" s="3">
        <v>0.981298</v>
      </c>
      <c r="E30" s="3">
        <v>-2.8497000000000001E-2</v>
      </c>
      <c r="G30">
        <f>G26</f>
        <v>24.411428744866246</v>
      </c>
      <c r="H30">
        <f>H26</f>
        <v>606.25</v>
      </c>
      <c r="I30" s="4">
        <f>C30+D30*I29+E30*SQRT(H30)*G30/100</f>
        <v>32.406206607934607</v>
      </c>
    </row>
    <row r="31" spans="1:11" x14ac:dyDescent="0.15">
      <c r="B31" t="s">
        <v>61</v>
      </c>
      <c r="G31">
        <f>G26</f>
        <v>24.411428744866246</v>
      </c>
      <c r="H31">
        <f>H26</f>
        <v>606.25</v>
      </c>
      <c r="I31" s="4">
        <f>I26/I32</f>
        <v>0.72851543773424365</v>
      </c>
      <c r="K31" s="5">
        <f>K26/I32</f>
        <v>0.98025218749159082</v>
      </c>
    </row>
    <row r="32" spans="1:11" x14ac:dyDescent="0.15">
      <c r="B32" t="s">
        <v>62</v>
      </c>
      <c r="C32" s="3">
        <f>C26</f>
        <v>8.2249000000000003E-2</v>
      </c>
      <c r="D32" s="3">
        <f>D26</f>
        <v>-1.3729210000000001</v>
      </c>
      <c r="E32" s="3">
        <f>E26</f>
        <v>3681.6</v>
      </c>
      <c r="F32" s="3">
        <f>F26</f>
        <v>-2.867826</v>
      </c>
      <c r="G32">
        <f>G26</f>
        <v>24.411428744866246</v>
      </c>
      <c r="I32" s="4">
        <f>(C32*G32^D32+E32*G32^F32/I33)^-1</f>
        <v>826.76188271278602</v>
      </c>
    </row>
    <row r="33" spans="1:11" ht="12.75" thickBot="1" x14ac:dyDescent="0.2">
      <c r="A33" s="6"/>
      <c r="B33" s="6" t="s">
        <v>63</v>
      </c>
      <c r="C33" s="7">
        <v>5.3913070000000003</v>
      </c>
      <c r="D33" s="7">
        <v>-1.4949049999999999</v>
      </c>
      <c r="E33" s="7"/>
      <c r="F33" s="7"/>
      <c r="G33" s="6">
        <f>G26</f>
        <v>24.411428744866246</v>
      </c>
      <c r="H33" s="6"/>
      <c r="I33" s="8">
        <f>10^(C33+D33*LOG(G33))</f>
        <v>2074.8513596097091</v>
      </c>
      <c r="J33" s="6"/>
      <c r="K33" s="6"/>
    </row>
    <row r="34" spans="1:11" x14ac:dyDescent="0.15">
      <c r="A34">
        <v>5</v>
      </c>
      <c r="B34" t="s">
        <v>56</v>
      </c>
      <c r="C34" s="3">
        <v>6.1976999999999997E-2</v>
      </c>
      <c r="D34" s="3">
        <v>-1.351766</v>
      </c>
      <c r="E34" s="3">
        <v>4725.2</v>
      </c>
      <c r="F34" s="3">
        <v>-2.823636</v>
      </c>
      <c r="G34">
        <v>24.45</v>
      </c>
      <c r="H34">
        <v>800</v>
      </c>
      <c r="I34" s="4">
        <f>(C34*G34^D34+E34*G34^F34/H34)^-1</f>
        <v>652.09838223725114</v>
      </c>
      <c r="J34">
        <v>24.618749999999999</v>
      </c>
      <c r="K34" s="5">
        <f>I34*(J34/I38)^2</f>
        <v>455.13435467189947</v>
      </c>
    </row>
    <row r="35" spans="1:11" x14ac:dyDescent="0.15">
      <c r="B35" t="s">
        <v>57</v>
      </c>
      <c r="C35" s="3">
        <v>1.2324900000000001</v>
      </c>
      <c r="D35" s="3">
        <v>0.35958000000000001</v>
      </c>
      <c r="E35" s="3">
        <v>0.14729999999999999</v>
      </c>
      <c r="G35">
        <f>G34</f>
        <v>24.45</v>
      </c>
      <c r="H35">
        <f>H34</f>
        <v>800</v>
      </c>
      <c r="I35" s="4">
        <f>C35+D35*G35+E35*SQRT(H35)*G35/100</f>
        <v>11.042874786336654</v>
      </c>
      <c r="K35" s="5"/>
    </row>
    <row r="36" spans="1:11" x14ac:dyDescent="0.15">
      <c r="B36" t="s">
        <v>58</v>
      </c>
      <c r="I36" s="4">
        <f>I34/I35</f>
        <v>59.051505595634602</v>
      </c>
      <c r="K36" s="5"/>
    </row>
    <row r="37" spans="1:11" x14ac:dyDescent="0.15">
      <c r="B37" t="s">
        <v>59</v>
      </c>
      <c r="H37">
        <f>H34</f>
        <v>800</v>
      </c>
      <c r="I37" s="4">
        <f>200*SQRT(I36/(PI()*H37))</f>
        <v>30.656710542006888</v>
      </c>
      <c r="K37" s="5"/>
    </row>
    <row r="38" spans="1:11" x14ac:dyDescent="0.15">
      <c r="B38" t="s">
        <v>60</v>
      </c>
      <c r="C38" s="3">
        <v>-0.32086999999999999</v>
      </c>
      <c r="D38" s="3">
        <v>0.98240000000000005</v>
      </c>
      <c r="E38" s="3">
        <v>-4.7449999999999999E-2</v>
      </c>
      <c r="G38">
        <f>G34</f>
        <v>24.45</v>
      </c>
      <c r="H38">
        <f>H34</f>
        <v>800</v>
      </c>
      <c r="I38" s="4">
        <f>C38+D38*I37+E38*SQRT(H38)*G38/100</f>
        <v>29.468141756483359</v>
      </c>
      <c r="K38" s="5"/>
    </row>
    <row r="39" spans="1:11" x14ac:dyDescent="0.15">
      <c r="B39" t="s">
        <v>61</v>
      </c>
      <c r="G39">
        <f>G34</f>
        <v>24.45</v>
      </c>
      <c r="H39">
        <f>H34</f>
        <v>800</v>
      </c>
      <c r="I39" s="4">
        <f>I34/I40</f>
        <v>0.73090652041382365</v>
      </c>
      <c r="K39" s="5">
        <f>K34/I40</f>
        <v>0.51013877131962904</v>
      </c>
    </row>
    <row r="40" spans="1:11" x14ac:dyDescent="0.15">
      <c r="B40" t="s">
        <v>62</v>
      </c>
      <c r="C40" s="3">
        <f>C34</f>
        <v>6.1976999999999997E-2</v>
      </c>
      <c r="D40" s="3">
        <f>D34</f>
        <v>-1.351766</v>
      </c>
      <c r="E40" s="3">
        <f>E34</f>
        <v>4725.2</v>
      </c>
      <c r="F40" s="3">
        <f>F34</f>
        <v>-2.823636</v>
      </c>
      <c r="G40">
        <f>G34</f>
        <v>24.45</v>
      </c>
      <c r="I40" s="4">
        <f>(C40*G40^D40+E40*G40^F40/I41)^-1</f>
        <v>892.17754121012217</v>
      </c>
      <c r="K40" s="5"/>
    </row>
    <row r="41" spans="1:11" ht="12.75" thickBot="1" x14ac:dyDescent="0.2">
      <c r="A41" s="6"/>
      <c r="B41" s="6" t="s">
        <v>63</v>
      </c>
      <c r="C41" s="7">
        <v>5.3243499999999999</v>
      </c>
      <c r="D41" s="7">
        <v>-1.47187</v>
      </c>
      <c r="E41" s="7"/>
      <c r="F41" s="7"/>
      <c r="G41" s="6">
        <f>G34</f>
        <v>24.45</v>
      </c>
      <c r="H41" s="6"/>
      <c r="I41" s="8">
        <f>10^(C41+D41*LOG(G41))</f>
        <v>1909.7828509501239</v>
      </c>
      <c r="J41" s="6"/>
      <c r="K41" s="9"/>
    </row>
    <row r="42" spans="1:11" x14ac:dyDescent="0.15">
      <c r="A42">
        <v>6</v>
      </c>
      <c r="B42" t="s">
        <v>56</v>
      </c>
      <c r="C42" s="3">
        <v>7.4343000000000006E-2</v>
      </c>
      <c r="D42" s="3">
        <v>-1.3884810000000001</v>
      </c>
      <c r="E42" s="3">
        <v>5065</v>
      </c>
      <c r="F42" s="3">
        <v>-2.900328</v>
      </c>
      <c r="G42">
        <v>20.399999999999999</v>
      </c>
      <c r="H42">
        <v>1225</v>
      </c>
      <c r="I42" s="4">
        <f>(C42*G42^D42+E42*G42^F42/H42)^-1</f>
        <v>559.54155413027217</v>
      </c>
      <c r="J42">
        <v>24.736734693877548</v>
      </c>
      <c r="K42" s="5">
        <f>I42*(J42/I46)^2</f>
        <v>610.92582234884298</v>
      </c>
    </row>
    <row r="43" spans="1:11" x14ac:dyDescent="0.15">
      <c r="B43" t="s">
        <v>57</v>
      </c>
      <c r="C43" s="3">
        <v>1.273477</v>
      </c>
      <c r="D43" s="3">
        <v>0.36758000000000002</v>
      </c>
      <c r="E43" s="3">
        <v>0.140427</v>
      </c>
      <c r="G43">
        <f>G42</f>
        <v>20.399999999999999</v>
      </c>
      <c r="H43">
        <f>H42</f>
        <v>1225</v>
      </c>
      <c r="I43" s="4">
        <f>C43+D43*G43+E43*SQRT(H43)*G43/100</f>
        <v>9.7747577799999998</v>
      </c>
    </row>
    <row r="44" spans="1:11" x14ac:dyDescent="0.15">
      <c r="B44" t="s">
        <v>58</v>
      </c>
      <c r="I44" s="4">
        <f>I42/I43</f>
        <v>57.243521192427153</v>
      </c>
    </row>
    <row r="45" spans="1:11" x14ac:dyDescent="0.15">
      <c r="B45" t="s">
        <v>59</v>
      </c>
      <c r="H45">
        <f>H42</f>
        <v>1225</v>
      </c>
      <c r="I45" s="4">
        <f>200*SQRT(I44/(PI()*H45))</f>
        <v>24.39215579198104</v>
      </c>
    </row>
    <row r="46" spans="1:11" x14ac:dyDescent="0.15">
      <c r="B46" t="s">
        <v>60</v>
      </c>
      <c r="C46" s="3">
        <v>-0.15212999999999999</v>
      </c>
      <c r="D46" s="3">
        <v>0.985016</v>
      </c>
      <c r="E46" s="3">
        <v>-2.8142E-2</v>
      </c>
      <c r="G46">
        <f>G42</f>
        <v>20.399999999999999</v>
      </c>
      <c r="H46">
        <f>H42</f>
        <v>1225</v>
      </c>
      <c r="I46" s="4">
        <f>C46+D46*I45+E46*SQRT(H46)*G46/100</f>
        <v>23.673599849593995</v>
      </c>
    </row>
    <row r="47" spans="1:11" x14ac:dyDescent="0.15">
      <c r="B47" t="s">
        <v>61</v>
      </c>
      <c r="G47">
        <f>G42</f>
        <v>20.399999999999999</v>
      </c>
      <c r="H47">
        <f>H42</f>
        <v>1225</v>
      </c>
      <c r="I47" s="4">
        <f>I42/I48</f>
        <v>0.81051022133586936</v>
      </c>
      <c r="K47" s="5">
        <f>K42/I48</f>
        <v>0.88494164523923002</v>
      </c>
    </row>
    <row r="48" spans="1:11" x14ac:dyDescent="0.15">
      <c r="B48" t="s">
        <v>62</v>
      </c>
      <c r="C48" s="3">
        <f>C42</f>
        <v>7.4343000000000006E-2</v>
      </c>
      <c r="D48" s="3">
        <f>D42</f>
        <v>-1.3884810000000001</v>
      </c>
      <c r="E48" s="3">
        <f>E42</f>
        <v>5065</v>
      </c>
      <c r="F48" s="3">
        <f>F42</f>
        <v>-2.900328</v>
      </c>
      <c r="G48">
        <f>G42</f>
        <v>20.399999999999999</v>
      </c>
      <c r="I48" s="4">
        <f>(C48*G48^D48+E48*G48^F48/I49)^-1</f>
        <v>690.35718415499457</v>
      </c>
    </row>
    <row r="49" spans="1:11" ht="12.75" thickBot="1" x14ac:dyDescent="0.2">
      <c r="A49" s="6"/>
      <c r="B49" s="6" t="s">
        <v>63</v>
      </c>
      <c r="C49" s="7">
        <v>5.3822099999999997</v>
      </c>
      <c r="D49" s="7">
        <v>-1.5118499999999999</v>
      </c>
      <c r="E49" s="7"/>
      <c r="F49" s="7"/>
      <c r="G49" s="6">
        <f>G42</f>
        <v>20.399999999999999</v>
      </c>
      <c r="H49" s="6"/>
      <c r="I49" s="8">
        <f>10^(C49+D49*LOG(G49))</f>
        <v>2524.9084244649721</v>
      </c>
      <c r="J49" s="6"/>
      <c r="K49" s="6"/>
    </row>
    <row r="50" spans="1:11" x14ac:dyDescent="0.15">
      <c r="A50">
        <v>7</v>
      </c>
      <c r="B50" t="s">
        <v>56</v>
      </c>
      <c r="C50" s="3">
        <v>6.8509E-2</v>
      </c>
      <c r="D50" s="3">
        <v>-1.347464</v>
      </c>
      <c r="E50" s="3">
        <v>2658.2</v>
      </c>
      <c r="F50" s="3">
        <v>-2.814651</v>
      </c>
      <c r="G50">
        <v>24.411428744866246</v>
      </c>
      <c r="H50">
        <v>606.25</v>
      </c>
      <c r="I50" s="4">
        <f>(C50*G50^D50+E50*G50^F50/H50)^-1</f>
        <v>680.42602608914729</v>
      </c>
      <c r="J50">
        <v>37.590467507845055</v>
      </c>
      <c r="K50" s="5">
        <f>I50*(J50/I54)^2</f>
        <v>759.9184427859027</v>
      </c>
    </row>
    <row r="51" spans="1:11" x14ac:dyDescent="0.15">
      <c r="B51" t="s">
        <v>57</v>
      </c>
      <c r="C51" s="3">
        <v>0.79121300000000006</v>
      </c>
      <c r="D51" s="3">
        <v>0.35389500000000002</v>
      </c>
      <c r="E51" s="3">
        <v>0.24401200000000001</v>
      </c>
      <c r="G51">
        <f>G50</f>
        <v>24.411428744866246</v>
      </c>
      <c r="H51">
        <f>H50</f>
        <v>606.25</v>
      </c>
      <c r="I51" s="4">
        <f>C51+D51*G51+E51*SQRT(H51)*G51/100</f>
        <v>10.896958314797455</v>
      </c>
    </row>
    <row r="52" spans="1:11" x14ac:dyDescent="0.15">
      <c r="B52" t="s">
        <v>58</v>
      </c>
      <c r="I52" s="4">
        <f>I50/I51</f>
        <v>62.44183068638219</v>
      </c>
    </row>
    <row r="53" spans="1:11" x14ac:dyDescent="0.15">
      <c r="B53" t="s">
        <v>59</v>
      </c>
      <c r="H53">
        <f>H50</f>
        <v>606.25</v>
      </c>
      <c r="I53" s="4">
        <f>200*SQRT(I52/(PI()*H53))</f>
        <v>36.21320783726425</v>
      </c>
    </row>
    <row r="54" spans="1:11" x14ac:dyDescent="0.15">
      <c r="B54" t="s">
        <v>60</v>
      </c>
      <c r="C54" s="3">
        <v>-4.8939999999999997E-2</v>
      </c>
      <c r="D54" s="3">
        <v>0.98936999999999997</v>
      </c>
      <c r="E54" s="3">
        <v>-3.4813999999999998E-2</v>
      </c>
      <c r="G54">
        <f>G50</f>
        <v>24.411428744866246</v>
      </c>
      <c r="H54">
        <f>H50</f>
        <v>606.25</v>
      </c>
      <c r="I54" s="4">
        <f>C54+D54*I53+E54*SQRT(H54)*G54/100</f>
        <v>35.570067808623705</v>
      </c>
    </row>
    <row r="55" spans="1:11" x14ac:dyDescent="0.15">
      <c r="B55" t="s">
        <v>61</v>
      </c>
      <c r="G55">
        <f>G50</f>
        <v>24.411428744866246</v>
      </c>
      <c r="H55">
        <f>H50</f>
        <v>606.25</v>
      </c>
      <c r="I55" s="4">
        <f>I50/I56</f>
        <v>0.74925946194835535</v>
      </c>
      <c r="K55" s="5">
        <f>K50/I56</f>
        <v>0.83679351132256619</v>
      </c>
    </row>
    <row r="56" spans="1:11" x14ac:dyDescent="0.15">
      <c r="B56" t="s">
        <v>62</v>
      </c>
      <c r="C56" s="3">
        <f>C50</f>
        <v>6.8509E-2</v>
      </c>
      <c r="D56" s="3">
        <f>D50</f>
        <v>-1.347464</v>
      </c>
      <c r="E56" s="3">
        <f>E50</f>
        <v>2658.2</v>
      </c>
      <c r="F56" s="3">
        <f>F50</f>
        <v>-2.814651</v>
      </c>
      <c r="G56">
        <f>G50</f>
        <v>24.411428744866246</v>
      </c>
      <c r="I56" s="4">
        <f>(C56*G56^D56+E56*G56^F56/I57)^-1</f>
        <v>908.13137590519659</v>
      </c>
    </row>
    <row r="57" spans="1:11" ht="12.75" thickBot="1" x14ac:dyDescent="0.2">
      <c r="A57" s="6"/>
      <c r="B57" s="6" t="s">
        <v>63</v>
      </c>
      <c r="C57" s="7">
        <v>5.3083</v>
      </c>
      <c r="D57" s="7">
        <v>-1.4672000000000001</v>
      </c>
      <c r="E57" s="7"/>
      <c r="F57" s="7"/>
      <c r="G57" s="6">
        <f>G50</f>
        <v>24.411428744866246</v>
      </c>
      <c r="H57" s="6"/>
      <c r="I57" s="8">
        <f>10^(C57+D57*LOG(G57))</f>
        <v>1872.5061781185693</v>
      </c>
      <c r="J57" s="6"/>
      <c r="K57" s="6"/>
    </row>
    <row r="58" spans="1:11" x14ac:dyDescent="0.15">
      <c r="A58">
        <v>8</v>
      </c>
      <c r="B58" t="s">
        <v>56</v>
      </c>
      <c r="C58" s="3">
        <v>3.5146999999999998E-2</v>
      </c>
      <c r="D58" s="3">
        <v>-1.080773</v>
      </c>
      <c r="E58" s="3">
        <v>4711.2</v>
      </c>
      <c r="F58" s="3">
        <v>-2.9228939999999999</v>
      </c>
      <c r="G58">
        <v>15</v>
      </c>
      <c r="H58">
        <v>1500</v>
      </c>
      <c r="I58" s="4">
        <f>(C58*G58^D58+E58*G58^F58/H58)^-1</f>
        <v>330.08906598071007</v>
      </c>
      <c r="J58">
        <v>0</v>
      </c>
      <c r="K58" s="5">
        <f>I58*(J58/I62)^2</f>
        <v>0</v>
      </c>
    </row>
    <row r="59" spans="1:11" x14ac:dyDescent="0.15">
      <c r="B59" t="s">
        <v>57</v>
      </c>
      <c r="C59" s="3">
        <v>-5.2817000000000003E-2</v>
      </c>
      <c r="D59" s="3">
        <v>0.47257700000000002</v>
      </c>
      <c r="E59" s="3">
        <v>0.123506</v>
      </c>
      <c r="G59">
        <f>G58</f>
        <v>15</v>
      </c>
      <c r="H59">
        <f>H58</f>
        <v>1500</v>
      </c>
      <c r="I59" s="4">
        <f>C59+D59*G59+E59*SQRT(H59)*G59/100</f>
        <v>7.7533430217350396</v>
      </c>
    </row>
    <row r="60" spans="1:11" x14ac:dyDescent="0.15">
      <c r="B60" t="s">
        <v>58</v>
      </c>
      <c r="I60" s="4">
        <f>I58/I59</f>
        <v>42.573773023503207</v>
      </c>
    </row>
    <row r="61" spans="1:11" x14ac:dyDescent="0.15">
      <c r="B61" t="s">
        <v>59</v>
      </c>
      <c r="H61">
        <f>H58</f>
        <v>1500</v>
      </c>
      <c r="I61" s="4">
        <f>200*SQRT(I60/(PI()*H61))</f>
        <v>19.009929226959859</v>
      </c>
    </row>
    <row r="62" spans="1:11" x14ac:dyDescent="0.15">
      <c r="B62" t="s">
        <v>60</v>
      </c>
      <c r="C62" s="3">
        <v>-0.115479</v>
      </c>
      <c r="D62" s="3">
        <v>0.98442300000000005</v>
      </c>
      <c r="G62">
        <f>G58</f>
        <v>15</v>
      </c>
      <c r="H62">
        <f>H58</f>
        <v>1500</v>
      </c>
      <c r="I62" s="4">
        <f>C62+D62*I61+E62*SQRT(H62)*G62/100</f>
        <v>18.598332559391505</v>
      </c>
    </row>
    <row r="63" spans="1:11" x14ac:dyDescent="0.15">
      <c r="B63" t="s">
        <v>61</v>
      </c>
      <c r="G63">
        <f>G58</f>
        <v>15</v>
      </c>
      <c r="H63">
        <f>H58</f>
        <v>1500</v>
      </c>
      <c r="I63" s="4">
        <f>I58/I64</f>
        <v>0.77363759913148666</v>
      </c>
      <c r="K63" s="5">
        <f>K58/I64</f>
        <v>0</v>
      </c>
    </row>
    <row r="64" spans="1:11" x14ac:dyDescent="0.15">
      <c r="B64" t="s">
        <v>62</v>
      </c>
      <c r="C64" s="3">
        <f>C58</f>
        <v>3.5146999999999998E-2</v>
      </c>
      <c r="D64" s="3">
        <f>D58</f>
        <v>-1.080773</v>
      </c>
      <c r="E64" s="3">
        <f>E58</f>
        <v>4711.2</v>
      </c>
      <c r="F64" s="3">
        <f>F58</f>
        <v>-2.9228939999999999</v>
      </c>
      <c r="G64">
        <f>G58</f>
        <v>15</v>
      </c>
      <c r="I64" s="4">
        <f>(C64*G64^D64+E64*G64^F64/I65)^-1</f>
        <v>426.67143679583296</v>
      </c>
    </row>
    <row r="65" spans="1:11" ht="12.75" thickBot="1" x14ac:dyDescent="0.2">
      <c r="A65" s="6"/>
      <c r="B65" s="6" t="s">
        <v>63</v>
      </c>
      <c r="C65" s="7">
        <v>5.7384000000000004</v>
      </c>
      <c r="D65" s="7">
        <v>-1.8421209999999999</v>
      </c>
      <c r="E65" s="7"/>
      <c r="F65" s="7"/>
      <c r="G65" s="6">
        <f>G58</f>
        <v>15</v>
      </c>
      <c r="H65" s="6"/>
      <c r="I65" s="8">
        <f>10^(C65+D65*LOG(G65))</f>
        <v>3731.6215614173343</v>
      </c>
      <c r="J65" s="6"/>
      <c r="K65" s="6"/>
    </row>
    <row r="66" spans="1:11" x14ac:dyDescent="0.15">
      <c r="A66">
        <v>9</v>
      </c>
      <c r="B66" t="s">
        <v>56</v>
      </c>
      <c r="C66" s="3">
        <v>3.9081900000000003E-2</v>
      </c>
      <c r="D66" s="3">
        <v>-1.147348</v>
      </c>
      <c r="E66" s="3">
        <v>8524.5</v>
      </c>
      <c r="F66" s="3">
        <v>-3.1029420000000001</v>
      </c>
      <c r="G66">
        <v>17.225000000000001</v>
      </c>
      <c r="H66">
        <v>2066.666666666667</v>
      </c>
      <c r="I66" s="4">
        <f>(C66*G66^D66+E66*G66^F66/H66)^-1</f>
        <v>477.60904375448837</v>
      </c>
      <c r="J66">
        <v>18.667741935483875</v>
      </c>
      <c r="K66" s="5">
        <f>I66*(J66/I70)^2</f>
        <v>553.92349479798031</v>
      </c>
    </row>
    <row r="67" spans="1:11" x14ac:dyDescent="0.15">
      <c r="B67" t="s">
        <v>57</v>
      </c>
      <c r="C67" s="3">
        <v>-8.9118000000000003E-2</v>
      </c>
      <c r="D67" s="3">
        <v>0.46331800000000001</v>
      </c>
      <c r="E67" s="3">
        <v>0.17877299999999999</v>
      </c>
      <c r="G67">
        <f>G66</f>
        <v>17.225000000000001</v>
      </c>
      <c r="H67">
        <f>H66</f>
        <v>2066.666666666667</v>
      </c>
      <c r="I67" s="4">
        <f>C67+D67*G67+E67*SQRT(H67)*G67/100</f>
        <v>9.2914324952825087</v>
      </c>
      <c r="K67" s="5"/>
    </row>
    <row r="68" spans="1:11" x14ac:dyDescent="0.15">
      <c r="B68" t="s">
        <v>58</v>
      </c>
      <c r="I68" s="4">
        <f>I66/I67</f>
        <v>51.403165657930828</v>
      </c>
      <c r="K68" s="5"/>
    </row>
    <row r="69" spans="1:11" x14ac:dyDescent="0.15">
      <c r="B69" t="s">
        <v>59</v>
      </c>
      <c r="H69">
        <f>H66</f>
        <v>2066.666666666667</v>
      </c>
      <c r="I69" s="4">
        <f>200*SQRT(I68/(PI()*H69))</f>
        <v>17.795687667229853</v>
      </c>
      <c r="K69" s="5"/>
    </row>
    <row r="70" spans="1:11" x14ac:dyDescent="0.15">
      <c r="B70" t="s">
        <v>60</v>
      </c>
      <c r="C70" s="3">
        <v>-2.9000999999999999E-2</v>
      </c>
      <c r="D70" s="3">
        <v>0.99177999999999999</v>
      </c>
      <c r="E70" s="3">
        <v>-3.6553000000000002E-2</v>
      </c>
      <c r="G70">
        <f>G66</f>
        <v>17.225000000000001</v>
      </c>
      <c r="H70">
        <f>H66</f>
        <v>2066.666666666667</v>
      </c>
      <c r="I70" s="4">
        <f>C70+D70*I69+E70*SQRT(H70)*G70/100</f>
        <v>17.334174583032159</v>
      </c>
      <c r="K70" s="5"/>
    </row>
    <row r="71" spans="1:11" x14ac:dyDescent="0.15">
      <c r="B71" t="s">
        <v>61</v>
      </c>
      <c r="G71">
        <f>G66</f>
        <v>17.225000000000001</v>
      </c>
      <c r="H71">
        <f>H66</f>
        <v>2066.666666666667</v>
      </c>
      <c r="I71" s="4">
        <f>I66/I72</f>
        <v>0.9306313959084459</v>
      </c>
      <c r="K71" s="5">
        <f>K66/I72</f>
        <v>1.0793317294370952</v>
      </c>
    </row>
    <row r="72" spans="1:11" x14ac:dyDescent="0.15">
      <c r="B72" t="s">
        <v>62</v>
      </c>
      <c r="C72" s="3">
        <f>C66</f>
        <v>3.9081900000000003E-2</v>
      </c>
      <c r="D72" s="3">
        <f>D66</f>
        <v>-1.147348</v>
      </c>
      <c r="E72" s="3">
        <f>E66</f>
        <v>8524.5</v>
      </c>
      <c r="F72" s="3">
        <f>F66</f>
        <v>-3.1029420000000001</v>
      </c>
      <c r="G72">
        <f>G66</f>
        <v>17.225000000000001</v>
      </c>
      <c r="I72" s="4">
        <f>(C72*G72^D72+E72*G72^F72/I73)^-1</f>
        <v>513.20968307571991</v>
      </c>
      <c r="K72" s="5"/>
    </row>
    <row r="73" spans="1:11" ht="12.75" thickBot="1" x14ac:dyDescent="0.2">
      <c r="A73" s="6"/>
      <c r="B73" s="6" t="s">
        <v>63</v>
      </c>
      <c r="C73" s="7">
        <v>5.8525830000000001</v>
      </c>
      <c r="D73" s="7">
        <v>-1.9555940000000001</v>
      </c>
      <c r="E73" s="7"/>
      <c r="F73" s="7"/>
      <c r="G73" s="6">
        <f>G66</f>
        <v>17.225000000000001</v>
      </c>
      <c r="H73" s="6"/>
      <c r="I73" s="8">
        <f>10^(C73+D73*LOG(G73))</f>
        <v>2723.6884278577036</v>
      </c>
      <c r="J73" s="6"/>
      <c r="K73" s="9"/>
    </row>
    <row r="74" spans="1:11" x14ac:dyDescent="0.15">
      <c r="A74">
        <v>10</v>
      </c>
      <c r="B74" t="s">
        <v>56</v>
      </c>
      <c r="C74" s="3">
        <v>5.3886999999999997E-2</v>
      </c>
      <c r="D74" s="3">
        <v>-1.18794</v>
      </c>
      <c r="E74" s="3">
        <v>7663.1</v>
      </c>
      <c r="F74" s="3">
        <v>-3.2015099999999999</v>
      </c>
      <c r="G74">
        <v>12.747058823529409</v>
      </c>
      <c r="H74">
        <v>2366.666666666667</v>
      </c>
      <c r="I74" s="4">
        <f>(C74*G74^D74+E74*G74^F74/H74)^-1</f>
        <v>281.20259137678181</v>
      </c>
      <c r="J74">
        <v>14.874647887323942</v>
      </c>
      <c r="K74" s="5">
        <f>I74*(J74/I78)^2</f>
        <v>295.35181633973104</v>
      </c>
    </row>
    <row r="75" spans="1:11" x14ac:dyDescent="0.15">
      <c r="B75" t="s">
        <v>57</v>
      </c>
      <c r="C75" s="3">
        <v>0.32073800000000002</v>
      </c>
      <c r="D75" s="3">
        <v>0.437334</v>
      </c>
      <c r="E75" s="3">
        <v>0.153257</v>
      </c>
      <c r="G75">
        <f>G74</f>
        <v>12.747058823529409</v>
      </c>
      <c r="H75">
        <f>H74</f>
        <v>2366.666666666667</v>
      </c>
      <c r="I75" s="4">
        <f>C75+D75*G75+E75*SQRT(H75)*G75/100</f>
        <v>6.8458436561506613</v>
      </c>
    </row>
    <row r="76" spans="1:11" x14ac:dyDescent="0.15">
      <c r="B76" t="s">
        <v>58</v>
      </c>
      <c r="I76" s="4">
        <f>I74/I75</f>
        <v>41.076396935260831</v>
      </c>
    </row>
    <row r="77" spans="1:11" x14ac:dyDescent="0.15">
      <c r="B77" t="s">
        <v>59</v>
      </c>
      <c r="H77">
        <f>H74</f>
        <v>2366.666666666667</v>
      </c>
      <c r="I77" s="4">
        <f>200*SQRT(I76/(PI()*H77))</f>
        <v>14.865608234058328</v>
      </c>
    </row>
    <row r="78" spans="1:11" x14ac:dyDescent="0.15">
      <c r="B78" t="s">
        <v>60</v>
      </c>
      <c r="C78" s="3">
        <v>-0.24166699999999999</v>
      </c>
      <c r="D78" s="3">
        <v>0.99260300000000001</v>
      </c>
      <c r="G78">
        <f>G74</f>
        <v>12.747058823529409</v>
      </c>
      <c r="H78">
        <f>H74</f>
        <v>2366.666666666667</v>
      </c>
      <c r="I78" s="4">
        <f>C78+D78*I77+E78*SQRT(H78)*G78/100</f>
        <v>14.513980329951</v>
      </c>
    </row>
    <row r="79" spans="1:11" x14ac:dyDescent="0.15">
      <c r="B79" t="s">
        <v>61</v>
      </c>
      <c r="G79">
        <f>G74</f>
        <v>12.747058823529409</v>
      </c>
      <c r="H79">
        <f>H74</f>
        <v>2366.666666666667</v>
      </c>
      <c r="I79" s="4">
        <f>I74/I80</f>
        <v>0.84449510512569492</v>
      </c>
      <c r="K79" s="5">
        <f>K74/I80</f>
        <v>0.88698742770362804</v>
      </c>
    </row>
    <row r="80" spans="1:11" x14ac:dyDescent="0.15">
      <c r="B80" t="s">
        <v>62</v>
      </c>
      <c r="C80" s="3">
        <f>C74</f>
        <v>5.3886999999999997E-2</v>
      </c>
      <c r="D80" s="3">
        <f>D74</f>
        <v>-1.18794</v>
      </c>
      <c r="E80" s="3">
        <f>E74</f>
        <v>7663.1</v>
      </c>
      <c r="F80" s="3">
        <f>F74</f>
        <v>-3.2015099999999999</v>
      </c>
      <c r="G80">
        <f>G74</f>
        <v>12.747058823529409</v>
      </c>
      <c r="I80" s="4">
        <f>(C80*G80^D80+E80*G80^F80/I81)^-1</f>
        <v>332.98309211031784</v>
      </c>
    </row>
    <row r="81" spans="1:11" ht="12.75" thickBot="1" x14ac:dyDescent="0.2">
      <c r="A81" s="6"/>
      <c r="B81" s="6" t="s">
        <v>63</v>
      </c>
      <c r="C81" s="7">
        <v>5.9926019999999998</v>
      </c>
      <c r="D81" s="7">
        <v>-2.0177160000000001</v>
      </c>
      <c r="E81" s="7"/>
      <c r="F81" s="7"/>
      <c r="G81" s="6">
        <f>G74</f>
        <v>12.747058823529409</v>
      </c>
      <c r="H81" s="6"/>
      <c r="I81" s="8">
        <f>10^(C81+D81*LOG(G81))</f>
        <v>5783.6043638417987</v>
      </c>
      <c r="J81" s="6"/>
      <c r="K81" s="6"/>
    </row>
    <row r="82" spans="1:11" x14ac:dyDescent="0.15">
      <c r="A82">
        <v>11</v>
      </c>
      <c r="B82" t="s">
        <v>56</v>
      </c>
      <c r="C82" s="3">
        <v>4.9332630000000002E-2</v>
      </c>
      <c r="D82" s="3">
        <v>-1.2062269999999999</v>
      </c>
      <c r="E82" s="3">
        <v>8676.2999999999993</v>
      </c>
      <c r="F82" s="3">
        <v>-3.2621799999999999</v>
      </c>
      <c r="G82">
        <v>10.9</v>
      </c>
      <c r="H82">
        <v>733.33333333333337</v>
      </c>
      <c r="I82" s="4">
        <f>(C82*G82^D82+E82*G82^F82/H82)^-1</f>
        <v>130.73150804915664</v>
      </c>
      <c r="J82">
        <v>17.886363636363637</v>
      </c>
      <c r="K82" s="5">
        <f>I82*(J82/I86)^2</f>
        <v>104.44764365276919</v>
      </c>
    </row>
    <row r="83" spans="1:11" x14ac:dyDescent="0.15">
      <c r="B83" t="s">
        <v>57</v>
      </c>
      <c r="C83" s="3">
        <v>0.40625600000000001</v>
      </c>
      <c r="D83" s="3">
        <v>0.42473899999999998</v>
      </c>
      <c r="E83" s="3">
        <v>0.157447</v>
      </c>
      <c r="G83">
        <f>G82</f>
        <v>10.9</v>
      </c>
      <c r="H83">
        <f>H82</f>
        <v>733.33333333333337</v>
      </c>
      <c r="I83" s="4">
        <f>C83+D83*G83+E83*SQRT(H83)*G83/100</f>
        <v>5.5006527558057474</v>
      </c>
    </row>
    <row r="84" spans="1:11" x14ac:dyDescent="0.15">
      <c r="B84" t="s">
        <v>58</v>
      </c>
      <c r="I84" s="4">
        <f>I82/I83</f>
        <v>23.766544418055492</v>
      </c>
    </row>
    <row r="85" spans="1:11" x14ac:dyDescent="0.15">
      <c r="B85" t="s">
        <v>59</v>
      </c>
      <c r="H85">
        <f>H82</f>
        <v>733.33333333333337</v>
      </c>
      <c r="I85" s="4">
        <f>200*SQRT(I84/(PI()*H85))</f>
        <v>20.313622006418054</v>
      </c>
    </row>
    <row r="86" spans="1:11" x14ac:dyDescent="0.15">
      <c r="B86" t="s">
        <v>60</v>
      </c>
      <c r="C86" s="3">
        <v>-4.6067999999999998E-2</v>
      </c>
      <c r="D86" s="3">
        <v>0.99159699999999995</v>
      </c>
      <c r="E86" s="3">
        <v>-2.9180000000000001E-2</v>
      </c>
      <c r="G86">
        <f>G82</f>
        <v>10.9</v>
      </c>
      <c r="H86">
        <f>H82</f>
        <v>733.33333333333337</v>
      </c>
      <c r="I86" s="4">
        <f>C86+D86*I85+E86*SQRT(H86)*G86/100</f>
        <v>20.010727043929613</v>
      </c>
    </row>
    <row r="87" spans="1:11" x14ac:dyDescent="0.15">
      <c r="B87" t="s">
        <v>61</v>
      </c>
      <c r="G87">
        <f>G82</f>
        <v>10.9</v>
      </c>
      <c r="H87">
        <f>H82</f>
        <v>733.33333333333337</v>
      </c>
      <c r="I87" s="4">
        <f>I82/I88</f>
        <v>0.43153586719689868</v>
      </c>
      <c r="K87" s="5">
        <f>K82/I88</f>
        <v>0.34477460830194384</v>
      </c>
    </row>
    <row r="88" spans="1:11" x14ac:dyDescent="0.15">
      <c r="B88" t="s">
        <v>62</v>
      </c>
      <c r="C88" s="3">
        <f>C82</f>
        <v>4.9332630000000002E-2</v>
      </c>
      <c r="D88" s="3">
        <f>D82</f>
        <v>-1.2062269999999999</v>
      </c>
      <c r="E88" s="3">
        <f>E82</f>
        <v>8676.2999999999993</v>
      </c>
      <c r="F88" s="3">
        <f>F82</f>
        <v>-3.2621799999999999</v>
      </c>
      <c r="G88">
        <f>G82</f>
        <v>10.9</v>
      </c>
      <c r="I88" s="4">
        <f>(C88*G88^D88+E88*G88^F88/I89)^-1</f>
        <v>302.94470978354906</v>
      </c>
    </row>
    <row r="89" spans="1:11" ht="12.75" thickBot="1" x14ac:dyDescent="0.2">
      <c r="A89" s="6"/>
      <c r="B89" s="6" t="s">
        <v>63</v>
      </c>
      <c r="C89" s="7">
        <v>5.9581999999999997</v>
      </c>
      <c r="D89" s="7">
        <v>-2.0559530000000001</v>
      </c>
      <c r="E89" s="7"/>
      <c r="F89" s="7"/>
      <c r="G89" s="6">
        <f>G82</f>
        <v>10.9</v>
      </c>
      <c r="H89" s="6"/>
      <c r="I89" s="8">
        <f>10^(C89+D89*LOG(G89))</f>
        <v>6688.0556677750455</v>
      </c>
      <c r="J89" s="6"/>
      <c r="K89" s="6"/>
    </row>
    <row r="90" spans="1:11" x14ac:dyDescent="0.15">
      <c r="A90">
        <v>12</v>
      </c>
      <c r="B90" t="s">
        <v>56</v>
      </c>
      <c r="C90" s="3">
        <v>6.5136799999999995E-2</v>
      </c>
      <c r="D90" s="3">
        <v>-1.2301839999999999</v>
      </c>
      <c r="E90" s="3">
        <v>9492.9</v>
      </c>
      <c r="F90" s="3">
        <v>-2.9485589999999999</v>
      </c>
      <c r="G90">
        <v>18.942857142857147</v>
      </c>
      <c r="H90">
        <v>566.66666666666674</v>
      </c>
      <c r="I90" s="4">
        <f>(C90*G90^D90+E90*G90^F90/H90)^-1</f>
        <v>216.71777675107026</v>
      </c>
      <c r="J90">
        <v>25.188235294117646</v>
      </c>
      <c r="K90" s="5">
        <f>I90*(J90/I94)^2</f>
        <v>265.6163499357321</v>
      </c>
    </row>
    <row r="91" spans="1:11" x14ac:dyDescent="0.15">
      <c r="B91" t="s">
        <v>57</v>
      </c>
      <c r="C91" s="3">
        <v>0.95486199999999999</v>
      </c>
      <c r="D91" s="3">
        <v>0.42397000000000001</v>
      </c>
      <c r="E91" s="3">
        <v>2.5832999999999998E-2</v>
      </c>
      <c r="G91">
        <f>G90</f>
        <v>18.942857142857147</v>
      </c>
      <c r="H91">
        <f>H90</f>
        <v>566.66666666666674</v>
      </c>
      <c r="I91" s="4">
        <f>C91+D91*G91+E91*SQRT(H91)*G91/100</f>
        <v>9.1025539401468443</v>
      </c>
    </row>
    <row r="92" spans="1:11" x14ac:dyDescent="0.15">
      <c r="B92" t="s">
        <v>58</v>
      </c>
      <c r="I92" s="4">
        <f>I90/I91</f>
        <v>23.808458392675465</v>
      </c>
    </row>
    <row r="93" spans="1:11" x14ac:dyDescent="0.15">
      <c r="B93" t="s">
        <v>59</v>
      </c>
      <c r="H93">
        <f>H90</f>
        <v>566.66666666666674</v>
      </c>
      <c r="I93" s="4">
        <f>200*SQRT(I92/(PI()*H93))</f>
        <v>23.129000407460012</v>
      </c>
    </row>
    <row r="94" spans="1:11" x14ac:dyDescent="0.15">
      <c r="B94" t="s">
        <v>60</v>
      </c>
      <c r="C94" s="3">
        <v>-0.17698700000000001</v>
      </c>
      <c r="D94" s="3">
        <v>0.99846999999999997</v>
      </c>
      <c r="E94" s="3">
        <v>-3.6531000000000001E-2</v>
      </c>
      <c r="G94">
        <f>G90</f>
        <v>18.942857142857147</v>
      </c>
      <c r="H94">
        <f>H90</f>
        <v>566.66666666666674</v>
      </c>
      <c r="I94" s="4">
        <f>C94+D94*I93+E94*SQRT(H94)*G94/100</f>
        <v>22.751896727279441</v>
      </c>
    </row>
    <row r="95" spans="1:11" x14ac:dyDescent="0.15">
      <c r="B95" t="s">
        <v>61</v>
      </c>
      <c r="G95">
        <f>G90</f>
        <v>18.942857142857147</v>
      </c>
      <c r="H95">
        <f>H90</f>
        <v>566.66666666666674</v>
      </c>
      <c r="I95" s="4">
        <f>I90/I96</f>
        <v>0.58070597926101875</v>
      </c>
      <c r="K95" s="5">
        <f>K90/I96</f>
        <v>0.7117321195775187</v>
      </c>
    </row>
    <row r="96" spans="1:11" x14ac:dyDescent="0.15">
      <c r="B96" t="s">
        <v>62</v>
      </c>
      <c r="C96" s="3">
        <f>C90</f>
        <v>6.5136799999999995E-2</v>
      </c>
      <c r="D96" s="3">
        <f>D90</f>
        <v>-1.2301839999999999</v>
      </c>
      <c r="E96" s="3">
        <f>E90</f>
        <v>9492.9</v>
      </c>
      <c r="F96" s="3">
        <f>F90</f>
        <v>-2.9485589999999999</v>
      </c>
      <c r="G96">
        <f>G90</f>
        <v>18.942857142857147</v>
      </c>
      <c r="I96" s="4">
        <f>(C96*G96^D96+E96*G96^F96/I97)^-1</f>
        <v>373.19708163993062</v>
      </c>
    </row>
    <row r="97" spans="1:11" ht="12.75" thickBot="1" x14ac:dyDescent="0.2">
      <c r="A97" s="6"/>
      <c r="B97" s="6" t="s">
        <v>63</v>
      </c>
      <c r="C97" s="7">
        <v>5.4363099999999998</v>
      </c>
      <c r="D97" s="7">
        <v>-1.718375</v>
      </c>
      <c r="E97" s="7"/>
      <c r="F97" s="7"/>
      <c r="G97" s="6">
        <f>G90</f>
        <v>18.942857142857147</v>
      </c>
      <c r="H97" s="6"/>
      <c r="I97" s="8">
        <f>10^(C97+D97*LOG(G97))</f>
        <v>1742.5274021797884</v>
      </c>
      <c r="J97" s="6"/>
      <c r="K97" s="6"/>
    </row>
    <row r="98" spans="1:11" x14ac:dyDescent="0.15">
      <c r="A98">
        <v>13</v>
      </c>
      <c r="B98" t="s">
        <v>56</v>
      </c>
      <c r="C98" s="3">
        <v>9.5669000000000004E-2</v>
      </c>
      <c r="D98" s="3">
        <v>-1.2744340000000001</v>
      </c>
      <c r="E98" s="3">
        <v>8833.4</v>
      </c>
      <c r="F98" s="3">
        <v>-3.0546180000000001</v>
      </c>
      <c r="G98">
        <v>21</v>
      </c>
      <c r="H98">
        <v>1000</v>
      </c>
      <c r="I98" s="4">
        <f>(C98*G98^D98+E98*G98^F98/H98)^-1</f>
        <v>359.29031963878509</v>
      </c>
      <c r="J98">
        <v>23</v>
      </c>
      <c r="K98" s="5">
        <f>I98*(J98/I102)^2</f>
        <v>460.19190775371931</v>
      </c>
    </row>
    <row r="99" spans="1:11" x14ac:dyDescent="0.15">
      <c r="B99" t="s">
        <v>57</v>
      </c>
      <c r="C99" s="3">
        <v>0.57809600000000005</v>
      </c>
      <c r="D99" s="3">
        <v>0.46065099999999998</v>
      </c>
      <c r="E99" s="3">
        <v>4.2258999999999998E-2</v>
      </c>
      <c r="G99">
        <f>G98</f>
        <v>21</v>
      </c>
      <c r="H99">
        <f>H98</f>
        <v>1000</v>
      </c>
      <c r="I99" s="4">
        <f>C99+D99*G99+E99*SQRT(H99)*G99/100</f>
        <v>10.532399852446217</v>
      </c>
      <c r="K99" s="5"/>
    </row>
    <row r="100" spans="1:11" x14ac:dyDescent="0.15">
      <c r="B100" t="s">
        <v>58</v>
      </c>
      <c r="I100" s="4">
        <f>I98/I99</f>
        <v>34.112863608699556</v>
      </c>
      <c r="K100" s="5"/>
    </row>
    <row r="101" spans="1:11" x14ac:dyDescent="0.15">
      <c r="B101" t="s">
        <v>59</v>
      </c>
      <c r="H101">
        <f>H98</f>
        <v>1000</v>
      </c>
      <c r="I101" s="4">
        <f>200*SQRT(I100/(PI()*H101))</f>
        <v>20.840788596104833</v>
      </c>
      <c r="K101" s="5"/>
    </row>
    <row r="102" spans="1:11" x14ac:dyDescent="0.15">
      <c r="B102" t="s">
        <v>60</v>
      </c>
      <c r="C102" s="3">
        <v>-0.15559799999999999</v>
      </c>
      <c r="D102" s="3">
        <v>0.98260599999999998</v>
      </c>
      <c r="G102">
        <f>G98</f>
        <v>21</v>
      </c>
      <c r="H102">
        <f>H98</f>
        <v>1000</v>
      </c>
      <c r="I102" s="4">
        <f>C102+D102*I101+E102*SQRT(H102)*G102/100</f>
        <v>20.322685919264185</v>
      </c>
      <c r="K102" s="5"/>
    </row>
    <row r="103" spans="1:11" x14ac:dyDescent="0.15">
      <c r="B103" t="s">
        <v>61</v>
      </c>
      <c r="G103">
        <f>G98</f>
        <v>21</v>
      </c>
      <c r="H103">
        <f>H98</f>
        <v>1000</v>
      </c>
      <c r="I103" s="4">
        <f>I98/I104</f>
        <v>0.90332695704230215</v>
      </c>
      <c r="K103" s="5">
        <f>K98/I104</f>
        <v>1.1570135151556258</v>
      </c>
    </row>
    <row r="104" spans="1:11" x14ac:dyDescent="0.15">
      <c r="B104" t="s">
        <v>62</v>
      </c>
      <c r="C104" s="3">
        <f>C98</f>
        <v>9.5669000000000004E-2</v>
      </c>
      <c r="D104" s="3">
        <f>D98</f>
        <v>-1.2744340000000001</v>
      </c>
      <c r="E104" s="3">
        <f>E98</f>
        <v>8833.4</v>
      </c>
      <c r="F104" s="3">
        <f>F98</f>
        <v>-3.0546180000000001</v>
      </c>
      <c r="G104">
        <f>G98</f>
        <v>21</v>
      </c>
      <c r="I104" s="4">
        <f>(C104*G104^D104+E104*G104^F104/I105)^-1</f>
        <v>397.74116872940812</v>
      </c>
      <c r="K104" s="5"/>
    </row>
    <row r="105" spans="1:11" ht="12.75" thickBot="1" x14ac:dyDescent="0.2">
      <c r="A105" s="6"/>
      <c r="B105" s="6" t="s">
        <v>63</v>
      </c>
      <c r="C105" s="7">
        <v>5.5297489999999998</v>
      </c>
      <c r="D105" s="7">
        <v>-1.780184</v>
      </c>
      <c r="E105" s="7"/>
      <c r="F105" s="7"/>
      <c r="G105" s="6">
        <f>G98</f>
        <v>21</v>
      </c>
      <c r="H105" s="6"/>
      <c r="I105" s="8">
        <f>10^(C105+D105*LOG(G105))</f>
        <v>1499.5307189718351</v>
      </c>
      <c r="J105" s="6"/>
      <c r="K105" s="9"/>
    </row>
    <row r="106" spans="1:11" x14ac:dyDescent="0.15">
      <c r="A106">
        <v>14</v>
      </c>
      <c r="B106" t="s">
        <v>56</v>
      </c>
      <c r="C106" s="3">
        <v>7.1962100000000001E-2</v>
      </c>
      <c r="D106" s="3">
        <v>-1.2285820000000001</v>
      </c>
      <c r="E106" s="3">
        <v>14292.3</v>
      </c>
      <c r="F106" s="3">
        <v>-3.4150589999999998</v>
      </c>
      <c r="G106">
        <v>20</v>
      </c>
      <c r="H106">
        <v>1000</v>
      </c>
      <c r="I106" s="4">
        <f>(C106*G106^D106+E106*G106^F106/H106)^-1</f>
        <v>429.29067826096122</v>
      </c>
      <c r="J106">
        <v>24</v>
      </c>
      <c r="K106" s="5">
        <f>I106*(J106/I110)^2</f>
        <v>464.62706715512553</v>
      </c>
    </row>
    <row r="107" spans="1:11" x14ac:dyDescent="0.15">
      <c r="B107" t="s">
        <v>57</v>
      </c>
      <c r="C107" s="3">
        <v>1.047526</v>
      </c>
      <c r="D107" s="3">
        <v>0.40640599999999999</v>
      </c>
      <c r="E107" s="3">
        <v>9.2622999999999997E-2</v>
      </c>
      <c r="G107">
        <f>G106</f>
        <v>20</v>
      </c>
      <c r="H107">
        <f>H106</f>
        <v>1000</v>
      </c>
      <c r="I107" s="4">
        <f>C107+D107*G107+E107*SQRT(H107)*G107/100</f>
        <v>9.7614452874355493</v>
      </c>
    </row>
    <row r="108" spans="1:11" x14ac:dyDescent="0.15">
      <c r="B108" t="s">
        <v>58</v>
      </c>
      <c r="I108" s="4">
        <f>I106/I107</f>
        <v>43.978188231359859</v>
      </c>
    </row>
    <row r="109" spans="1:11" x14ac:dyDescent="0.15">
      <c r="B109" t="s">
        <v>59</v>
      </c>
      <c r="H109">
        <f>H106</f>
        <v>1000</v>
      </c>
      <c r="I109" s="4">
        <f>200*SQRT(I108/(PI()*H109))</f>
        <v>23.663213721296167</v>
      </c>
    </row>
    <row r="110" spans="1:11" x14ac:dyDescent="0.15">
      <c r="B110" t="s">
        <v>60</v>
      </c>
      <c r="C110" s="3">
        <v>-0.28801300000000002</v>
      </c>
      <c r="D110" s="3">
        <v>0.99596399999999996</v>
      </c>
      <c r="E110" s="3">
        <v>-3.3264000000000002E-2</v>
      </c>
      <c r="G110">
        <f>G106</f>
        <v>20</v>
      </c>
      <c r="H110">
        <f>H106</f>
        <v>1000</v>
      </c>
      <c r="I110" s="4">
        <f>C110+D110*I109+E110*SQRT(H110)*G110/100</f>
        <v>23.069315982541333</v>
      </c>
    </row>
    <row r="111" spans="1:11" x14ac:dyDescent="0.15">
      <c r="B111" t="s">
        <v>61</v>
      </c>
      <c r="G111">
        <f>G106</f>
        <v>20</v>
      </c>
      <c r="H111">
        <f>H106</f>
        <v>1000</v>
      </c>
      <c r="I111" s="4">
        <f>I106/I112</f>
        <v>0.89071142339559362</v>
      </c>
      <c r="K111" s="5">
        <f>K106/I112</f>
        <v>0.96402893724677563</v>
      </c>
    </row>
    <row r="112" spans="1:11" x14ac:dyDescent="0.15">
      <c r="B112" t="s">
        <v>62</v>
      </c>
      <c r="C112" s="3">
        <f>C106</f>
        <v>7.1962100000000001E-2</v>
      </c>
      <c r="D112" s="3">
        <f>D106</f>
        <v>-1.2285820000000001</v>
      </c>
      <c r="E112" s="3">
        <f>E106</f>
        <v>14292.3</v>
      </c>
      <c r="F112" s="3">
        <f>F106</f>
        <v>-3.4150589999999998</v>
      </c>
      <c r="G112">
        <f>G106</f>
        <v>20</v>
      </c>
      <c r="I112" s="4">
        <f>(C112*G112^D112+E112*G112^F112/I113)^-1</f>
        <v>481.96381789335084</v>
      </c>
    </row>
    <row r="113" spans="1:11" ht="12.75" thickBot="1" x14ac:dyDescent="0.2">
      <c r="A113" s="6"/>
      <c r="B113" s="6" t="s">
        <v>63</v>
      </c>
      <c r="C113" s="7">
        <v>6.1406080000000003</v>
      </c>
      <c r="D113" s="7">
        <v>-2.186477</v>
      </c>
      <c r="E113" s="7"/>
      <c r="F113" s="7"/>
      <c r="G113" s="6">
        <f>G106</f>
        <v>20</v>
      </c>
      <c r="H113" s="6"/>
      <c r="I113" s="8">
        <f>10^(C113+D113*LOG(G113))</f>
        <v>1976.6775880031607</v>
      </c>
      <c r="J113" s="6"/>
      <c r="K113" s="6"/>
    </row>
    <row r="114" spans="1:11" x14ac:dyDescent="0.15">
      <c r="A114">
        <v>15</v>
      </c>
      <c r="B114" t="s">
        <v>56</v>
      </c>
      <c r="C114" s="3">
        <v>7.7976199999999996E-2</v>
      </c>
      <c r="D114" s="3">
        <v>-1.201192</v>
      </c>
      <c r="E114" s="3">
        <v>9775.2999999999993</v>
      </c>
      <c r="F114" s="3">
        <v>-3.3389250000000001</v>
      </c>
      <c r="G114">
        <v>20</v>
      </c>
      <c r="H114">
        <v>1000</v>
      </c>
      <c r="I114" s="4">
        <f>(C114*G114^D114+E114*G114^F114/H114)^-1</f>
        <v>388.11071099740951</v>
      </c>
      <c r="J114">
        <v>24</v>
      </c>
      <c r="K114" s="5">
        <f>I114*(J114/I118)^2</f>
        <v>449.92679288730528</v>
      </c>
    </row>
    <row r="115" spans="1:11" x14ac:dyDescent="0.15">
      <c r="B115" t="s">
        <v>57</v>
      </c>
      <c r="C115" s="3">
        <v>0.88686799999999999</v>
      </c>
      <c r="D115" s="3">
        <v>0.37801400000000002</v>
      </c>
      <c r="E115" s="3">
        <v>0.15512000000000001</v>
      </c>
      <c r="G115">
        <f>G114</f>
        <v>20</v>
      </c>
      <c r="H115">
        <f>H114</f>
        <v>1000</v>
      </c>
      <c r="I115" s="4">
        <f>C115+D115*G115+E115*SQRT(H115)*G115/100</f>
        <v>9.4282130212906381</v>
      </c>
    </row>
    <row r="116" spans="1:11" x14ac:dyDescent="0.15">
      <c r="B116" t="s">
        <v>58</v>
      </c>
      <c r="I116" s="4">
        <f>I114/I115</f>
        <v>41.164822020990002</v>
      </c>
    </row>
    <row r="117" spans="1:11" x14ac:dyDescent="0.15">
      <c r="B117" t="s">
        <v>59</v>
      </c>
      <c r="H117">
        <f>H114</f>
        <v>1000</v>
      </c>
      <c r="I117" s="4">
        <f>200*SQRT(I116/(PI()*H117))</f>
        <v>22.8938155948521</v>
      </c>
    </row>
    <row r="118" spans="1:11" x14ac:dyDescent="0.15">
      <c r="B118" t="s">
        <v>60</v>
      </c>
      <c r="C118" s="3">
        <v>-0.34293899999999999</v>
      </c>
      <c r="D118" s="3">
        <v>0.98862300000000003</v>
      </c>
      <c r="G118">
        <f>G114</f>
        <v>20</v>
      </c>
      <c r="H118">
        <f>H114</f>
        <v>1000</v>
      </c>
      <c r="I118" s="4">
        <f>C118+D118*I117+E118*SQRT(H118)*G118/100</f>
        <v>22.290413654829468</v>
      </c>
    </row>
    <row r="119" spans="1:11" x14ac:dyDescent="0.15">
      <c r="B119" t="s">
        <v>61</v>
      </c>
      <c r="G119">
        <f>G114</f>
        <v>20</v>
      </c>
      <c r="H119">
        <f>H114</f>
        <v>1000</v>
      </c>
      <c r="I119" s="4">
        <f>I114/I120</f>
        <v>0.89956304652970609</v>
      </c>
    </row>
    <row r="120" spans="1:11" x14ac:dyDescent="0.15">
      <c r="B120" t="s">
        <v>62</v>
      </c>
      <c r="C120" s="3">
        <f>C114</f>
        <v>7.7976199999999996E-2</v>
      </c>
      <c r="D120" s="3">
        <f>D114</f>
        <v>-1.201192</v>
      </c>
      <c r="E120" s="3">
        <f>E114</f>
        <v>9775.2999999999993</v>
      </c>
      <c r="F120" s="3">
        <f>F114</f>
        <v>-3.3389250000000001</v>
      </c>
      <c r="G120">
        <f>G114</f>
        <v>20</v>
      </c>
      <c r="I120" s="4">
        <f>(C120*G120^D120+E120*G120^F120/I121)^-1</f>
        <v>431.44359085741189</v>
      </c>
    </row>
    <row r="121" spans="1:11" ht="12.75" thickBot="1" x14ac:dyDescent="0.2">
      <c r="A121" s="6"/>
      <c r="B121" s="6" t="s">
        <v>63</v>
      </c>
      <c r="C121" s="7">
        <v>6.1627749999999999</v>
      </c>
      <c r="D121" s="7">
        <v>-2.1377329999999999</v>
      </c>
      <c r="E121" s="7"/>
      <c r="F121" s="7"/>
      <c r="G121" s="6">
        <f>G114</f>
        <v>20</v>
      </c>
      <c r="H121" s="6"/>
      <c r="I121" s="8">
        <f>10^(C121+D121*LOG(G121))</f>
        <v>2407.2447281634013</v>
      </c>
      <c r="J121" s="6"/>
      <c r="K121" s="6"/>
    </row>
    <row r="122" spans="1:11" x14ac:dyDescent="0.15">
      <c r="A122">
        <v>16</v>
      </c>
      <c r="B122" t="s">
        <v>56</v>
      </c>
      <c r="C122" s="3">
        <v>8.7581199999999998E-2</v>
      </c>
      <c r="D122" s="3">
        <v>-1.2972410000000001</v>
      </c>
      <c r="E122" s="3">
        <v>13053</v>
      </c>
      <c r="F122" s="3">
        <v>-3.6059109999999999</v>
      </c>
      <c r="G122">
        <v>20</v>
      </c>
      <c r="H122">
        <v>1000</v>
      </c>
      <c r="I122" s="4">
        <f>(C122*G122^D122+E122*G122^F122/H122)^-1</f>
        <v>484.70267801551006</v>
      </c>
      <c r="J122">
        <v>24</v>
      </c>
      <c r="K122" s="5">
        <f>I122*(J122/I126)^2</f>
        <v>477.96631943456509</v>
      </c>
    </row>
    <row r="123" spans="1:11" x14ac:dyDescent="0.15">
      <c r="B123" t="s">
        <v>57</v>
      </c>
      <c r="C123" s="3">
        <v>1.1692260000000001</v>
      </c>
      <c r="D123" s="3">
        <v>0.42135299999999998</v>
      </c>
      <c r="E123" s="3">
        <v>5.0590999999999997E-2</v>
      </c>
      <c r="G123">
        <f>G122</f>
        <v>20</v>
      </c>
      <c r="H123">
        <f>H122</f>
        <v>1000</v>
      </c>
      <c r="I123" s="4">
        <f>C123+D123*G123+E123*SQRT(H123)*G123/100</f>
        <v>9.9162515782111562</v>
      </c>
      <c r="K123" s="5"/>
    </row>
    <row r="124" spans="1:11" x14ac:dyDescent="0.15">
      <c r="B124" t="s">
        <v>58</v>
      </c>
      <c r="I124" s="4">
        <f>I122/I123</f>
        <v>48.879626963129958</v>
      </c>
      <c r="K124" s="5"/>
    </row>
    <row r="125" spans="1:11" x14ac:dyDescent="0.15">
      <c r="B125" t="s">
        <v>59</v>
      </c>
      <c r="H125">
        <f>H122</f>
        <v>1000</v>
      </c>
      <c r="I125" s="4">
        <f>200*SQRT(I124/(PI()*H125))</f>
        <v>24.947038698282444</v>
      </c>
      <c r="K125" s="5"/>
    </row>
    <row r="126" spans="1:11" x14ac:dyDescent="0.15">
      <c r="B126" t="s">
        <v>60</v>
      </c>
      <c r="C126" s="3">
        <v>-0.394096</v>
      </c>
      <c r="D126" s="3">
        <v>0.98459099999999999</v>
      </c>
      <c r="G126">
        <f>G122</f>
        <v>20</v>
      </c>
      <c r="H126">
        <f>H122</f>
        <v>1000</v>
      </c>
      <c r="I126" s="4">
        <f>C126+D126*I125+E126*SQRT(H126)*G126/100</f>
        <v>24.16853377898061</v>
      </c>
      <c r="K126" s="5"/>
    </row>
    <row r="127" spans="1:11" x14ac:dyDescent="0.15">
      <c r="B127" t="s">
        <v>61</v>
      </c>
      <c r="G127">
        <f>G122</f>
        <v>20</v>
      </c>
      <c r="H127">
        <f>H122</f>
        <v>1000</v>
      </c>
      <c r="I127" s="4">
        <f>I122/I128</f>
        <v>0.94412866059641143</v>
      </c>
      <c r="K127" s="5">
        <f>K122/I128</f>
        <v>0.93100723690144849</v>
      </c>
    </row>
    <row r="128" spans="1:11" x14ac:dyDescent="0.15">
      <c r="B128" t="s">
        <v>62</v>
      </c>
      <c r="C128" s="3">
        <f>C122</f>
        <v>8.7581199999999998E-2</v>
      </c>
      <c r="D128" s="3">
        <f>D122</f>
        <v>-1.2972410000000001</v>
      </c>
      <c r="E128" s="3">
        <f>E122</f>
        <v>13053</v>
      </c>
      <c r="F128" s="3">
        <f>F122</f>
        <v>-3.6059109999999999</v>
      </c>
      <c r="G128">
        <f>G122</f>
        <v>20</v>
      </c>
      <c r="I128" s="4">
        <f>(C128*G128^D128+E128*G128^F128/I129)^-1</f>
        <v>513.38625575599053</v>
      </c>
      <c r="K128" s="5"/>
    </row>
    <row r="129" spans="1:11" ht="12.75" thickBot="1" x14ac:dyDescent="0.2">
      <c r="A129" s="6"/>
      <c r="B129" s="6" t="s">
        <v>63</v>
      </c>
      <c r="C129" s="7">
        <v>6.2507650000000003</v>
      </c>
      <c r="D129" s="7">
        <v>-2.3086700000000002</v>
      </c>
      <c r="E129" s="7"/>
      <c r="F129" s="7"/>
      <c r="G129" s="6">
        <f>G122</f>
        <v>20</v>
      </c>
      <c r="H129" s="6"/>
      <c r="I129" s="8">
        <f>10^(C129+D129*LOG(G129))</f>
        <v>1766.5099172009411</v>
      </c>
      <c r="J129" s="6"/>
      <c r="K129" s="9"/>
    </row>
    <row r="130" spans="1:11" x14ac:dyDescent="0.15">
      <c r="A130">
        <v>17</v>
      </c>
      <c r="B130" t="s">
        <v>56</v>
      </c>
      <c r="C130" s="3">
        <v>9.7241400000000006E-2</v>
      </c>
      <c r="D130" s="3">
        <v>-1.3038240000000001</v>
      </c>
      <c r="E130" s="3">
        <v>17965.599999999999</v>
      </c>
      <c r="F130" s="3">
        <v>-3.6242079999999999</v>
      </c>
      <c r="G130">
        <v>20</v>
      </c>
      <c r="H130">
        <v>1000</v>
      </c>
      <c r="I130" s="4">
        <f>(C130*G130^D130+E130*G130^F130/H130)^-1</f>
        <v>434.23752412697417</v>
      </c>
      <c r="J130">
        <v>24</v>
      </c>
      <c r="K130" s="5">
        <f>I130*(J130/I134)^2</f>
        <v>459.73959583614612</v>
      </c>
    </row>
    <row r="131" spans="1:11" x14ac:dyDescent="0.15">
      <c r="B131" t="s">
        <v>57</v>
      </c>
      <c r="C131" s="3">
        <v>1.3472740000000001</v>
      </c>
      <c r="D131" s="3">
        <v>0.34684100000000001</v>
      </c>
      <c r="E131" s="3">
        <v>0.16569900000000001</v>
      </c>
      <c r="G131">
        <f>G130</f>
        <v>20</v>
      </c>
      <c r="H131">
        <f>H130</f>
        <v>1000</v>
      </c>
      <c r="I131" s="4">
        <f>C131+D131*G131+E131*SQRT(H131)*G131/100</f>
        <v>9.3320664920244809</v>
      </c>
    </row>
    <row r="132" spans="1:11" x14ac:dyDescent="0.15">
      <c r="B132" t="s">
        <v>58</v>
      </c>
      <c r="I132" s="4">
        <f>I130/I131</f>
        <v>46.531764909528789</v>
      </c>
    </row>
    <row r="133" spans="1:11" x14ac:dyDescent="0.15">
      <c r="B133" t="s">
        <v>59</v>
      </c>
      <c r="H133">
        <f>H130</f>
        <v>1000</v>
      </c>
      <c r="I133" s="4">
        <f>200*SQRT(I132/(PI()*H133))</f>
        <v>24.340518311887294</v>
      </c>
    </row>
    <row r="134" spans="1:11" x14ac:dyDescent="0.15">
      <c r="B134" t="s">
        <v>60</v>
      </c>
      <c r="C134" s="3">
        <v>-0.28678599999999999</v>
      </c>
      <c r="D134" s="3">
        <v>0.970055</v>
      </c>
      <c r="G134">
        <f>G130</f>
        <v>20</v>
      </c>
      <c r="H134">
        <f>H130</f>
        <v>1000</v>
      </c>
      <c r="I134" s="4">
        <f>C134+D134*I133+E134*SQRT(H134)*G134/100</f>
        <v>23.32485549103783</v>
      </c>
    </row>
    <row r="135" spans="1:11" x14ac:dyDescent="0.15">
      <c r="B135" t="s">
        <v>61</v>
      </c>
      <c r="G135">
        <f>G130</f>
        <v>20</v>
      </c>
      <c r="H135">
        <f>H130</f>
        <v>1000</v>
      </c>
      <c r="I135" s="4">
        <f>I130/I136</f>
        <v>0.92286965758909578</v>
      </c>
      <c r="K135" s="5">
        <f>K130/I136</f>
        <v>0.97706830896859809</v>
      </c>
    </row>
    <row r="136" spans="1:11" x14ac:dyDescent="0.15">
      <c r="B136" t="s">
        <v>62</v>
      </c>
      <c r="C136" s="3">
        <f>C130</f>
        <v>9.7241400000000006E-2</v>
      </c>
      <c r="D136" s="3">
        <f>D130</f>
        <v>-1.3038240000000001</v>
      </c>
      <c r="E136" s="3">
        <f>E130</f>
        <v>17965.599999999999</v>
      </c>
      <c r="F136" s="3">
        <f>F130</f>
        <v>-3.6242079999999999</v>
      </c>
      <c r="G136">
        <f>G130</f>
        <v>20</v>
      </c>
      <c r="I136" s="4">
        <f>(C136*G136^D136+E136*G136^F136/I137)^-1</f>
        <v>470.52963607165941</v>
      </c>
    </row>
    <row r="137" spans="1:11" ht="12.75" thickBot="1" x14ac:dyDescent="0.2">
      <c r="A137" s="6"/>
      <c r="B137" s="6" t="s">
        <v>63</v>
      </c>
      <c r="C137" s="7">
        <v>6.3315099999999997</v>
      </c>
      <c r="D137" s="7">
        <v>-2.3203839999999998</v>
      </c>
      <c r="E137" s="7"/>
      <c r="F137" s="7"/>
      <c r="G137" s="6">
        <f>G130</f>
        <v>20</v>
      </c>
      <c r="H137" s="6"/>
      <c r="I137" s="8">
        <f>10^(C137+D137*LOG(G137))</f>
        <v>2054.0963673464653</v>
      </c>
      <c r="J137" s="6"/>
      <c r="K137" s="6"/>
    </row>
    <row r="138" spans="1:11" x14ac:dyDescent="0.15">
      <c r="A138">
        <v>18</v>
      </c>
      <c r="B138" t="s">
        <v>56</v>
      </c>
      <c r="C138" s="3">
        <v>7.2302099999999994E-2</v>
      </c>
      <c r="D138" s="3">
        <v>-1.090327</v>
      </c>
      <c r="E138" s="3">
        <v>18255.400000000001</v>
      </c>
      <c r="F138" s="3">
        <v>-3.2709809999999999</v>
      </c>
      <c r="G138">
        <v>20</v>
      </c>
      <c r="H138">
        <v>1000</v>
      </c>
      <c r="I138" s="4">
        <f>(C138*G138^D138+E138*G138^F138/H138)^-1</f>
        <v>265.15528922459953</v>
      </c>
      <c r="J138">
        <v>24</v>
      </c>
      <c r="K138" s="5">
        <f>I138*(J138/I142)^2</f>
        <v>467.85780379537442</v>
      </c>
    </row>
    <row r="139" spans="1:11" x14ac:dyDescent="0.15">
      <c r="B139" t="s">
        <v>57</v>
      </c>
      <c r="C139" s="3">
        <v>0.59646900000000003</v>
      </c>
      <c r="D139" s="3">
        <v>0.36790499999999998</v>
      </c>
      <c r="E139" s="3">
        <v>9.7194000000000003E-2</v>
      </c>
      <c r="G139">
        <f>G138</f>
        <v>20</v>
      </c>
      <c r="H139">
        <f>H138</f>
        <v>1000</v>
      </c>
      <c r="I139" s="4">
        <f>C139+D139*G139+E139*SQRT(H139)*G139/100</f>
        <v>8.5692778298048111</v>
      </c>
    </row>
    <row r="140" spans="1:11" x14ac:dyDescent="0.15">
      <c r="B140" t="s">
        <v>58</v>
      </c>
      <c r="I140" s="4">
        <f>I138/I139</f>
        <v>30.942547842522124</v>
      </c>
    </row>
    <row r="141" spans="1:11" x14ac:dyDescent="0.15">
      <c r="B141" t="s">
        <v>59</v>
      </c>
      <c r="H141">
        <f>H138</f>
        <v>1000</v>
      </c>
      <c r="I141" s="4">
        <f>200*SQRT(I140/(PI()*H141))</f>
        <v>19.848746944822203</v>
      </c>
    </row>
    <row r="142" spans="1:11" x14ac:dyDescent="0.15">
      <c r="B142" t="s">
        <v>60</v>
      </c>
      <c r="C142" s="3">
        <v>0.47848800000000002</v>
      </c>
      <c r="D142" s="3">
        <v>0.91190199999999999</v>
      </c>
      <c r="E142" s="3">
        <v>-8.0769999999999995E-2</v>
      </c>
      <c r="G142">
        <f>G138</f>
        <v>20</v>
      </c>
      <c r="H142">
        <f>H138</f>
        <v>1000</v>
      </c>
      <c r="I142" s="4">
        <f>C142+D142*I141+E142*SQRT(H142)*G142/100</f>
        <v>18.067765703253656</v>
      </c>
    </row>
    <row r="143" spans="1:11" x14ac:dyDescent="0.15">
      <c r="B143" t="s">
        <v>61</v>
      </c>
      <c r="G143">
        <f>G138</f>
        <v>20</v>
      </c>
      <c r="H143">
        <f>H138</f>
        <v>1000</v>
      </c>
      <c r="I143" s="4">
        <f>I138/I144</f>
        <v>0.8006391687822253</v>
      </c>
      <c r="K143" s="5">
        <f>K138/I144</f>
        <v>1.4127015313721081</v>
      </c>
    </row>
    <row r="144" spans="1:11" x14ac:dyDescent="0.15">
      <c r="B144" t="s">
        <v>62</v>
      </c>
      <c r="C144" s="3">
        <f>C138</f>
        <v>7.2302099999999994E-2</v>
      </c>
      <c r="D144" s="3">
        <f>D138</f>
        <v>-1.090327</v>
      </c>
      <c r="E144" s="3">
        <f>E138</f>
        <v>18255.400000000001</v>
      </c>
      <c r="F144" s="3">
        <f>F138</f>
        <v>-3.2709809999999999</v>
      </c>
      <c r="G144">
        <f>G138</f>
        <v>20</v>
      </c>
      <c r="I144" s="4">
        <f>(C144*G144^D144+E144*G144^F144/I145)^-1</f>
        <v>331.1795120240015</v>
      </c>
    </row>
    <row r="145" spans="1:11" ht="12.75" thickBot="1" x14ac:dyDescent="0.2">
      <c r="A145" s="6"/>
      <c r="B145" s="6" t="s">
        <v>63</v>
      </c>
      <c r="C145" s="7">
        <v>6.4254439999999997</v>
      </c>
      <c r="D145" s="7">
        <v>-2.1806540000000001</v>
      </c>
      <c r="E145" s="7"/>
      <c r="F145" s="7"/>
      <c r="G145" s="6">
        <f>G138</f>
        <v>20</v>
      </c>
      <c r="H145" s="6"/>
      <c r="I145" s="8">
        <f>10^(C145+D145*LOG(G145))</f>
        <v>3875.6784293829583</v>
      </c>
      <c r="J145" s="6"/>
      <c r="K145" s="6"/>
    </row>
    <row r="146" spans="1:11" x14ac:dyDescent="0.15">
      <c r="A146">
        <v>19</v>
      </c>
      <c r="B146" t="s">
        <v>56</v>
      </c>
      <c r="C146" s="3">
        <v>7.0041599999999996E-2</v>
      </c>
      <c r="D146" s="3">
        <v>-1.0713490000000001</v>
      </c>
      <c r="E146" s="3">
        <v>20847.2</v>
      </c>
      <c r="F146" s="3">
        <v>-3.214048</v>
      </c>
      <c r="G146">
        <v>20</v>
      </c>
      <c r="H146">
        <v>1000</v>
      </c>
      <c r="I146" s="4">
        <f>(C146*G146^D146+E146*G146^F146/H146)^-1</f>
        <v>238.06642377902989</v>
      </c>
      <c r="J146">
        <v>24</v>
      </c>
      <c r="K146" s="5">
        <f>I146*(J146/I150)^2</f>
        <v>462.97027636379266</v>
      </c>
    </row>
    <row r="147" spans="1:11" x14ac:dyDescent="0.15">
      <c r="B147" t="s">
        <v>57</v>
      </c>
      <c r="C147" s="3">
        <v>0.43238300000000002</v>
      </c>
      <c r="D147" s="3">
        <v>0.37652999999999998</v>
      </c>
      <c r="E147" s="3">
        <v>0.10322099999999999</v>
      </c>
      <c r="G147">
        <f>G146</f>
        <v>20</v>
      </c>
      <c r="H147">
        <f>H146</f>
        <v>1000</v>
      </c>
      <c r="I147" s="4">
        <f>C147+D147*G147+E147*SQRT(H147)*G147/100</f>
        <v>8.6158099247204802</v>
      </c>
    </row>
    <row r="148" spans="1:11" x14ac:dyDescent="0.15">
      <c r="B148" t="s">
        <v>58</v>
      </c>
      <c r="I148" s="4">
        <f>I146/I147</f>
        <v>27.631345846659144</v>
      </c>
    </row>
    <row r="149" spans="1:11" x14ac:dyDescent="0.15">
      <c r="B149" t="s">
        <v>59</v>
      </c>
      <c r="H149">
        <f>H146</f>
        <v>1000</v>
      </c>
      <c r="I149" s="4">
        <f>200*SQRT(I148/(PI()*H149))</f>
        <v>18.756684730042277</v>
      </c>
    </row>
    <row r="150" spans="1:11" x14ac:dyDescent="0.15">
      <c r="B150" t="s">
        <v>60</v>
      </c>
      <c r="C150" s="3">
        <v>0.43566100000000002</v>
      </c>
      <c r="D150" s="3">
        <v>0.91906399999999999</v>
      </c>
      <c r="E150" s="3">
        <v>-7.3386999999999994E-2</v>
      </c>
      <c r="G150">
        <f>G146</f>
        <v>20</v>
      </c>
      <c r="H150">
        <f>H146</f>
        <v>1000</v>
      </c>
      <c r="I150" s="4">
        <f>C150+D150*I149+E150*SQRT(H150)*G150/100</f>
        <v>17.210114553438022</v>
      </c>
    </row>
    <row r="151" spans="1:11" x14ac:dyDescent="0.15">
      <c r="B151" t="s">
        <v>61</v>
      </c>
      <c r="G151">
        <f>G146</f>
        <v>20</v>
      </c>
      <c r="H151">
        <f>H146</f>
        <v>1000</v>
      </c>
      <c r="I151" s="4">
        <f>I146/I152</f>
        <v>0.79587277576135829</v>
      </c>
      <c r="K151" s="5">
        <f>K146/I152</f>
        <v>1.5477421515209535</v>
      </c>
    </row>
    <row r="152" spans="1:11" x14ac:dyDescent="0.15">
      <c r="B152" t="s">
        <v>62</v>
      </c>
      <c r="C152" s="3">
        <f>C146</f>
        <v>7.0041599999999996E-2</v>
      </c>
      <c r="D152" s="3">
        <f>D146</f>
        <v>-1.0713490000000001</v>
      </c>
      <c r="E152" s="3">
        <f>E146</f>
        <v>20847.2</v>
      </c>
      <c r="F152" s="3">
        <f>F146</f>
        <v>-3.214048</v>
      </c>
      <c r="G152">
        <f>G146</f>
        <v>20</v>
      </c>
      <c r="I152" s="4">
        <f>(C152*G152^D152+E152*G152^F152/I153)^-1</f>
        <v>299.12623101259828</v>
      </c>
    </row>
    <row r="153" spans="1:11" ht="12.75" thickBot="1" x14ac:dyDescent="0.2">
      <c r="A153" s="6"/>
      <c r="B153" s="6" t="s">
        <v>63</v>
      </c>
      <c r="C153" s="7">
        <v>6.2134309999999999</v>
      </c>
      <c r="D153" s="7">
        <v>-2.1426989999999999</v>
      </c>
      <c r="E153" s="7"/>
      <c r="F153" s="7"/>
      <c r="G153" s="6">
        <f>G146</f>
        <v>20</v>
      </c>
      <c r="H153" s="6"/>
      <c r="I153" s="8">
        <f>10^(C153+D153*LOG(G153))</f>
        <v>2665.1111688901242</v>
      </c>
      <c r="J153" s="6"/>
      <c r="K153" s="6"/>
    </row>
    <row r="154" spans="1:11" x14ac:dyDescent="0.15">
      <c r="A154">
        <v>20</v>
      </c>
      <c r="B154" t="s">
        <v>56</v>
      </c>
      <c r="C154" s="3">
        <v>6.4107899999999995E-2</v>
      </c>
      <c r="D154" s="3">
        <v>-1.0812379999999999</v>
      </c>
      <c r="E154" s="3">
        <v>18249.900000000001</v>
      </c>
      <c r="F154" s="3">
        <v>-3.2437140000000002</v>
      </c>
      <c r="G154">
        <v>20</v>
      </c>
      <c r="H154">
        <v>1000</v>
      </c>
      <c r="I154" s="4">
        <f>(C154*G154^D154+E154*G154^F154/H154)^-1</f>
        <v>276.83855270435504</v>
      </c>
      <c r="J154">
        <v>24</v>
      </c>
      <c r="K154" s="5">
        <f>I154*(J154/I158)^2</f>
        <v>482.90666006306242</v>
      </c>
    </row>
    <row r="155" spans="1:11" x14ac:dyDescent="0.15">
      <c r="B155" t="s">
        <v>57</v>
      </c>
      <c r="C155" s="3">
        <v>0.28415800000000002</v>
      </c>
      <c r="D155" s="3">
        <v>0.36923099999999998</v>
      </c>
      <c r="E155" s="3">
        <v>0.15934799999999999</v>
      </c>
      <c r="G155">
        <f>G154</f>
        <v>20</v>
      </c>
      <c r="H155">
        <f>H154</f>
        <v>1000</v>
      </c>
      <c r="I155" s="4">
        <f>C155+D155*G155+E155*SQRT(H155)*G155/100</f>
        <v>8.6765832411850212</v>
      </c>
      <c r="K155" s="5"/>
    </row>
    <row r="156" spans="1:11" x14ac:dyDescent="0.15">
      <c r="B156" t="s">
        <v>58</v>
      </c>
      <c r="I156" s="4">
        <f>I154/I155</f>
        <v>31.906401979789603</v>
      </c>
      <c r="K156" s="5"/>
    </row>
    <row r="157" spans="1:11" x14ac:dyDescent="0.15">
      <c r="B157" t="s">
        <v>59</v>
      </c>
      <c r="H157">
        <f>H154</f>
        <v>1000</v>
      </c>
      <c r="I157" s="4">
        <f>200*SQRT(I156/(PI()*H157))</f>
        <v>20.155518532373314</v>
      </c>
      <c r="K157" s="5"/>
    </row>
    <row r="158" spans="1:11" x14ac:dyDescent="0.15">
      <c r="B158" t="s">
        <v>60</v>
      </c>
      <c r="C158" s="3">
        <v>0.50469799999999998</v>
      </c>
      <c r="D158" s="3">
        <v>0.910057</v>
      </c>
      <c r="E158" s="3">
        <v>-0.10685</v>
      </c>
      <c r="G158">
        <f>G154</f>
        <v>20</v>
      </c>
      <c r="H158">
        <f>H154</f>
        <v>1000</v>
      </c>
      <c r="I158" s="4">
        <f>C158+D158*I157+E158*SQRT(H158)*G158/100</f>
        <v>18.171589993038079</v>
      </c>
      <c r="K158" s="5"/>
    </row>
    <row r="159" spans="1:11" x14ac:dyDescent="0.15">
      <c r="B159" t="s">
        <v>61</v>
      </c>
      <c r="G159">
        <f>G154</f>
        <v>20</v>
      </c>
      <c r="H159">
        <f>H154</f>
        <v>1000</v>
      </c>
      <c r="I159" s="4">
        <f>I154/I160</f>
        <v>0.7847741502828296</v>
      </c>
      <c r="K159" s="5">
        <f>K154/I160</f>
        <v>1.3689302306880153</v>
      </c>
    </row>
    <row r="160" spans="1:11" x14ac:dyDescent="0.15">
      <c r="B160" t="s">
        <v>62</v>
      </c>
      <c r="C160" s="3">
        <f>C154</f>
        <v>6.4107899999999995E-2</v>
      </c>
      <c r="D160" s="3">
        <f>D154</f>
        <v>-1.0812379999999999</v>
      </c>
      <c r="E160" s="3">
        <f>E154</f>
        <v>18249.900000000001</v>
      </c>
      <c r="F160" s="3">
        <f>F154</f>
        <v>-3.2437140000000002</v>
      </c>
      <c r="G160">
        <f>G154</f>
        <v>20</v>
      </c>
      <c r="I160" s="4">
        <f>(C160*G160^D160+E160*G160^F160/I161)^-1</f>
        <v>352.76206868509047</v>
      </c>
      <c r="K160" s="5"/>
    </row>
    <row r="161" spans="1:11" ht="12.75" thickBot="1" x14ac:dyDescent="0.2">
      <c r="A161" s="6"/>
      <c r="B161" s="6" t="s">
        <v>63</v>
      </c>
      <c r="C161" s="7">
        <v>6.3469579999999999</v>
      </c>
      <c r="D161" s="7">
        <v>-2.1624759999999998</v>
      </c>
      <c r="E161" s="7"/>
      <c r="F161" s="7"/>
      <c r="G161" s="6">
        <f>G154</f>
        <v>20</v>
      </c>
      <c r="H161" s="6"/>
      <c r="I161" s="8">
        <f>10^(C161+D161*LOG(G161))</f>
        <v>3415.9527835712265</v>
      </c>
      <c r="J161" s="6"/>
      <c r="K161" s="9"/>
    </row>
    <row r="162" spans="1:11" x14ac:dyDescent="0.15">
      <c r="A162">
        <v>21</v>
      </c>
      <c r="B162" t="s">
        <v>56</v>
      </c>
      <c r="C162" s="3">
        <v>3.34495E-2</v>
      </c>
      <c r="D162" s="3">
        <v>-0.98241699999999998</v>
      </c>
      <c r="E162" s="3">
        <v>15954.1</v>
      </c>
      <c r="F162" s="3">
        <v>-2.9472510000000001</v>
      </c>
      <c r="G162">
        <v>20</v>
      </c>
      <c r="H162">
        <v>1000</v>
      </c>
      <c r="I162" s="4">
        <f>(C162*G162^D162+E162*G162^F162/H162)^-1</f>
        <v>243.98597311777002</v>
      </c>
      <c r="J162">
        <v>24</v>
      </c>
      <c r="K162" s="5">
        <f>I162*(J162/I166)^2</f>
        <v>450.06124246365289</v>
      </c>
    </row>
    <row r="163" spans="1:11" x14ac:dyDescent="0.15">
      <c r="B163" t="s">
        <v>57</v>
      </c>
      <c r="C163" s="3">
        <v>0.94186499999999995</v>
      </c>
      <c r="D163" s="3">
        <v>0.34920600000000002</v>
      </c>
      <c r="E163" s="3">
        <v>9.5343999999999998E-2</v>
      </c>
      <c r="G163">
        <f>G162</f>
        <v>20</v>
      </c>
      <c r="H163">
        <f>H162</f>
        <v>1000</v>
      </c>
      <c r="I163" s="4">
        <f>C163+D163*G163+E163*SQRT(H163)*G163/100</f>
        <v>8.5289934024621878</v>
      </c>
    </row>
    <row r="164" spans="1:11" x14ac:dyDescent="0.15">
      <c r="B164" t="s">
        <v>58</v>
      </c>
      <c r="I164" s="4">
        <f>I162/I163</f>
        <v>28.606655159017365</v>
      </c>
    </row>
    <row r="165" spans="1:11" x14ac:dyDescent="0.15">
      <c r="B165" t="s">
        <v>59</v>
      </c>
      <c r="H165">
        <f>H162</f>
        <v>1000</v>
      </c>
      <c r="I165" s="4">
        <f>200*SQRT(I164/(PI()*H165))</f>
        <v>19.084843355674437</v>
      </c>
    </row>
    <row r="166" spans="1:11" x14ac:dyDescent="0.15">
      <c r="B166" t="s">
        <v>60</v>
      </c>
      <c r="C166" s="3">
        <v>5.3199999999999997E-2</v>
      </c>
      <c r="D166" s="3">
        <v>0.94556399999999996</v>
      </c>
      <c r="E166" s="3">
        <v>-6.7715999999999998E-2</v>
      </c>
      <c r="G166">
        <f>G162</f>
        <v>20</v>
      </c>
      <c r="H166">
        <f>H162</f>
        <v>1000</v>
      </c>
      <c r="I166" s="4">
        <f>C166+D166*I165+E166*SQRT(H166)*G166/100</f>
        <v>17.67086723469302</v>
      </c>
    </row>
    <row r="167" spans="1:11" x14ac:dyDescent="0.15">
      <c r="B167" t="s">
        <v>61</v>
      </c>
      <c r="G167">
        <f>G162</f>
        <v>20</v>
      </c>
      <c r="H167">
        <f>H162</f>
        <v>1000</v>
      </c>
      <c r="I167" s="4">
        <f>I162/I168</f>
        <v>0.76454070746239955</v>
      </c>
      <c r="K167" s="5">
        <f>K162/I168</f>
        <v>1.4102865681892223</v>
      </c>
    </row>
    <row r="168" spans="1:11" x14ac:dyDescent="0.15">
      <c r="B168" t="s">
        <v>62</v>
      </c>
      <c r="C168" s="3">
        <f>C162</f>
        <v>3.34495E-2</v>
      </c>
      <c r="D168" s="3">
        <f>D162</f>
        <v>-0.98241699999999998</v>
      </c>
      <c r="E168" s="3">
        <f>E162</f>
        <v>15954.1</v>
      </c>
      <c r="F168" s="3">
        <f>F162</f>
        <v>-2.9472510000000001</v>
      </c>
      <c r="G168">
        <f>G162</f>
        <v>20</v>
      </c>
      <c r="I168" s="4">
        <f>(C168*G168^D168+E168*G168^F168/I169)^-1</f>
        <v>319.12751111394465</v>
      </c>
    </row>
    <row r="169" spans="1:11" ht="12.75" thickBot="1" x14ac:dyDescent="0.2">
      <c r="A169" s="6"/>
      <c r="B169" s="6" t="s">
        <v>63</v>
      </c>
      <c r="C169" s="7">
        <v>5.7878040000000004</v>
      </c>
      <c r="D169" s="7">
        <v>-1.964834</v>
      </c>
      <c r="E169" s="7"/>
      <c r="F169" s="7"/>
      <c r="G169" s="6">
        <f>G162</f>
        <v>20</v>
      </c>
      <c r="H169" s="6"/>
      <c r="I169" s="8">
        <f>10^(C169+D169*LOG(G169))</f>
        <v>1704.1037396205068</v>
      </c>
      <c r="J169" s="6"/>
      <c r="K169" s="6"/>
    </row>
    <row r="170" spans="1:11" x14ac:dyDescent="0.15">
      <c r="A170">
        <v>22</v>
      </c>
      <c r="B170" t="s">
        <v>56</v>
      </c>
      <c r="C170" s="3">
        <v>5.7242399999999999E-2</v>
      </c>
      <c r="D170" s="3">
        <v>-1.005549</v>
      </c>
      <c r="E170" s="3">
        <v>13421.6</v>
      </c>
      <c r="F170" s="3">
        <v>-3.016648</v>
      </c>
      <c r="G170">
        <v>20</v>
      </c>
      <c r="H170">
        <v>1000</v>
      </c>
      <c r="I170" s="4">
        <f>(C170*G170^D170+E170*G170^F170/H170)^-1</f>
        <v>226.70515491567116</v>
      </c>
      <c r="J170">
        <v>24</v>
      </c>
      <c r="K170" s="5">
        <f>I170*(J170/I174)^2</f>
        <v>477.40812473310621</v>
      </c>
    </row>
    <row r="171" spans="1:11" x14ac:dyDescent="0.15">
      <c r="B171" t="s">
        <v>57</v>
      </c>
      <c r="C171" s="3">
        <v>0.96920600000000001</v>
      </c>
      <c r="D171" s="3">
        <v>0.41345300000000001</v>
      </c>
      <c r="G171">
        <f>G170</f>
        <v>20</v>
      </c>
      <c r="H171">
        <f>H170</f>
        <v>1000</v>
      </c>
      <c r="I171" s="4">
        <f>C171+D171*G171+E171*SQRT(H171)*G171/100</f>
        <v>9.2382659999999994</v>
      </c>
    </row>
    <row r="172" spans="1:11" x14ac:dyDescent="0.15">
      <c r="B172" t="s">
        <v>58</v>
      </c>
      <c r="I172" s="4">
        <f>I170/I171</f>
        <v>24.539795121256649</v>
      </c>
    </row>
    <row r="173" spans="1:11" x14ac:dyDescent="0.15">
      <c r="B173" t="s">
        <v>59</v>
      </c>
      <c r="H173">
        <f>H170</f>
        <v>1000</v>
      </c>
      <c r="I173" s="4">
        <f>200*SQRT(I172/(PI()*H173))</f>
        <v>17.676265886233715</v>
      </c>
    </row>
    <row r="174" spans="1:11" x14ac:dyDescent="0.15">
      <c r="B174" t="s">
        <v>60</v>
      </c>
      <c r="C174" s="3">
        <v>0.30114800000000003</v>
      </c>
      <c r="D174" s="3">
        <v>0.94267599999999996</v>
      </c>
      <c r="E174" s="3">
        <v>-6.7294000000000007E-2</v>
      </c>
      <c r="G174">
        <f>G170</f>
        <v>20</v>
      </c>
      <c r="H174">
        <f>H170</f>
        <v>1000</v>
      </c>
      <c r="I174" s="4">
        <f>C174+D174*I173+E174*SQRT(H174)*G174/100</f>
        <v>16.538534994844511</v>
      </c>
    </row>
    <row r="175" spans="1:11" x14ac:dyDescent="0.15">
      <c r="B175" t="s">
        <v>61</v>
      </c>
      <c r="G175">
        <f>G170</f>
        <v>20</v>
      </c>
      <c r="H175">
        <f>H170</f>
        <v>1000</v>
      </c>
      <c r="I175" s="4">
        <f>I170/I176</f>
        <v>0.88473662012921561</v>
      </c>
      <c r="K175" s="5">
        <f>K170/I176</f>
        <v>1.8631268038687108</v>
      </c>
    </row>
    <row r="176" spans="1:11" x14ac:dyDescent="0.15">
      <c r="B176" t="s">
        <v>62</v>
      </c>
      <c r="C176" s="3">
        <f>C170</f>
        <v>5.7242399999999999E-2</v>
      </c>
      <c r="D176" s="3">
        <f>D170</f>
        <v>-1.005549</v>
      </c>
      <c r="E176" s="3">
        <f>E170</f>
        <v>13421.6</v>
      </c>
      <c r="F176" s="3">
        <f>F170</f>
        <v>-3.016648</v>
      </c>
      <c r="G176">
        <f>G170</f>
        <v>20</v>
      </c>
      <c r="I176" s="4">
        <f>(C176*G176^D176+E176*G176^F176/I177)^-1</f>
        <v>256.2402750804651</v>
      </c>
    </row>
    <row r="177" spans="1:11" ht="12.75" thickBot="1" x14ac:dyDescent="0.2">
      <c r="A177" s="6"/>
      <c r="B177" s="6" t="s">
        <v>63</v>
      </c>
      <c r="C177" s="7">
        <v>5.7830649999999997</v>
      </c>
      <c r="D177" s="7">
        <v>-2.0110990000000002</v>
      </c>
      <c r="E177" s="7"/>
      <c r="F177" s="7"/>
      <c r="G177" s="6">
        <f>G170</f>
        <v>20</v>
      </c>
      <c r="H177" s="6"/>
      <c r="I177" s="8">
        <f>10^(C177+D177*LOG(G177))</f>
        <v>1467.4552852242562</v>
      </c>
      <c r="J177" s="6"/>
      <c r="K177" s="6"/>
    </row>
  </sheetData>
  <phoneticPr fontId="1"/>
  <pageMargins left="0.7" right="0.7" top="0.75" bottom="0.75" header="0.3" footer="0.3"/>
  <pageSetup paperSize="9" orientation="portrait" horizontalDpi="4294967293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3"/>
  <dimension ref="A1:G48"/>
  <sheetViews>
    <sheetView workbookViewId="0">
      <selection activeCell="O30" sqref="O30"/>
    </sheetView>
  </sheetViews>
  <sheetFormatPr defaultRowHeight="12" x14ac:dyDescent="0.15"/>
  <sheetData>
    <row r="1" spans="1:7" x14ac:dyDescent="0.15">
      <c r="A1">
        <v>1</v>
      </c>
      <c r="B1" t="s">
        <v>64</v>
      </c>
      <c r="C1">
        <v>2</v>
      </c>
      <c r="E1">
        <v>12</v>
      </c>
    </row>
    <row r="2" spans="1:7" x14ac:dyDescent="0.15">
      <c r="A2">
        <v>2</v>
      </c>
      <c r="B2" t="s">
        <v>65</v>
      </c>
      <c r="C2">
        <v>2</v>
      </c>
      <c r="E2">
        <v>13</v>
      </c>
      <c r="F2">
        <v>14</v>
      </c>
      <c r="G2">
        <v>18</v>
      </c>
    </row>
    <row r="3" spans="1:7" x14ac:dyDescent="0.15">
      <c r="A3">
        <v>3</v>
      </c>
      <c r="B3" t="s">
        <v>66</v>
      </c>
      <c r="C3">
        <v>1</v>
      </c>
      <c r="E3">
        <v>13</v>
      </c>
      <c r="F3">
        <v>14</v>
      </c>
      <c r="G3">
        <v>18</v>
      </c>
    </row>
    <row r="4" spans="1:7" x14ac:dyDescent="0.15">
      <c r="A4">
        <v>4</v>
      </c>
      <c r="B4" t="s">
        <v>67</v>
      </c>
      <c r="C4">
        <v>1</v>
      </c>
      <c r="D4">
        <v>8</v>
      </c>
      <c r="E4">
        <v>13</v>
      </c>
      <c r="F4">
        <v>14</v>
      </c>
      <c r="G4">
        <v>18</v>
      </c>
    </row>
    <row r="5" spans="1:7" x14ac:dyDescent="0.15">
      <c r="A5">
        <v>5</v>
      </c>
      <c r="B5" t="s">
        <v>68</v>
      </c>
      <c r="C5">
        <v>2</v>
      </c>
      <c r="E5">
        <v>13</v>
      </c>
      <c r="F5">
        <v>16</v>
      </c>
      <c r="G5">
        <v>18</v>
      </c>
    </row>
    <row r="6" spans="1:7" x14ac:dyDescent="0.15">
      <c r="A6">
        <v>6</v>
      </c>
      <c r="B6" t="s">
        <v>69</v>
      </c>
      <c r="C6">
        <v>2</v>
      </c>
      <c r="E6">
        <v>13</v>
      </c>
      <c r="F6">
        <v>16</v>
      </c>
      <c r="G6">
        <v>18</v>
      </c>
    </row>
    <row r="7" spans="1:7" x14ac:dyDescent="0.15">
      <c r="A7">
        <v>7</v>
      </c>
      <c r="B7" t="s">
        <v>70</v>
      </c>
      <c r="C7">
        <v>1</v>
      </c>
      <c r="D7">
        <v>8</v>
      </c>
      <c r="E7">
        <v>13</v>
      </c>
      <c r="F7">
        <v>14</v>
      </c>
      <c r="G7">
        <v>18</v>
      </c>
    </row>
    <row r="8" spans="1:7" x14ac:dyDescent="0.15">
      <c r="A8">
        <v>8</v>
      </c>
      <c r="B8" t="s">
        <v>71</v>
      </c>
      <c r="C8">
        <v>4</v>
      </c>
      <c r="D8">
        <v>8</v>
      </c>
      <c r="F8">
        <v>15</v>
      </c>
      <c r="G8">
        <v>19</v>
      </c>
    </row>
    <row r="9" spans="1:7" x14ac:dyDescent="0.15">
      <c r="A9">
        <v>9</v>
      </c>
      <c r="B9" t="s">
        <v>18</v>
      </c>
      <c r="C9">
        <v>3</v>
      </c>
      <c r="D9">
        <v>8</v>
      </c>
      <c r="E9">
        <v>13</v>
      </c>
      <c r="F9">
        <v>15</v>
      </c>
      <c r="G9">
        <v>19</v>
      </c>
    </row>
    <row r="10" spans="1:7" x14ac:dyDescent="0.15">
      <c r="A10">
        <v>10</v>
      </c>
      <c r="B10" t="s">
        <v>29</v>
      </c>
      <c r="C10">
        <v>3</v>
      </c>
      <c r="D10">
        <v>8</v>
      </c>
      <c r="E10">
        <v>13</v>
      </c>
      <c r="F10">
        <v>15</v>
      </c>
      <c r="G10">
        <v>19</v>
      </c>
    </row>
    <row r="11" spans="1:7" x14ac:dyDescent="0.15">
      <c r="A11">
        <v>11</v>
      </c>
      <c r="B11" t="s">
        <v>72</v>
      </c>
      <c r="C11">
        <v>3</v>
      </c>
      <c r="D11">
        <v>8</v>
      </c>
      <c r="E11">
        <v>13</v>
      </c>
      <c r="F11">
        <v>15</v>
      </c>
      <c r="G11">
        <v>19</v>
      </c>
    </row>
    <row r="12" spans="1:7" x14ac:dyDescent="0.15">
      <c r="A12">
        <v>12</v>
      </c>
      <c r="B12" t="s">
        <v>73</v>
      </c>
      <c r="C12">
        <v>4</v>
      </c>
      <c r="D12">
        <v>8</v>
      </c>
      <c r="F12">
        <v>15</v>
      </c>
      <c r="G12">
        <v>19</v>
      </c>
    </row>
    <row r="13" spans="1:7" x14ac:dyDescent="0.15">
      <c r="A13">
        <v>13</v>
      </c>
      <c r="B13" t="s">
        <v>74</v>
      </c>
      <c r="C13">
        <v>4</v>
      </c>
      <c r="D13">
        <v>8</v>
      </c>
      <c r="F13">
        <v>15</v>
      </c>
      <c r="G13">
        <v>19</v>
      </c>
    </row>
    <row r="14" spans="1:7" x14ac:dyDescent="0.15">
      <c r="A14">
        <v>14</v>
      </c>
      <c r="B14" t="s">
        <v>75</v>
      </c>
      <c r="C14">
        <v>4</v>
      </c>
      <c r="D14">
        <v>8</v>
      </c>
      <c r="F14">
        <v>15</v>
      </c>
      <c r="G14">
        <v>19</v>
      </c>
    </row>
    <row r="15" spans="1:7" x14ac:dyDescent="0.15">
      <c r="A15">
        <v>15</v>
      </c>
      <c r="B15" t="s">
        <v>76</v>
      </c>
      <c r="C15">
        <v>2</v>
      </c>
      <c r="D15">
        <v>8</v>
      </c>
      <c r="E15">
        <v>13</v>
      </c>
      <c r="F15">
        <v>16</v>
      </c>
      <c r="G15">
        <v>18</v>
      </c>
    </row>
    <row r="16" spans="1:7" x14ac:dyDescent="0.15">
      <c r="A16">
        <v>16</v>
      </c>
      <c r="B16" t="s">
        <v>77</v>
      </c>
      <c r="C16">
        <v>2</v>
      </c>
      <c r="D16">
        <v>8</v>
      </c>
      <c r="E16">
        <v>13</v>
      </c>
      <c r="F16">
        <v>16</v>
      </c>
      <c r="G16">
        <v>20</v>
      </c>
    </row>
    <row r="17" spans="1:7" x14ac:dyDescent="0.15">
      <c r="A17">
        <v>17</v>
      </c>
      <c r="B17" t="s">
        <v>78</v>
      </c>
      <c r="C17">
        <v>2</v>
      </c>
      <c r="D17">
        <v>8</v>
      </c>
      <c r="F17">
        <v>16</v>
      </c>
      <c r="G17">
        <v>20</v>
      </c>
    </row>
    <row r="18" spans="1:7" x14ac:dyDescent="0.15">
      <c r="A18">
        <v>18</v>
      </c>
      <c r="B18" t="s">
        <v>79</v>
      </c>
      <c r="C18">
        <v>2</v>
      </c>
      <c r="D18">
        <v>8</v>
      </c>
      <c r="F18">
        <v>16</v>
      </c>
      <c r="G18">
        <v>20</v>
      </c>
    </row>
    <row r="19" spans="1:7" x14ac:dyDescent="0.15">
      <c r="A19">
        <v>19</v>
      </c>
      <c r="B19" t="s">
        <v>80</v>
      </c>
      <c r="C19">
        <v>3</v>
      </c>
      <c r="D19">
        <v>8</v>
      </c>
      <c r="E19">
        <v>13</v>
      </c>
      <c r="F19">
        <v>15</v>
      </c>
      <c r="G19">
        <v>19</v>
      </c>
    </row>
    <row r="20" spans="1:7" x14ac:dyDescent="0.15">
      <c r="A20">
        <v>20</v>
      </c>
      <c r="B20" t="s">
        <v>81</v>
      </c>
      <c r="C20">
        <v>3</v>
      </c>
      <c r="D20">
        <v>8</v>
      </c>
      <c r="E20">
        <v>13</v>
      </c>
      <c r="F20">
        <v>15</v>
      </c>
      <c r="G20">
        <v>19</v>
      </c>
    </row>
    <row r="21" spans="1:7" x14ac:dyDescent="0.15">
      <c r="A21">
        <v>21</v>
      </c>
      <c r="B21" t="s">
        <v>82</v>
      </c>
      <c r="C21">
        <v>3</v>
      </c>
      <c r="D21">
        <v>8</v>
      </c>
      <c r="E21">
        <v>13</v>
      </c>
      <c r="F21">
        <v>15</v>
      </c>
      <c r="G21">
        <v>19</v>
      </c>
    </row>
    <row r="22" spans="1:7" x14ac:dyDescent="0.15">
      <c r="A22">
        <v>22</v>
      </c>
      <c r="B22" t="s">
        <v>83</v>
      </c>
      <c r="C22">
        <v>4</v>
      </c>
      <c r="D22">
        <v>8</v>
      </c>
      <c r="E22">
        <v>13</v>
      </c>
      <c r="F22">
        <v>15</v>
      </c>
      <c r="G22">
        <v>19</v>
      </c>
    </row>
    <row r="23" spans="1:7" x14ac:dyDescent="0.15">
      <c r="A23">
        <v>23</v>
      </c>
      <c r="B23" t="s">
        <v>84</v>
      </c>
      <c r="C23">
        <v>4</v>
      </c>
      <c r="D23">
        <v>8</v>
      </c>
      <c r="F23">
        <v>15</v>
      </c>
      <c r="G23">
        <v>19</v>
      </c>
    </row>
    <row r="24" spans="1:7" x14ac:dyDescent="0.15">
      <c r="A24">
        <v>24</v>
      </c>
      <c r="B24" t="s">
        <v>85</v>
      </c>
      <c r="C24">
        <v>4</v>
      </c>
      <c r="D24">
        <v>10</v>
      </c>
      <c r="F24">
        <v>17</v>
      </c>
      <c r="G24">
        <v>21</v>
      </c>
    </row>
    <row r="25" spans="1:7" x14ac:dyDescent="0.15">
      <c r="A25">
        <v>25</v>
      </c>
      <c r="B25" t="s">
        <v>86</v>
      </c>
      <c r="C25">
        <v>5</v>
      </c>
      <c r="D25">
        <v>9</v>
      </c>
      <c r="F25">
        <v>17</v>
      </c>
      <c r="G25">
        <v>21</v>
      </c>
    </row>
    <row r="26" spans="1:7" x14ac:dyDescent="0.15">
      <c r="A26">
        <v>26</v>
      </c>
      <c r="B26" t="s">
        <v>87</v>
      </c>
      <c r="C26">
        <v>5</v>
      </c>
      <c r="D26">
        <v>9</v>
      </c>
      <c r="F26">
        <v>17</v>
      </c>
      <c r="G26">
        <v>21</v>
      </c>
    </row>
    <row r="27" spans="1:7" x14ac:dyDescent="0.15">
      <c r="A27">
        <v>27</v>
      </c>
      <c r="B27" t="s">
        <v>88</v>
      </c>
      <c r="C27">
        <v>5</v>
      </c>
      <c r="D27">
        <v>9</v>
      </c>
      <c r="F27">
        <v>17</v>
      </c>
      <c r="G27">
        <v>21</v>
      </c>
    </row>
    <row r="28" spans="1:7" x14ac:dyDescent="0.15">
      <c r="A28">
        <v>28</v>
      </c>
      <c r="B28" t="s">
        <v>89</v>
      </c>
      <c r="C28">
        <v>5</v>
      </c>
      <c r="D28">
        <v>9</v>
      </c>
      <c r="F28">
        <v>17</v>
      </c>
      <c r="G28">
        <v>21</v>
      </c>
    </row>
    <row r="29" spans="1:7" x14ac:dyDescent="0.15">
      <c r="A29">
        <v>29</v>
      </c>
      <c r="B29" t="s">
        <v>90</v>
      </c>
      <c r="C29">
        <v>6</v>
      </c>
      <c r="D29">
        <v>10</v>
      </c>
      <c r="F29">
        <v>17</v>
      </c>
      <c r="G29">
        <v>21</v>
      </c>
    </row>
    <row r="30" spans="1:7" x14ac:dyDescent="0.15">
      <c r="A30">
        <v>30</v>
      </c>
      <c r="B30" t="s">
        <v>91</v>
      </c>
      <c r="C30">
        <v>6</v>
      </c>
      <c r="D30">
        <v>10</v>
      </c>
      <c r="F30">
        <v>17</v>
      </c>
      <c r="G30">
        <v>21</v>
      </c>
    </row>
    <row r="31" spans="1:7" x14ac:dyDescent="0.15">
      <c r="A31">
        <v>31</v>
      </c>
      <c r="B31" t="s">
        <v>92</v>
      </c>
      <c r="C31">
        <v>5</v>
      </c>
      <c r="D31">
        <v>9</v>
      </c>
      <c r="F31">
        <v>17</v>
      </c>
      <c r="G31">
        <v>20</v>
      </c>
    </row>
    <row r="32" spans="1:7" x14ac:dyDescent="0.15">
      <c r="A32">
        <v>32</v>
      </c>
      <c r="B32" t="s">
        <v>93</v>
      </c>
      <c r="C32">
        <v>5</v>
      </c>
      <c r="D32">
        <v>9</v>
      </c>
      <c r="F32">
        <v>17</v>
      </c>
      <c r="G32">
        <v>20</v>
      </c>
    </row>
    <row r="33" spans="1:7" x14ac:dyDescent="0.15">
      <c r="A33">
        <v>33</v>
      </c>
      <c r="B33" t="s">
        <v>94</v>
      </c>
      <c r="C33">
        <v>5</v>
      </c>
      <c r="D33">
        <v>9</v>
      </c>
      <c r="F33">
        <v>17</v>
      </c>
      <c r="G33">
        <v>21</v>
      </c>
    </row>
    <row r="34" spans="1:7" x14ac:dyDescent="0.15">
      <c r="A34">
        <v>34</v>
      </c>
      <c r="B34" t="s">
        <v>95</v>
      </c>
      <c r="C34">
        <v>5</v>
      </c>
      <c r="D34">
        <v>9</v>
      </c>
      <c r="F34">
        <v>17</v>
      </c>
      <c r="G34">
        <v>21</v>
      </c>
    </row>
    <row r="35" spans="1:7" x14ac:dyDescent="0.15">
      <c r="A35">
        <v>35</v>
      </c>
      <c r="B35" t="s">
        <v>96</v>
      </c>
      <c r="C35">
        <v>5</v>
      </c>
      <c r="D35">
        <v>9</v>
      </c>
      <c r="F35">
        <v>17</v>
      </c>
      <c r="G35">
        <v>21</v>
      </c>
    </row>
    <row r="36" spans="1:7" x14ac:dyDescent="0.15">
      <c r="A36">
        <v>36</v>
      </c>
      <c r="B36" t="s">
        <v>97</v>
      </c>
      <c r="C36">
        <v>6</v>
      </c>
      <c r="D36">
        <v>10</v>
      </c>
      <c r="F36">
        <v>17</v>
      </c>
      <c r="G36">
        <v>22</v>
      </c>
    </row>
    <row r="37" spans="1:7" x14ac:dyDescent="0.15">
      <c r="A37">
        <v>37</v>
      </c>
      <c r="B37" t="s">
        <v>98</v>
      </c>
      <c r="C37">
        <v>6</v>
      </c>
      <c r="D37">
        <v>10</v>
      </c>
      <c r="F37">
        <v>17</v>
      </c>
      <c r="G37">
        <v>22</v>
      </c>
    </row>
    <row r="38" spans="1:7" x14ac:dyDescent="0.15">
      <c r="A38">
        <v>38</v>
      </c>
      <c r="B38" t="s">
        <v>99</v>
      </c>
      <c r="C38">
        <v>6</v>
      </c>
      <c r="D38">
        <v>10</v>
      </c>
      <c r="F38">
        <v>17</v>
      </c>
      <c r="G38">
        <v>22</v>
      </c>
    </row>
    <row r="39" spans="1:7" x14ac:dyDescent="0.15">
      <c r="A39">
        <v>39</v>
      </c>
      <c r="B39" t="s">
        <v>100</v>
      </c>
      <c r="C39">
        <v>6</v>
      </c>
      <c r="D39">
        <v>10</v>
      </c>
      <c r="F39">
        <v>17</v>
      </c>
      <c r="G39">
        <v>22</v>
      </c>
    </row>
    <row r="40" spans="1:7" x14ac:dyDescent="0.15">
      <c r="A40">
        <v>40</v>
      </c>
      <c r="B40" t="s">
        <v>101</v>
      </c>
      <c r="C40">
        <v>7</v>
      </c>
      <c r="D40">
        <v>11</v>
      </c>
      <c r="F40">
        <v>17</v>
      </c>
      <c r="G40">
        <v>22</v>
      </c>
    </row>
    <row r="41" spans="1:7" x14ac:dyDescent="0.15">
      <c r="A41">
        <v>41</v>
      </c>
      <c r="B41" t="s">
        <v>102</v>
      </c>
      <c r="C41">
        <v>7</v>
      </c>
      <c r="D41">
        <v>11</v>
      </c>
      <c r="F41">
        <v>17</v>
      </c>
      <c r="G41">
        <v>22</v>
      </c>
    </row>
    <row r="42" spans="1:7" x14ac:dyDescent="0.15">
      <c r="A42">
        <v>42</v>
      </c>
      <c r="B42" t="s">
        <v>103</v>
      </c>
      <c r="C42">
        <v>7</v>
      </c>
      <c r="D42">
        <v>11</v>
      </c>
      <c r="F42">
        <v>17</v>
      </c>
      <c r="G42">
        <v>22</v>
      </c>
    </row>
    <row r="43" spans="1:7" x14ac:dyDescent="0.15">
      <c r="A43">
        <v>43</v>
      </c>
      <c r="B43" t="s">
        <v>104</v>
      </c>
      <c r="C43">
        <v>7</v>
      </c>
      <c r="D43">
        <v>11</v>
      </c>
      <c r="F43">
        <v>17</v>
      </c>
      <c r="G43">
        <v>22</v>
      </c>
    </row>
    <row r="44" spans="1:7" x14ac:dyDescent="0.15">
      <c r="A44">
        <v>44</v>
      </c>
      <c r="B44" t="s">
        <v>105</v>
      </c>
      <c r="C44">
        <v>7</v>
      </c>
      <c r="D44">
        <v>11</v>
      </c>
      <c r="F44">
        <v>17</v>
      </c>
      <c r="G44">
        <v>22</v>
      </c>
    </row>
    <row r="45" spans="1:7" x14ac:dyDescent="0.15">
      <c r="A45">
        <v>45</v>
      </c>
      <c r="B45" t="s">
        <v>106</v>
      </c>
      <c r="C45">
        <v>7</v>
      </c>
      <c r="D45">
        <v>11</v>
      </c>
      <c r="F45">
        <v>17</v>
      </c>
      <c r="G45">
        <v>22</v>
      </c>
    </row>
    <row r="46" spans="1:7" x14ac:dyDescent="0.15">
      <c r="A46">
        <v>46</v>
      </c>
      <c r="B46" t="s">
        <v>107</v>
      </c>
      <c r="C46">
        <v>7</v>
      </c>
      <c r="D46">
        <v>11</v>
      </c>
      <c r="F46">
        <v>17</v>
      </c>
      <c r="G46">
        <v>22</v>
      </c>
    </row>
    <row r="47" spans="1:7" x14ac:dyDescent="0.15">
      <c r="A47">
        <v>47</v>
      </c>
      <c r="B47" t="s">
        <v>108</v>
      </c>
    </row>
    <row r="48" spans="1:7" x14ac:dyDescent="0.15">
      <c r="C48" t="s">
        <v>28</v>
      </c>
      <c r="D48" t="s">
        <v>23</v>
      </c>
      <c r="E48" t="s">
        <v>34</v>
      </c>
      <c r="F48" t="s">
        <v>109</v>
      </c>
      <c r="G48" t="s">
        <v>110</v>
      </c>
    </row>
  </sheetData>
  <phoneticPr fontId="1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/>
  <dimension ref="A1:U44"/>
  <sheetViews>
    <sheetView workbookViewId="0">
      <selection activeCell="M7" sqref="M7"/>
    </sheetView>
  </sheetViews>
  <sheetFormatPr defaultRowHeight="12" x14ac:dyDescent="0.15"/>
  <sheetData>
    <row r="1" spans="1:21" x14ac:dyDescent="0.15">
      <c r="A1" t="s">
        <v>111</v>
      </c>
      <c r="C1" t="s">
        <v>112</v>
      </c>
      <c r="D1" t="s">
        <v>113</v>
      </c>
      <c r="E1" s="10"/>
      <c r="G1" t="s">
        <v>114</v>
      </c>
      <c r="I1" s="10" t="s">
        <v>115</v>
      </c>
      <c r="J1" s="10" t="s">
        <v>116</v>
      </c>
      <c r="L1" t="s">
        <v>117</v>
      </c>
      <c r="S1">
        <v>5</v>
      </c>
      <c r="T1">
        <v>1</v>
      </c>
      <c r="U1" t="s">
        <v>118</v>
      </c>
    </row>
    <row r="2" spans="1:21" x14ac:dyDescent="0.15">
      <c r="B2" t="s">
        <v>119</v>
      </c>
      <c r="C2">
        <v>1.15234075</v>
      </c>
      <c r="D2">
        <v>0.90278924999999999</v>
      </c>
      <c r="L2" t="s">
        <v>120</v>
      </c>
      <c r="T2">
        <v>2</v>
      </c>
      <c r="U2" t="s">
        <v>121</v>
      </c>
    </row>
    <row r="3" spans="1:21" x14ac:dyDescent="0.15">
      <c r="B3" t="s">
        <v>122</v>
      </c>
      <c r="C3">
        <v>1.4864087699999999</v>
      </c>
      <c r="D3">
        <v>1.1891270159999998</v>
      </c>
      <c r="E3" s="11"/>
      <c r="G3" t="s">
        <v>119</v>
      </c>
      <c r="H3">
        <v>1</v>
      </c>
      <c r="I3" s="10" t="s">
        <v>123</v>
      </c>
      <c r="J3" s="11">
        <v>600</v>
      </c>
      <c r="T3">
        <v>3</v>
      </c>
      <c r="U3" t="s">
        <v>124</v>
      </c>
    </row>
    <row r="4" spans="1:21" x14ac:dyDescent="0.15">
      <c r="B4" t="s">
        <v>125</v>
      </c>
      <c r="C4">
        <v>1.4618538000000003</v>
      </c>
      <c r="D4">
        <v>1.1207545799999998</v>
      </c>
      <c r="E4" s="11"/>
      <c r="I4" s="10" t="s">
        <v>126</v>
      </c>
      <c r="J4" s="11">
        <v>0.81188647504793099</v>
      </c>
      <c r="T4">
        <v>4</v>
      </c>
      <c r="U4" t="s">
        <v>127</v>
      </c>
    </row>
    <row r="5" spans="1:21" x14ac:dyDescent="0.15">
      <c r="B5" t="s">
        <v>128</v>
      </c>
      <c r="C5">
        <v>1.5509880084666001</v>
      </c>
      <c r="D5">
        <v>1.2722303359963252</v>
      </c>
      <c r="E5" s="11"/>
      <c r="I5" s="10" t="s">
        <v>129</v>
      </c>
      <c r="J5" s="11">
        <v>1.5448961868242963E-2</v>
      </c>
      <c r="T5">
        <v>5</v>
      </c>
      <c r="U5" t="s">
        <v>130</v>
      </c>
    </row>
    <row r="6" spans="1:21" x14ac:dyDescent="0.15">
      <c r="D6" s="10"/>
      <c r="E6" s="11"/>
      <c r="H6">
        <v>2</v>
      </c>
      <c r="I6" s="10" t="s">
        <v>123</v>
      </c>
      <c r="J6" s="11">
        <v>600</v>
      </c>
      <c r="T6">
        <v>6</v>
      </c>
    </row>
    <row r="7" spans="1:21" x14ac:dyDescent="0.15">
      <c r="D7" s="10"/>
      <c r="E7" s="11"/>
      <c r="I7" s="10" t="s">
        <v>126</v>
      </c>
      <c r="J7" s="11">
        <v>0.792264857533443</v>
      </c>
      <c r="T7">
        <v>7</v>
      </c>
    </row>
    <row r="8" spans="1:21" x14ac:dyDescent="0.15">
      <c r="D8" s="10"/>
      <c r="E8" s="11"/>
      <c r="I8" s="10" t="s">
        <v>129</v>
      </c>
      <c r="J8" s="11">
        <v>5.6684138418045156E-3</v>
      </c>
      <c r="T8">
        <v>8</v>
      </c>
    </row>
    <row r="9" spans="1:21" x14ac:dyDescent="0.15">
      <c r="D9" s="10"/>
      <c r="E9" s="11"/>
      <c r="H9">
        <v>3</v>
      </c>
      <c r="I9" s="10" t="s">
        <v>123</v>
      </c>
      <c r="J9" s="11">
        <v>600</v>
      </c>
      <c r="T9">
        <v>9</v>
      </c>
    </row>
    <row r="10" spans="1:21" x14ac:dyDescent="0.15">
      <c r="D10" s="10"/>
      <c r="E10" s="11"/>
      <c r="I10" s="10" t="s">
        <v>126</v>
      </c>
      <c r="J10" s="11">
        <v>0.8011452486835432</v>
      </c>
      <c r="T10">
        <v>10</v>
      </c>
    </row>
    <row r="11" spans="1:21" x14ac:dyDescent="0.15">
      <c r="D11" s="10"/>
      <c r="E11" s="11"/>
      <c r="I11" s="10" t="s">
        <v>129</v>
      </c>
      <c r="J11" s="11">
        <v>1.2041509564411256E-2</v>
      </c>
    </row>
    <row r="12" spans="1:21" x14ac:dyDescent="0.15">
      <c r="H12">
        <v>4</v>
      </c>
      <c r="I12" s="10" t="s">
        <v>123</v>
      </c>
      <c r="J12" s="11">
        <v>500</v>
      </c>
    </row>
    <row r="13" spans="1:21" x14ac:dyDescent="0.15">
      <c r="I13" s="10" t="s">
        <v>126</v>
      </c>
      <c r="J13" s="11">
        <v>0.7787544294878691</v>
      </c>
    </row>
    <row r="14" spans="1:21" x14ac:dyDescent="0.15">
      <c r="I14" s="10" t="s">
        <v>129</v>
      </c>
      <c r="J14" s="11">
        <v>8.3391304078271472E-3</v>
      </c>
    </row>
    <row r="15" spans="1:21" x14ac:dyDescent="0.15">
      <c r="H15">
        <v>5</v>
      </c>
      <c r="I15" s="10" t="s">
        <v>123</v>
      </c>
      <c r="J15" s="11">
        <v>600</v>
      </c>
    </row>
    <row r="16" spans="1:21" x14ac:dyDescent="0.15">
      <c r="I16" s="10" t="s">
        <v>126</v>
      </c>
      <c r="J16" s="11">
        <v>0.81633841218730818</v>
      </c>
    </row>
    <row r="17" spans="7:10" x14ac:dyDescent="0.15">
      <c r="I17" s="10" t="s">
        <v>129</v>
      </c>
      <c r="J17" s="11">
        <v>4.7560100243101533E-2</v>
      </c>
    </row>
    <row r="18" spans="7:10" x14ac:dyDescent="0.15">
      <c r="H18">
        <v>6</v>
      </c>
      <c r="I18" s="10" t="s">
        <v>123</v>
      </c>
      <c r="J18" s="11">
        <v>700</v>
      </c>
    </row>
    <row r="19" spans="7:10" x14ac:dyDescent="0.15">
      <c r="I19" s="10" t="s">
        <v>126</v>
      </c>
      <c r="J19" s="11">
        <v>0.80980821878007558</v>
      </c>
    </row>
    <row r="20" spans="7:10" x14ac:dyDescent="0.15">
      <c r="I20" s="10" t="s">
        <v>129</v>
      </c>
      <c r="J20" s="11">
        <v>1.9279884031001004E-2</v>
      </c>
    </row>
    <row r="21" spans="7:10" x14ac:dyDescent="0.15">
      <c r="H21">
        <v>7</v>
      </c>
      <c r="I21" s="10" t="s">
        <v>123</v>
      </c>
      <c r="J21" s="11">
        <v>700</v>
      </c>
    </row>
    <row r="22" spans="7:10" x14ac:dyDescent="0.15">
      <c r="I22" s="10" t="s">
        <v>126</v>
      </c>
      <c r="J22" s="11">
        <v>0.77874031133438171</v>
      </c>
    </row>
    <row r="23" spans="7:10" x14ac:dyDescent="0.15">
      <c r="I23" s="10" t="s">
        <v>129</v>
      </c>
      <c r="J23" s="11">
        <v>3.5318814612152662E-3</v>
      </c>
    </row>
    <row r="24" spans="7:10" x14ac:dyDescent="0.15">
      <c r="G24" t="s">
        <v>122</v>
      </c>
      <c r="H24">
        <v>8</v>
      </c>
      <c r="I24" s="10" t="s">
        <v>123</v>
      </c>
      <c r="J24" s="11">
        <v>400</v>
      </c>
    </row>
    <row r="25" spans="7:10" x14ac:dyDescent="0.15">
      <c r="I25" s="10" t="s">
        <v>126</v>
      </c>
      <c r="J25" s="11">
        <v>0.81690200623727516</v>
      </c>
    </row>
    <row r="26" spans="7:10" x14ac:dyDescent="0.15">
      <c r="I26" s="10" t="s">
        <v>129</v>
      </c>
      <c r="J26" s="11">
        <v>1.8756767665419026E-2</v>
      </c>
    </row>
    <row r="27" spans="7:10" x14ac:dyDescent="0.15">
      <c r="H27">
        <v>9</v>
      </c>
      <c r="I27" s="10" t="s">
        <v>123</v>
      </c>
      <c r="J27" s="11">
        <v>400</v>
      </c>
    </row>
    <row r="28" spans="7:10" x14ac:dyDescent="0.15">
      <c r="I28" s="10" t="s">
        <v>126</v>
      </c>
      <c r="J28" s="11">
        <v>0.81030321950266571</v>
      </c>
    </row>
    <row r="29" spans="7:10" x14ac:dyDescent="0.15">
      <c r="I29" s="10" t="s">
        <v>129</v>
      </c>
      <c r="J29" s="11">
        <v>3.3726680533498428E-2</v>
      </c>
    </row>
    <row r="30" spans="7:10" x14ac:dyDescent="0.15">
      <c r="H30">
        <v>10</v>
      </c>
      <c r="I30" s="10" t="s">
        <v>123</v>
      </c>
      <c r="J30" s="11">
        <v>400</v>
      </c>
    </row>
    <row r="31" spans="7:10" x14ac:dyDescent="0.15">
      <c r="I31" s="10" t="s">
        <v>126</v>
      </c>
      <c r="J31" s="11">
        <v>0.76744688064152666</v>
      </c>
    </row>
    <row r="32" spans="7:10" x14ac:dyDescent="0.15">
      <c r="I32" s="10" t="s">
        <v>129</v>
      </c>
      <c r="J32" s="11">
        <v>7.9557255251857945E-3</v>
      </c>
    </row>
    <row r="33" spans="7:16" x14ac:dyDescent="0.15">
      <c r="H33">
        <v>11</v>
      </c>
      <c r="I33" s="10" t="s">
        <v>123</v>
      </c>
      <c r="J33" s="11">
        <v>500</v>
      </c>
    </row>
    <row r="34" spans="7:16" x14ac:dyDescent="0.15">
      <c r="I34" s="10" t="s">
        <v>126</v>
      </c>
      <c r="J34" s="11">
        <v>0.81245968684553205</v>
      </c>
    </row>
    <row r="35" spans="7:16" x14ac:dyDescent="0.15">
      <c r="I35" s="10" t="s">
        <v>129</v>
      </c>
      <c r="J35" s="11">
        <v>2.6033140931802645E-2</v>
      </c>
    </row>
    <row r="36" spans="7:16" x14ac:dyDescent="0.15">
      <c r="G36" t="s">
        <v>125</v>
      </c>
      <c r="H36">
        <v>12</v>
      </c>
      <c r="I36" s="10" t="s">
        <v>123</v>
      </c>
      <c r="J36" s="11">
        <v>400</v>
      </c>
    </row>
    <row r="37" spans="7:16" x14ac:dyDescent="0.15">
      <c r="I37" s="10" t="s">
        <v>126</v>
      </c>
      <c r="J37" s="11">
        <v>0.89117997715056385</v>
      </c>
    </row>
    <row r="38" spans="7:16" x14ac:dyDescent="0.15">
      <c r="I38" s="10" t="s">
        <v>129</v>
      </c>
      <c r="J38" s="11">
        <v>0.10898753344140666</v>
      </c>
    </row>
    <row r="39" spans="7:16" x14ac:dyDescent="0.15">
      <c r="H39">
        <v>13</v>
      </c>
      <c r="I39" s="10" t="s">
        <v>123</v>
      </c>
      <c r="J39" s="11">
        <v>300</v>
      </c>
    </row>
    <row r="40" spans="7:16" x14ac:dyDescent="0.15">
      <c r="I40" s="10" t="s">
        <v>126</v>
      </c>
      <c r="J40" s="11">
        <v>0.84998508044284149</v>
      </c>
    </row>
    <row r="41" spans="7:16" x14ac:dyDescent="0.15">
      <c r="I41" s="10" t="s">
        <v>129</v>
      </c>
      <c r="J41" s="11">
        <v>0.16785657722254627</v>
      </c>
    </row>
    <row r="42" spans="7:16" x14ac:dyDescent="0.15">
      <c r="G42" t="s">
        <v>131</v>
      </c>
      <c r="H42">
        <v>14</v>
      </c>
      <c r="I42" s="10" t="s">
        <v>123</v>
      </c>
      <c r="J42" s="11">
        <v>200</v>
      </c>
      <c r="P42">
        <f>J42*J44^(J43^11)</f>
        <v>125.94056460443541</v>
      </c>
    </row>
    <row r="43" spans="7:16" x14ac:dyDescent="0.15">
      <c r="I43" s="10" t="s">
        <v>126</v>
      </c>
      <c r="J43" s="11">
        <v>0.85745769137479089</v>
      </c>
    </row>
    <row r="44" spans="7:16" x14ac:dyDescent="0.15">
      <c r="I44" s="10" t="s">
        <v>129</v>
      </c>
      <c r="J44" s="11">
        <v>8.1218861191906688E-2</v>
      </c>
    </row>
  </sheetData>
  <phoneticPr fontId="1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739ba7a8-e412-480e-9281-94e1c4b11449">
      <Terms xmlns="http://schemas.microsoft.com/office/infopath/2007/PartnerControls"/>
    </lcf76f155ced4ddcb4097134ff3c332f>
    <TaxCatchAll xmlns="febad569-ddee-4a79-ac4b-4d5541ec0a28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F548B194553CE947A753A2BAFE4FCD24" ma:contentTypeVersion="11" ma:contentTypeDescription="新しいドキュメントを作成します。" ma:contentTypeScope="" ma:versionID="78ebb255a6dd018b9a6ee12e10b0ea93">
  <xsd:schema xmlns:xsd="http://www.w3.org/2001/XMLSchema" xmlns:xs="http://www.w3.org/2001/XMLSchema" xmlns:p="http://schemas.microsoft.com/office/2006/metadata/properties" xmlns:ns2="739ba7a8-e412-480e-9281-94e1c4b11449" xmlns:ns3="febad569-ddee-4a79-ac4b-4d5541ec0a28" targetNamespace="http://schemas.microsoft.com/office/2006/metadata/properties" ma:root="true" ma:fieldsID="864bb731be9067856e61aac28e8e3fae" ns2:_="" ns3:_="">
    <xsd:import namespace="739ba7a8-e412-480e-9281-94e1c4b11449"/>
    <xsd:import namespace="febad569-ddee-4a79-ac4b-4d5541ec0a2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9ba7a8-e412-480e-9281-94e1c4b1144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画像タグ" ma:readOnly="false" ma:fieldId="{5cf76f15-5ced-4ddc-b409-7134ff3c332f}" ma:taxonomyMulti="true" ma:sspId="1e1c6816-2a4f-4461-93c7-8dd281d6228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ebad569-ddee-4a79-ac4b-4d5541ec0a2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a00dfa18-0b5e-421e-8683-11eff77efd6f}" ma:internalName="TaxCatchAll" ma:showField="CatchAllData" ma:web="febad569-ddee-4a79-ac4b-4d5541ec0a2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D8F0FB5-8C46-4FD6-864C-0BFBEEE3EDDF}">
  <ds:schemaRefs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dcmitype/"/>
    <ds:schemaRef ds:uri="http://purl.org/dc/elements/1.1/"/>
    <ds:schemaRef ds:uri="febad569-ddee-4a79-ac4b-4d5541ec0a28"/>
    <ds:schemaRef ds:uri="739ba7a8-e412-480e-9281-94e1c4b11449"/>
    <ds:schemaRef ds:uri="http://schemas.microsoft.com/office/2006/metadata/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8812467C-C800-402D-82A7-EC31B89F6A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39ba7a8-e412-480e-9281-94e1c4b11449"/>
    <ds:schemaRef ds:uri="febad569-ddee-4a79-ac4b-4d5541ec0a2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56D127D-219D-4022-AD94-137753AAA7D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提出様式（記載例）</vt:lpstr>
      <vt:lpstr>提出様式</vt:lpstr>
      <vt:lpstr>提出様式!Print_Area</vt:lpstr>
      <vt:lpstr>'提出様式（記載例）'!Print_Area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cp:keywords/>
  <dc:description/>
  <cp:revision/>
  <cp:lastPrinted>2023-02-14T07:30:59Z</cp:lastPrinted>
  <dcterms:created xsi:type="dcterms:W3CDTF">2015-10-20T08:16:16Z</dcterms:created>
  <dcterms:modified xsi:type="dcterms:W3CDTF">2023-02-28T06:41:49Z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0x010100F548B194553CE947A753A2BAFE4FCD24</vt:lpwstr>
  </property>
  <property fmtid="{D5CDD505-2E9C-101B-9397-08002B2CF9AE}" pid="3" name="MediaServiceImageTags">
    <vt:lpwstr/>
  </property>
</Properties>
</file>