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4C80F2B5-E665-4221-9FDC-9ED76A178E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森林率・人工林率" sheetId="2" r:id="rId1"/>
    <sheet name="森林率Ｂ集計" sheetId="1" r:id="rId2"/>
    <sheet name="人工林率Ｂ集計" sheetId="3" r:id="rId3"/>
  </sheets>
  <definedNames>
    <definedName name="_xlnm.Print_Area" localSheetId="1">森林率Ｂ集計!$A$1:$P$64</definedName>
    <definedName name="_xlnm.Print_Area" localSheetId="2">人工林率Ｂ集計!$A$1:$P$53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4" i="1" l="1"/>
  <c r="N5" i="1" l="1"/>
  <c r="L53" i="3" l="1"/>
  <c r="K53" i="3"/>
  <c r="G50" i="1"/>
  <c r="G47" i="1"/>
  <c r="G42" i="1"/>
  <c r="G41" i="1"/>
  <c r="G37" i="1"/>
  <c r="G31" i="1"/>
  <c r="P31" i="1" s="1"/>
  <c r="G27" i="1"/>
  <c r="G25" i="1"/>
  <c r="G21" i="1"/>
  <c r="G11" i="1"/>
  <c r="G10" i="1"/>
  <c r="G8" i="1"/>
  <c r="G7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E64" i="1"/>
  <c r="D53" i="1"/>
  <c r="K53" i="1"/>
  <c r="G36" i="1"/>
  <c r="G28" i="1"/>
  <c r="G20" i="1"/>
  <c r="G18" i="1"/>
  <c r="G16" i="1"/>
  <c r="G9" i="1"/>
  <c r="D53" i="3"/>
  <c r="E53" i="3"/>
  <c r="G51" i="3"/>
  <c r="N51" i="3"/>
  <c r="G50" i="3"/>
  <c r="N50" i="3"/>
  <c r="G49" i="3"/>
  <c r="N49" i="3"/>
  <c r="G48" i="3"/>
  <c r="N48" i="3"/>
  <c r="G47" i="3"/>
  <c r="N47" i="3"/>
  <c r="G46" i="3"/>
  <c r="N46" i="3"/>
  <c r="G45" i="3"/>
  <c r="N45" i="3"/>
  <c r="G44" i="3"/>
  <c r="N44" i="3"/>
  <c r="G43" i="3"/>
  <c r="N43" i="3"/>
  <c r="G42" i="3"/>
  <c r="N42" i="3"/>
  <c r="G41" i="3"/>
  <c r="N41" i="3"/>
  <c r="G40" i="3"/>
  <c r="N40" i="3"/>
  <c r="G39" i="3"/>
  <c r="N39" i="3"/>
  <c r="G38" i="3"/>
  <c r="N38" i="3"/>
  <c r="G37" i="3"/>
  <c r="N37" i="3"/>
  <c r="G36" i="3"/>
  <c r="N36" i="3"/>
  <c r="G35" i="3"/>
  <c r="N35" i="3"/>
  <c r="G34" i="3"/>
  <c r="N34" i="3"/>
  <c r="G33" i="3"/>
  <c r="N33" i="3"/>
  <c r="G32" i="3"/>
  <c r="N32" i="3"/>
  <c r="G31" i="3"/>
  <c r="N31" i="3"/>
  <c r="G30" i="3"/>
  <c r="N30" i="3"/>
  <c r="G29" i="3"/>
  <c r="N29" i="3"/>
  <c r="G28" i="3"/>
  <c r="N28" i="3"/>
  <c r="G27" i="3"/>
  <c r="N27" i="3"/>
  <c r="G26" i="3"/>
  <c r="N26" i="3"/>
  <c r="G25" i="3"/>
  <c r="N25" i="3"/>
  <c r="G24" i="3"/>
  <c r="N24" i="3"/>
  <c r="G23" i="3"/>
  <c r="N23" i="3"/>
  <c r="G22" i="3"/>
  <c r="N22" i="3"/>
  <c r="G21" i="3"/>
  <c r="N21" i="3"/>
  <c r="G20" i="3"/>
  <c r="N20" i="3"/>
  <c r="G19" i="3"/>
  <c r="N19" i="3"/>
  <c r="G18" i="3"/>
  <c r="N18" i="3"/>
  <c r="G17" i="3"/>
  <c r="N17" i="3"/>
  <c r="G16" i="3"/>
  <c r="N16" i="3"/>
  <c r="G15" i="3"/>
  <c r="N15" i="3"/>
  <c r="G14" i="3"/>
  <c r="N14" i="3"/>
  <c r="G13" i="3"/>
  <c r="N13" i="3"/>
  <c r="G12" i="3"/>
  <c r="N12" i="3"/>
  <c r="G11" i="3"/>
  <c r="N11" i="3"/>
  <c r="G10" i="3"/>
  <c r="N10" i="3"/>
  <c r="G9" i="3"/>
  <c r="N9" i="3"/>
  <c r="G8" i="3"/>
  <c r="N8" i="3"/>
  <c r="G7" i="3"/>
  <c r="N7" i="3"/>
  <c r="G6" i="3"/>
  <c r="N6" i="3"/>
  <c r="G5" i="3"/>
  <c r="N5" i="3"/>
  <c r="P47" i="1" l="1"/>
  <c r="J19" i="2"/>
  <c r="G30" i="1"/>
  <c r="P27" i="1"/>
  <c r="G38" i="1"/>
  <c r="G46" i="1"/>
  <c r="G14" i="1"/>
  <c r="G48" i="1"/>
  <c r="P48" i="1" s="1"/>
  <c r="G40" i="1"/>
  <c r="P40" i="1" s="1"/>
  <c r="G34" i="1"/>
  <c r="G32" i="1"/>
  <c r="G23" i="1"/>
  <c r="P23" i="1" s="1"/>
  <c r="G22" i="1"/>
  <c r="P22" i="1" s="1"/>
  <c r="G43" i="1"/>
  <c r="P43" i="1" s="1"/>
  <c r="G44" i="1"/>
  <c r="P44" i="1" s="1"/>
  <c r="H7" i="2"/>
  <c r="H26" i="2"/>
  <c r="H41" i="2"/>
  <c r="G51" i="1"/>
  <c r="P51" i="1" s="1"/>
  <c r="G26" i="1"/>
  <c r="P26" i="1" s="1"/>
  <c r="E52" i="2"/>
  <c r="G39" i="1"/>
  <c r="P39" i="1" s="1"/>
  <c r="P11" i="1"/>
  <c r="H30" i="2"/>
  <c r="J47" i="2"/>
  <c r="H40" i="2"/>
  <c r="G35" i="1"/>
  <c r="P35" i="1" s="1"/>
  <c r="G24" i="1"/>
  <c r="P24" i="1" s="1"/>
  <c r="H20" i="2"/>
  <c r="G19" i="1"/>
  <c r="P19" i="1" s="1"/>
  <c r="G15" i="1"/>
  <c r="P15" i="1" s="1"/>
  <c r="H24" i="2"/>
  <c r="H36" i="2"/>
  <c r="G17" i="1"/>
  <c r="P17" i="1" s="1"/>
  <c r="G29" i="1"/>
  <c r="P29" i="1" s="1"/>
  <c r="G33" i="1"/>
  <c r="P33" i="1" s="1"/>
  <c r="G45" i="1"/>
  <c r="P45" i="1" s="1"/>
  <c r="G49" i="1"/>
  <c r="P49" i="1" s="1"/>
  <c r="G13" i="1"/>
  <c r="P13" i="1" s="1"/>
  <c r="G12" i="1"/>
  <c r="P12" i="1" s="1"/>
  <c r="H10" i="2"/>
  <c r="P6" i="3"/>
  <c r="P18" i="3"/>
  <c r="P22" i="3"/>
  <c r="P34" i="3"/>
  <c r="P38" i="3"/>
  <c r="J43" i="2"/>
  <c r="J39" i="2"/>
  <c r="J35" i="2"/>
  <c r="J31" i="2"/>
  <c r="J27" i="2"/>
  <c r="J23" i="2"/>
  <c r="J15" i="2"/>
  <c r="J11" i="2"/>
  <c r="J7" i="2"/>
  <c r="J25" i="2"/>
  <c r="J21" i="2"/>
  <c r="J17" i="2"/>
  <c r="J13" i="2"/>
  <c r="J9" i="2"/>
  <c r="J5" i="2"/>
  <c r="P30" i="3"/>
  <c r="P26" i="3"/>
  <c r="P10" i="3"/>
  <c r="P14" i="3"/>
  <c r="P42" i="3"/>
  <c r="P46" i="3"/>
  <c r="N53" i="3"/>
  <c r="H6" i="2"/>
  <c r="P8" i="1"/>
  <c r="P16" i="1"/>
  <c r="P20" i="1"/>
  <c r="P28" i="1"/>
  <c r="P32" i="1"/>
  <c r="P36" i="1"/>
  <c r="P7" i="1"/>
  <c r="P9" i="1"/>
  <c r="P21" i="1"/>
  <c r="P25" i="1"/>
  <c r="P37" i="1"/>
  <c r="P41" i="1"/>
  <c r="P8" i="3"/>
  <c r="P15" i="3"/>
  <c r="P17" i="3"/>
  <c r="P24" i="3"/>
  <c r="P31" i="3"/>
  <c r="P33" i="3"/>
  <c r="P40" i="3"/>
  <c r="P47" i="3"/>
  <c r="P49" i="3"/>
  <c r="P51" i="3"/>
  <c r="P10" i="1"/>
  <c r="P14" i="1"/>
  <c r="P30" i="1"/>
  <c r="P34" i="1"/>
  <c r="P38" i="1"/>
  <c r="P42" i="1"/>
  <c r="P46" i="1"/>
  <c r="P50" i="1"/>
  <c r="G6" i="1"/>
  <c r="P6" i="1" s="1"/>
  <c r="P18" i="1"/>
  <c r="P7" i="3"/>
  <c r="P9" i="3"/>
  <c r="P16" i="3"/>
  <c r="P23" i="3"/>
  <c r="P25" i="3"/>
  <c r="P32" i="3"/>
  <c r="P39" i="3"/>
  <c r="P41" i="3"/>
  <c r="P48" i="3"/>
  <c r="P50" i="3"/>
  <c r="H5" i="2"/>
  <c r="H9" i="2"/>
  <c r="H11" i="2"/>
  <c r="H13" i="2"/>
  <c r="H15" i="2"/>
  <c r="H17" i="2"/>
  <c r="H19" i="2"/>
  <c r="H21" i="2"/>
  <c r="H23" i="2"/>
  <c r="H25" i="2"/>
  <c r="H27" i="2"/>
  <c r="H29" i="2"/>
  <c r="H31" i="2"/>
  <c r="H33" i="2"/>
  <c r="H35" i="2"/>
  <c r="H37" i="2"/>
  <c r="H39" i="2"/>
  <c r="H43" i="2"/>
  <c r="H45" i="2"/>
  <c r="H47" i="2"/>
  <c r="H49" i="2"/>
  <c r="G53" i="3"/>
  <c r="P5" i="3"/>
  <c r="P11" i="3"/>
  <c r="P12" i="3"/>
  <c r="P13" i="3"/>
  <c r="P19" i="3"/>
  <c r="P20" i="3"/>
  <c r="P21" i="3"/>
  <c r="P27" i="3"/>
  <c r="P28" i="3"/>
  <c r="P29" i="3"/>
  <c r="P35" i="3"/>
  <c r="P36" i="3"/>
  <c r="P37" i="3"/>
  <c r="P43" i="3"/>
  <c r="P44" i="3"/>
  <c r="P45" i="3"/>
  <c r="J49" i="2"/>
  <c r="J45" i="2"/>
  <c r="J41" i="2"/>
  <c r="J37" i="2"/>
  <c r="J33" i="2"/>
  <c r="J29" i="2"/>
  <c r="J50" i="2"/>
  <c r="J48" i="2"/>
  <c r="J46" i="2"/>
  <c r="J44" i="2"/>
  <c r="J42" i="2"/>
  <c r="J40" i="2"/>
  <c r="J38" i="2"/>
  <c r="J36" i="2"/>
  <c r="J34" i="2"/>
  <c r="J32" i="2"/>
  <c r="J30" i="2"/>
  <c r="J28" i="2"/>
  <c r="J26" i="2"/>
  <c r="J24" i="2"/>
  <c r="J22" i="2"/>
  <c r="J20" i="2"/>
  <c r="J18" i="2"/>
  <c r="J16" i="2"/>
  <c r="J14" i="2"/>
  <c r="J12" i="2"/>
  <c r="J10" i="2"/>
  <c r="J8" i="2"/>
  <c r="J6" i="2"/>
  <c r="H50" i="2"/>
  <c r="H48" i="2"/>
  <c r="H46" i="2"/>
  <c r="H44" i="2"/>
  <c r="H42" i="2"/>
  <c r="H38" i="2"/>
  <c r="H34" i="2"/>
  <c r="H32" i="2"/>
  <c r="H28" i="2"/>
  <c r="H22" i="2"/>
  <c r="H18" i="2"/>
  <c r="H16" i="2"/>
  <c r="H14" i="2"/>
  <c r="H12" i="2"/>
  <c r="H8" i="2"/>
  <c r="D52" i="2"/>
  <c r="H4" i="2"/>
  <c r="G5" i="1"/>
  <c r="L53" i="1"/>
  <c r="L54" i="1" s="1"/>
  <c r="J4" i="2"/>
  <c r="P53" i="3" l="1"/>
  <c r="J52" i="2"/>
  <c r="H52" i="2"/>
  <c r="G53" i="1"/>
  <c r="N53" i="1"/>
  <c r="P5" i="1"/>
  <c r="P5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53" authorId="0" shapeId="0" xr:uid="{00000000-0006-0000-0100-000001000000}">
      <text>
        <r>
          <rPr>
            <sz val="11"/>
            <color indexed="81"/>
            <rFont val="ＭＳ Ｐゴシック"/>
            <family val="3"/>
            <charset val="128"/>
          </rPr>
          <t xml:space="preserve">
北方領土除く。</t>
        </r>
      </text>
    </comment>
  </commentList>
</comments>
</file>

<file path=xl/sharedStrings.xml><?xml version="1.0" encoding="utf-8"?>
<sst xmlns="http://schemas.openxmlformats.org/spreadsheetml/2006/main" count="296" uniqueCount="86">
  <si>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</si>
  <si>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</si>
  <si>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</si>
  <si>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</si>
  <si>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</si>
  <si>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</si>
  <si>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</si>
  <si>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</si>
  <si>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</si>
  <si>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</si>
  <si>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</si>
  <si>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</si>
  <si>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</si>
  <si>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</si>
  <si>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</si>
  <si>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</si>
  <si>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</si>
  <si>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</si>
  <si>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</si>
  <si>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</si>
  <si>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</si>
  <si>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</si>
  <si>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</si>
  <si>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</si>
  <si>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</si>
  <si>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</si>
  <si>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</si>
  <si>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</si>
  <si>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</si>
  <si>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</si>
  <si>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</si>
  <si>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</si>
  <si>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</si>
  <si>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</si>
  <si>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</si>
  <si>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</si>
  <si>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</si>
  <si>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</si>
  <si>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</si>
  <si>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</si>
  <si>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</si>
  <si>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</si>
  <si>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</si>
  <si>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</si>
  <si>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</si>
  <si>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</si>
  <si>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</si>
  <si>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森林面積（ha）</t>
    <rPh sb="0" eb="2">
      <t>シンリン</t>
    </rPh>
    <rPh sb="2" eb="4">
      <t>メンセキ</t>
    </rPh>
    <phoneticPr fontId="2"/>
  </si>
  <si>
    <t>面積（km2）</t>
    <rPh sb="0" eb="2">
      <t>メンセキ</t>
    </rPh>
    <phoneticPr fontId="2"/>
  </si>
  <si>
    <t>（北方領土面積）</t>
    <rPh sb="1" eb="3">
      <t>ホッポウ</t>
    </rPh>
    <rPh sb="3" eb="5">
      <t>リョウド</t>
    </rPh>
    <rPh sb="5" eb="7">
      <t>メンセキ</t>
    </rPh>
    <phoneticPr fontId="2"/>
  </si>
  <si>
    <t>色丹村</t>
    <rPh sb="0" eb="3">
      <t>シコタンムラ</t>
    </rPh>
    <phoneticPr fontId="2"/>
  </si>
  <si>
    <t>泊村</t>
    <rPh sb="0" eb="2">
      <t>トマリムラ</t>
    </rPh>
    <phoneticPr fontId="2"/>
  </si>
  <si>
    <t>留別村</t>
    <rPh sb="0" eb="3">
      <t>ルベツムラ</t>
    </rPh>
    <phoneticPr fontId="2"/>
  </si>
  <si>
    <t>紗那村</t>
    <rPh sb="0" eb="2">
      <t>シャナ</t>
    </rPh>
    <rPh sb="2" eb="3">
      <t>ムラ</t>
    </rPh>
    <phoneticPr fontId="2"/>
  </si>
  <si>
    <t>蘂取村</t>
    <rPh sb="0" eb="1">
      <t>シベ</t>
    </rPh>
    <rPh sb="1" eb="2">
      <t>トリ</t>
    </rPh>
    <rPh sb="2" eb="3">
      <t>ムラ</t>
    </rPh>
    <phoneticPr fontId="2"/>
  </si>
  <si>
    <t>根室市のうち歯舞諸島</t>
    <rPh sb="0" eb="3">
      <t>ネムロシ</t>
    </rPh>
    <rPh sb="6" eb="8">
      <t>ハボマイ</t>
    </rPh>
    <rPh sb="8" eb="10">
      <t>ショトウ</t>
    </rPh>
    <phoneticPr fontId="2"/>
  </si>
  <si>
    <t>留夜別村</t>
    <rPh sb="0" eb="1">
      <t>ル</t>
    </rPh>
    <rPh sb="1" eb="2">
      <t>ヨル</t>
    </rPh>
    <rPh sb="2" eb="3">
      <t>ベツ</t>
    </rPh>
    <rPh sb="3" eb="4">
      <t>ムラ</t>
    </rPh>
    <phoneticPr fontId="2"/>
  </si>
  <si>
    <t>都道府県</t>
    <rPh sb="0" eb="4">
      <t>トドウフケン</t>
    </rPh>
    <phoneticPr fontId="2"/>
  </si>
  <si>
    <t>○都道府県別森林率</t>
    <rPh sb="1" eb="5">
      <t>トドウフケン</t>
    </rPh>
    <rPh sb="5" eb="6">
      <t>ベツ</t>
    </rPh>
    <rPh sb="6" eb="8">
      <t>シンリン</t>
    </rPh>
    <rPh sb="8" eb="9">
      <t>リツ</t>
    </rPh>
    <phoneticPr fontId="2"/>
  </si>
  <si>
    <t>北方領土を含む</t>
    <rPh sb="0" eb="2">
      <t>ホッポウ</t>
    </rPh>
    <rPh sb="2" eb="4">
      <t>リョウド</t>
    </rPh>
    <rPh sb="5" eb="6">
      <t>フク</t>
    </rPh>
    <phoneticPr fontId="2"/>
  </si>
  <si>
    <t>○都道府県別人工林率</t>
    <rPh sb="1" eb="5">
      <t>トドウフケン</t>
    </rPh>
    <rPh sb="5" eb="6">
      <t>ベツ</t>
    </rPh>
    <rPh sb="6" eb="9">
      <t>ジンコウリン</t>
    </rPh>
    <rPh sb="9" eb="10">
      <t>リツ</t>
    </rPh>
    <phoneticPr fontId="2"/>
  </si>
  <si>
    <t>森林面積（ha）</t>
  </si>
  <si>
    <t>人工林面積（ha）</t>
    <rPh sb="0" eb="3">
      <t>ジンコウリン</t>
    </rPh>
    <rPh sb="3" eb="5">
      <t>メンセキ</t>
    </rPh>
    <phoneticPr fontId="2"/>
  </si>
  <si>
    <t>森林面積</t>
    <rPh sb="0" eb="2">
      <t>シンリン</t>
    </rPh>
    <rPh sb="2" eb="4">
      <t>メンセキ</t>
    </rPh>
    <phoneticPr fontId="2"/>
  </si>
  <si>
    <t>人工林面積</t>
    <rPh sb="0" eb="3">
      <t>ジンコウリン</t>
    </rPh>
    <rPh sb="3" eb="5">
      <t>メンセキ</t>
    </rPh>
    <phoneticPr fontId="2"/>
  </si>
  <si>
    <t>（単位：ｈａ）</t>
    <rPh sb="1" eb="3">
      <t>タンイ</t>
    </rPh>
    <phoneticPr fontId="2"/>
  </si>
  <si>
    <t>国土面積</t>
    <rPh sb="0" eb="2">
      <t>コクド</t>
    </rPh>
    <rPh sb="2" eb="4">
      <t>メンセキ</t>
    </rPh>
    <phoneticPr fontId="2"/>
  </si>
  <si>
    <t>全  国</t>
    <phoneticPr fontId="2"/>
  </si>
  <si>
    <t>全 国 計</t>
    <phoneticPr fontId="2"/>
  </si>
  <si>
    <t>total</t>
    <phoneticPr fontId="2"/>
  </si>
  <si>
    <t>全 国 計</t>
    <phoneticPr fontId="2"/>
  </si>
  <si>
    <t>森林率
（％）</t>
    <rPh sb="0" eb="2">
      <t>シンリン</t>
    </rPh>
    <rPh sb="2" eb="3">
      <t>リツ</t>
    </rPh>
    <phoneticPr fontId="2"/>
  </si>
  <si>
    <t>増減率
（％）</t>
    <rPh sb="0" eb="2">
      <t>ゾウゲン</t>
    </rPh>
    <rPh sb="2" eb="3">
      <t>リツ</t>
    </rPh>
    <phoneticPr fontId="2"/>
  </si>
  <si>
    <t>人工林率
（％）</t>
    <rPh sb="0" eb="3">
      <t>ジンコウリン</t>
    </rPh>
    <rPh sb="3" eb="4">
      <t>リツ</t>
    </rPh>
    <phoneticPr fontId="2"/>
  </si>
  <si>
    <t>人工林率
（％）</t>
    <rPh sb="0" eb="2">
      <t>ジンコウ</t>
    </rPh>
    <rPh sb="2" eb="3">
      <t>リン</t>
    </rPh>
    <rPh sb="3" eb="4">
      <t>リツ</t>
    </rPh>
    <phoneticPr fontId="2"/>
  </si>
  <si>
    <t>森林率</t>
    <rPh sb="0" eb="2">
      <t>シンリン</t>
    </rPh>
    <rPh sb="2" eb="3">
      <t>リツ</t>
    </rPh>
    <phoneticPr fontId="2"/>
  </si>
  <si>
    <t>人工林率</t>
    <rPh sb="0" eb="3">
      <t>ジンコウリン</t>
    </rPh>
    <rPh sb="3" eb="4">
      <t>リツ</t>
    </rPh>
    <phoneticPr fontId="2"/>
  </si>
  <si>
    <t>○ 都道府県別 森林率・人工林率</t>
    <rPh sb="2" eb="6">
      <t>トドウフケン</t>
    </rPh>
    <rPh sb="6" eb="7">
      <t>ベツ</t>
    </rPh>
    <rPh sb="8" eb="10">
      <t>シンリン</t>
    </rPh>
    <rPh sb="10" eb="11">
      <t>リツ</t>
    </rPh>
    <rPh sb="12" eb="14">
      <t>ジンコウ</t>
    </rPh>
    <rPh sb="14" eb="15">
      <t>ハヤシ</t>
    </rPh>
    <rPh sb="15" eb="16">
      <t>リツ</t>
    </rPh>
    <phoneticPr fontId="2"/>
  </si>
  <si>
    <t>平成29年度
森林資源現況調査</t>
    <rPh sb="0" eb="2">
      <t>ヘイセイ</t>
    </rPh>
    <rPh sb="4" eb="5">
      <t>ネン</t>
    </rPh>
    <rPh sb="5" eb="6">
      <t>ド</t>
    </rPh>
    <rPh sb="7" eb="9">
      <t>シンリン</t>
    </rPh>
    <rPh sb="9" eb="11">
      <t>シゲン</t>
    </rPh>
    <rPh sb="11" eb="13">
      <t>ゲンキョウ</t>
    </rPh>
    <rPh sb="13" eb="15">
      <t>チョウサ</t>
    </rPh>
    <phoneticPr fontId="2"/>
  </si>
  <si>
    <t>平成29年度 森林資源現況調査</t>
    <rPh sb="0" eb="2">
      <t>ヘイセイ</t>
    </rPh>
    <rPh sb="4" eb="5">
      <t>ネン</t>
    </rPh>
    <rPh sb="5" eb="6">
      <t>ド</t>
    </rPh>
    <rPh sb="7" eb="9">
      <t>シンリン</t>
    </rPh>
    <rPh sb="9" eb="11">
      <t>シゲン</t>
    </rPh>
    <rPh sb="11" eb="13">
      <t>ゲンキョウ</t>
    </rPh>
    <rPh sb="13" eb="15">
      <t>チョウサ</t>
    </rPh>
    <phoneticPr fontId="2"/>
  </si>
  <si>
    <t>※２ 全国及び北海道の森林率は北方領土を除いて算出した。</t>
    <rPh sb="3" eb="5">
      <t>ゼンコク</t>
    </rPh>
    <rPh sb="5" eb="6">
      <t>オヨ</t>
    </rPh>
    <rPh sb="7" eb="10">
      <t>ホッカイドウ</t>
    </rPh>
    <rPh sb="11" eb="13">
      <t>シンリン</t>
    </rPh>
    <rPh sb="13" eb="14">
      <t>リツ</t>
    </rPh>
    <rPh sb="15" eb="17">
      <t>ホッポウ</t>
    </rPh>
    <rPh sb="17" eb="19">
      <t>リョウド</t>
    </rPh>
    <rPh sb="20" eb="21">
      <t>ノゾ</t>
    </rPh>
    <rPh sb="23" eb="25">
      <t>サンシュツ</t>
    </rPh>
    <phoneticPr fontId="2"/>
  </si>
  <si>
    <t>平成29年版
全国市町村要覧</t>
    <rPh sb="0" eb="2">
      <t>ヘイセイ</t>
    </rPh>
    <rPh sb="4" eb="5">
      <t>ネン</t>
    </rPh>
    <rPh sb="5" eb="6">
      <t>バン</t>
    </rPh>
    <rPh sb="7" eb="9">
      <t>ゼンコク</t>
    </rPh>
    <rPh sb="9" eb="12">
      <t>シチョウソン</t>
    </rPh>
    <rPh sb="12" eb="14">
      <t>ヨウラン</t>
    </rPh>
    <phoneticPr fontId="2"/>
  </si>
  <si>
    <t>令和４年度 森林資源現況調査</t>
    <rPh sb="0" eb="2">
      <t>レイワ</t>
    </rPh>
    <rPh sb="3" eb="4">
      <t>ネン</t>
    </rPh>
    <rPh sb="4" eb="5">
      <t>ド</t>
    </rPh>
    <rPh sb="6" eb="8">
      <t>シンリン</t>
    </rPh>
    <rPh sb="8" eb="10">
      <t>シゲン</t>
    </rPh>
    <rPh sb="10" eb="12">
      <t>ゲンキョウ</t>
    </rPh>
    <rPh sb="12" eb="14">
      <t>チョウサ</t>
    </rPh>
    <phoneticPr fontId="2"/>
  </si>
  <si>
    <t>令和４年度
森林資源現況調査</t>
    <rPh sb="0" eb="2">
      <t>レイワ</t>
    </rPh>
    <rPh sb="3" eb="4">
      <t>ネン</t>
    </rPh>
    <rPh sb="4" eb="5">
      <t>ド</t>
    </rPh>
    <rPh sb="6" eb="8">
      <t>シンリン</t>
    </rPh>
    <rPh sb="8" eb="10">
      <t>シゲン</t>
    </rPh>
    <rPh sb="10" eb="12">
      <t>ゲンキョウ</t>
    </rPh>
    <rPh sb="12" eb="14">
      <t>チョウサ</t>
    </rPh>
    <phoneticPr fontId="2"/>
  </si>
  <si>
    <t>令和４年版
全国市町村要覧</t>
    <rPh sb="0" eb="2">
      <t>レイワ</t>
    </rPh>
    <rPh sb="3" eb="4">
      <t>ネン</t>
    </rPh>
    <rPh sb="4" eb="5">
      <t>バン</t>
    </rPh>
    <rPh sb="6" eb="8">
      <t>ゼンコク</t>
    </rPh>
    <rPh sb="8" eb="11">
      <t>シチョウソン</t>
    </rPh>
    <rPh sb="11" eb="13">
      <t>ヨウラン</t>
    </rPh>
    <phoneticPr fontId="2"/>
  </si>
  <si>
    <t>※１ 国土面積は、全国市町村要覧令和４年版による。</t>
    <rPh sb="3" eb="5">
      <t>コクド</t>
    </rPh>
    <rPh sb="5" eb="7">
      <t>メンセキ</t>
    </rPh>
    <rPh sb="9" eb="11">
      <t>ゼンコク</t>
    </rPh>
    <rPh sb="11" eb="14">
      <t>シチョウソン</t>
    </rPh>
    <rPh sb="14" eb="16">
      <t>ヨウラン</t>
    </rPh>
    <rPh sb="16" eb="18">
      <t>レイワ</t>
    </rPh>
    <rPh sb="19" eb="21">
      <t>ネンバン</t>
    </rPh>
    <rPh sb="20" eb="21">
      <t>ハン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</si>
</sst>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</cellStyleXfs>
  <cellXfs count="114">
    <xf numFmtId="0" fontId="0" fillId="0" borderId="0" xfId="0"/>
    <xf numFmtId="0" fontId="5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0" fontId="5" fillId="0" borderId="5" xfId="2" applyNumberFormat="1" applyFont="1" applyBorder="1" applyAlignment="1">
      <alignment vertical="center"/>
    </xf>
    <xf numFmtId="40" fontId="5" fillId="0" borderId="6" xfId="2" applyNumberFormat="1" applyFont="1" applyBorder="1" applyAlignment="1">
      <alignment vertical="center"/>
    </xf>
    <xf numFmtId="40" fontId="5" fillId="0" borderId="0" xfId="0" applyNumberFormat="1" applyFont="1" applyAlignment="1">
      <alignment vertical="center"/>
    </xf>
    <xf numFmtId="9" fontId="5" fillId="0" borderId="7" xfId="1" applyFont="1" applyBorder="1" applyAlignment="1">
      <alignment horizontal="center" vertical="center"/>
    </xf>
    <xf numFmtId="9" fontId="5" fillId="0" borderId="0" xfId="1" applyFont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40" fontId="5" fillId="0" borderId="10" xfId="2" applyNumberFormat="1" applyFont="1" applyBorder="1" applyAlignment="1">
      <alignment vertical="center"/>
    </xf>
    <xf numFmtId="40" fontId="5" fillId="0" borderId="11" xfId="2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9" fontId="5" fillId="0" borderId="12" xfId="1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40" fontId="5" fillId="0" borderId="2" xfId="2" applyNumberFormat="1" applyFont="1" applyBorder="1" applyAlignment="1">
      <alignment vertical="center"/>
    </xf>
    <xf numFmtId="40" fontId="5" fillId="0" borderId="3" xfId="2" applyNumberFormat="1" applyFont="1" applyBorder="1" applyAlignment="1">
      <alignment vertical="center"/>
    </xf>
    <xf numFmtId="9" fontId="5" fillId="0" borderId="15" xfId="1" applyFont="1" applyBorder="1" applyAlignment="1">
      <alignment horizontal="center" vertical="center"/>
    </xf>
    <xf numFmtId="40" fontId="5" fillId="0" borderId="0" xfId="2" applyNumberFormat="1" applyFont="1" applyAlignment="1">
      <alignment horizontal="right" vertical="center"/>
    </xf>
    <xf numFmtId="40" fontId="5" fillId="0" borderId="0" xfId="2" applyNumberFormat="1" applyFont="1" applyAlignment="1">
      <alignment vertical="center"/>
    </xf>
    <xf numFmtId="40" fontId="5" fillId="2" borderId="16" xfId="2" applyNumberFormat="1" applyFont="1" applyFill="1" applyBorder="1" applyAlignment="1">
      <alignment vertical="center"/>
    </xf>
    <xf numFmtId="40" fontId="5" fillId="2" borderId="17" xfId="2" applyNumberFormat="1" applyFont="1" applyFill="1" applyBorder="1" applyAlignment="1">
      <alignment vertical="center"/>
    </xf>
    <xf numFmtId="9" fontId="5" fillId="0" borderId="0" xfId="1" applyFont="1" applyFill="1" applyBorder="1" applyAlignment="1">
      <alignment vertical="center"/>
    </xf>
    <xf numFmtId="38" fontId="5" fillId="2" borderId="16" xfId="2" applyNumberFormat="1" applyFont="1" applyFill="1" applyBorder="1" applyAlignment="1">
      <alignment vertical="center"/>
    </xf>
    <xf numFmtId="0" fontId="5" fillId="0" borderId="0" xfId="0" applyFont="1" applyAlignment="1">
      <alignment horizontal="right"/>
    </xf>
    <xf numFmtId="40" fontId="5" fillId="0" borderId="0" xfId="2" applyNumberFormat="1" applyFont="1"/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40" fontId="5" fillId="0" borderId="0" xfId="0" applyNumberFormat="1" applyFont="1"/>
    <xf numFmtId="0" fontId="5" fillId="0" borderId="18" xfId="0" applyFont="1" applyBorder="1" applyAlignment="1">
      <alignment horizontal="left"/>
    </xf>
    <xf numFmtId="0" fontId="5" fillId="0" borderId="19" xfId="0" applyFont="1" applyBorder="1"/>
    <xf numFmtId="0" fontId="5" fillId="0" borderId="20" xfId="0" applyFont="1" applyBorder="1"/>
    <xf numFmtId="0" fontId="5" fillId="0" borderId="0" xfId="0" applyFont="1" applyBorder="1"/>
    <xf numFmtId="0" fontId="5" fillId="0" borderId="21" xfId="0" applyFont="1" applyBorder="1" applyAlignment="1">
      <alignment horizontal="left"/>
    </xf>
    <xf numFmtId="0" fontId="5" fillId="0" borderId="22" xfId="0" applyFont="1" applyBorder="1"/>
    <xf numFmtId="0" fontId="5" fillId="0" borderId="23" xfId="0" applyFont="1" applyBorder="1" applyAlignment="1">
      <alignment horizontal="left"/>
    </xf>
    <xf numFmtId="0" fontId="5" fillId="0" borderId="24" xfId="0" applyFont="1" applyBorder="1"/>
    <xf numFmtId="0" fontId="5" fillId="0" borderId="25" xfId="0" applyFont="1" applyBorder="1" applyAlignment="1">
      <alignment horizontal="left"/>
    </xf>
    <xf numFmtId="0" fontId="5" fillId="0" borderId="26" xfId="0" applyFont="1" applyBorder="1"/>
    <xf numFmtId="0" fontId="5" fillId="0" borderId="9" xfId="0" applyFont="1" applyBorder="1" applyAlignment="1">
      <alignment horizontal="left"/>
    </xf>
    <xf numFmtId="0" fontId="5" fillId="0" borderId="27" xfId="0" applyFont="1" applyBorder="1"/>
    <xf numFmtId="9" fontId="5" fillId="2" borderId="28" xfId="1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5" xfId="2" applyNumberFormat="1" applyFont="1" applyFill="1" applyBorder="1" applyAlignment="1">
      <alignment vertical="center"/>
    </xf>
    <xf numFmtId="176" fontId="4" fillId="0" borderId="1" xfId="2" applyNumberFormat="1" applyFont="1" applyFill="1" applyBorder="1" applyAlignment="1">
      <alignment vertical="center"/>
    </xf>
    <xf numFmtId="176" fontId="4" fillId="0" borderId="6" xfId="2" applyNumberFormat="1" applyFont="1" applyFill="1" applyBorder="1" applyAlignment="1">
      <alignment vertical="center"/>
    </xf>
    <xf numFmtId="40" fontId="4" fillId="0" borderId="0" xfId="0" applyNumberFormat="1" applyFont="1" applyFill="1" applyAlignment="1">
      <alignment vertical="center"/>
    </xf>
    <xf numFmtId="9" fontId="4" fillId="0" borderId="7" xfId="1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176" fontId="4" fillId="0" borderId="10" xfId="2" applyNumberFormat="1" applyFont="1" applyFill="1" applyBorder="1" applyAlignment="1">
      <alignment vertical="center"/>
    </xf>
    <xf numFmtId="176" fontId="4" fillId="0" borderId="9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9" fontId="4" fillId="0" borderId="12" xfId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176" fontId="4" fillId="0" borderId="2" xfId="2" applyNumberFormat="1" applyFont="1" applyFill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3" xfId="2" applyNumberFormat="1" applyFont="1" applyFill="1" applyBorder="1" applyAlignment="1">
      <alignment vertical="center"/>
    </xf>
    <xf numFmtId="9" fontId="4" fillId="0" borderId="15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right" vertical="center"/>
    </xf>
    <xf numFmtId="176" fontId="4" fillId="0" borderId="0" xfId="2" applyNumberFormat="1" applyFont="1" applyFill="1" applyAlignment="1">
      <alignment vertical="center"/>
    </xf>
    <xf numFmtId="40" fontId="4" fillId="0" borderId="0" xfId="2" applyNumberFormat="1" applyFont="1" applyFill="1" applyAlignment="1">
      <alignment vertical="center"/>
    </xf>
    <xf numFmtId="176" fontId="4" fillId="0" borderId="16" xfId="2" applyNumberFormat="1" applyFont="1" applyFill="1" applyBorder="1" applyAlignment="1">
      <alignment vertical="center"/>
    </xf>
    <xf numFmtId="176" fontId="4" fillId="0" borderId="29" xfId="2" applyNumberFormat="1" applyFont="1" applyFill="1" applyBorder="1" applyAlignment="1">
      <alignment vertical="center"/>
    </xf>
    <xf numFmtId="176" fontId="4" fillId="0" borderId="17" xfId="2" applyNumberFormat="1" applyFont="1" applyFill="1" applyBorder="1" applyAlignment="1">
      <alignment vertical="center"/>
    </xf>
    <xf numFmtId="9" fontId="4" fillId="0" borderId="28" xfId="1" applyFont="1" applyFill="1" applyBorder="1" applyAlignment="1">
      <alignment horizontal="center" vertical="center"/>
    </xf>
    <xf numFmtId="40" fontId="5" fillId="0" borderId="10" xfId="2" applyNumberFormat="1" applyFont="1" applyFill="1" applyBorder="1" applyAlignment="1">
      <alignment vertical="center"/>
    </xf>
    <xf numFmtId="0" fontId="5" fillId="0" borderId="0" xfId="0" applyFont="1" applyFill="1"/>
    <xf numFmtId="40" fontId="5" fillId="0" borderId="40" xfId="2" applyNumberFormat="1" applyFont="1" applyBorder="1"/>
    <xf numFmtId="40" fontId="5" fillId="0" borderId="41" xfId="2" applyNumberFormat="1" applyFont="1" applyBorder="1"/>
    <xf numFmtId="40" fontId="5" fillId="0" borderId="42" xfId="2" applyNumberFormat="1" applyFont="1" applyBorder="1"/>
    <xf numFmtId="40" fontId="5" fillId="0" borderId="10" xfId="2" applyNumberFormat="1" applyFont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0" xfId="0" applyFont="1" applyAlignment="1"/>
    <xf numFmtId="0" fontId="1" fillId="0" borderId="0" xfId="0" applyFont="1" applyAlignment="1"/>
    <xf numFmtId="0" fontId="0" fillId="0" borderId="0" xfId="0" applyAlignment="1"/>
    <xf numFmtId="0" fontId="4" fillId="0" borderId="3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 wrapText="1"/>
    </xf>
    <xf numFmtId="0" fontId="0" fillId="2" borderId="35" xfId="0" applyFill="1" applyBorder="1" applyAlignment="1"/>
    <xf numFmtId="40" fontId="5" fillId="0" borderId="42" xfId="2" applyNumberFormat="1" applyFont="1" applyBorder="1" applyAlignment="1">
      <alignment horizontal="right" vertical="center"/>
    </xf>
    <xf numFmtId="40" fontId="5" fillId="0" borderId="43" xfId="2" applyNumberFormat="1" applyFont="1" applyBorder="1" applyAlignment="1">
      <alignment horizontal="right" vertical="center"/>
    </xf>
    <xf numFmtId="40" fontId="5" fillId="0" borderId="44" xfId="2" applyNumberFormat="1" applyFont="1" applyBorder="1" applyAlignment="1">
      <alignment horizontal="right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69"/>
  <sheetViews>
    <sheetView tabSelected="1" zoomScale="70" zoomScaleNormal="70" workbookViewId="0">
      <selection activeCell="Q22" sqref="Q22"/>
    </sheetView>
  </sheetViews>
  <sheetFormatPr defaultRowHeight="17.25" x14ac:dyDescent="0.2"/>
  <cols>
    <col min="1" max="2" width="5.625" style="48" customWidth="1"/>
    <col min="3" max="3" width="12.625" style="48" customWidth="1"/>
    <col min="4" max="6" width="15.625" style="48" customWidth="1"/>
    <col min="7" max="7" width="5.625" style="48" customWidth="1"/>
    <col min="8" max="8" width="10.625" style="48" customWidth="1"/>
    <col min="9" max="9" width="5.625" style="48" customWidth="1"/>
    <col min="10" max="10" width="10.625" style="48" customWidth="1"/>
    <col min="11" max="14" width="5.625" style="48" customWidth="1"/>
    <col min="15" max="16384" width="9" style="48"/>
  </cols>
  <sheetData>
    <row r="1" spans="2:11" ht="20.100000000000001" customHeight="1" x14ac:dyDescent="0.2">
      <c r="B1" s="91" t="s">
        <v>77</v>
      </c>
      <c r="C1" s="91"/>
      <c r="D1" s="91"/>
      <c r="E1" s="92"/>
    </row>
    <row r="2" spans="2:11" ht="20.100000000000001" customHeight="1" thickBot="1" x14ac:dyDescent="0.25">
      <c r="B2" s="93"/>
      <c r="C2" s="93"/>
      <c r="D2" s="93"/>
      <c r="E2" s="94"/>
      <c r="F2" s="49" t="s">
        <v>65</v>
      </c>
    </row>
    <row r="3" spans="2:11" ht="20.100000000000001" customHeight="1" thickBot="1" x14ac:dyDescent="0.25">
      <c r="B3" s="98" t="s">
        <v>57</v>
      </c>
      <c r="C3" s="99"/>
      <c r="D3" s="52" t="s">
        <v>63</v>
      </c>
      <c r="E3" s="52" t="s">
        <v>64</v>
      </c>
      <c r="F3" s="53" t="s">
        <v>66</v>
      </c>
      <c r="G3" s="54"/>
      <c r="H3" s="55" t="s">
        <v>75</v>
      </c>
      <c r="I3" s="54"/>
      <c r="J3" s="55" t="s">
        <v>76</v>
      </c>
      <c r="K3" s="51"/>
    </row>
    <row r="4" spans="2:11" ht="20.100000000000001" customHeight="1" x14ac:dyDescent="0.2">
      <c r="B4" s="56">
        <v>1</v>
      </c>
      <c r="C4" s="57" t="s">
        <v>0</v>
      </c>
      <c r="D4" s="58">
        <f>+森林率Ｂ集計!D5</f>
        <v>5536143.5326010389</v>
      </c>
      <c r="E4" s="59">
        <f>+人工林率Ｂ集計!D5</f>
        <v>1456447.4800000284</v>
      </c>
      <c r="F4" s="60">
        <v>7842135.0000000009</v>
      </c>
      <c r="G4" s="61"/>
      <c r="H4" s="62">
        <f>+D4/F4</f>
        <v>0.70594851180208429</v>
      </c>
      <c r="I4" s="63"/>
      <c r="J4" s="62">
        <f>+E4/D4</f>
        <v>0.26307979036731144</v>
      </c>
    </row>
    <row r="5" spans="2:11" ht="20.100000000000001" customHeight="1" x14ac:dyDescent="0.2">
      <c r="B5" s="64">
        <v>2</v>
      </c>
      <c r="C5" s="65" t="s">
        <v>1</v>
      </c>
      <c r="D5" s="66">
        <f>+森林率Ｂ集計!D6</f>
        <v>633209.24659410003</v>
      </c>
      <c r="E5" s="67">
        <f>+人工林率Ｂ集計!D6</f>
        <v>263476.96232310002</v>
      </c>
      <c r="F5" s="68">
        <v>964562.00000000012</v>
      </c>
      <c r="G5" s="69"/>
      <c r="H5" s="70">
        <f t="shared" ref="H5:H50" si="0">+D5/F5</f>
        <v>0.65647334914095723</v>
      </c>
      <c r="I5" s="63"/>
      <c r="J5" s="70">
        <f t="shared" ref="J5:J50" si="1">+E5/D5</f>
        <v>0.41609778085251825</v>
      </c>
    </row>
    <row r="6" spans="2:11" ht="20.100000000000001" customHeight="1" x14ac:dyDescent="0.2">
      <c r="B6" s="64">
        <v>3</v>
      </c>
      <c r="C6" s="65" t="s">
        <v>2</v>
      </c>
      <c r="D6" s="66">
        <f>+森林率Ｂ集計!D7</f>
        <v>1169302.0311389964</v>
      </c>
      <c r="E6" s="67">
        <f>+人工林率Ｂ集計!D7</f>
        <v>481800.3199999982</v>
      </c>
      <c r="F6" s="68">
        <v>1527501</v>
      </c>
      <c r="G6" s="69"/>
      <c r="H6" s="70">
        <f t="shared" si="0"/>
        <v>0.76550001023828884</v>
      </c>
      <c r="I6" s="63"/>
      <c r="J6" s="70">
        <f t="shared" si="1"/>
        <v>0.41204095021598913</v>
      </c>
    </row>
    <row r="7" spans="2:11" ht="20.100000000000001" customHeight="1" x14ac:dyDescent="0.2">
      <c r="B7" s="64">
        <v>4</v>
      </c>
      <c r="C7" s="65" t="s">
        <v>3</v>
      </c>
      <c r="D7" s="66">
        <f>+森林率Ｂ集計!D8</f>
        <v>414435.89314739761</v>
      </c>
      <c r="E7" s="67">
        <f>+人工林率Ｂ集計!D8</f>
        <v>194411.05436006709</v>
      </c>
      <c r="F7" s="68">
        <v>728229</v>
      </c>
      <c r="G7" s="69"/>
      <c r="H7" s="70">
        <f t="shared" si="0"/>
        <v>0.56910105632623476</v>
      </c>
      <c r="I7" s="63"/>
      <c r="J7" s="70">
        <f t="shared" si="1"/>
        <v>0.4690980138897457</v>
      </c>
    </row>
    <row r="8" spans="2:11" ht="20.100000000000001" customHeight="1" x14ac:dyDescent="0.2">
      <c r="B8" s="64">
        <v>5</v>
      </c>
      <c r="C8" s="65" t="s">
        <v>4</v>
      </c>
      <c r="D8" s="66">
        <f>+森林率Ｂ集計!D9</f>
        <v>839290.18440800218</v>
      </c>
      <c r="E8" s="67">
        <f>+人工林率Ｂ集計!D9</f>
        <v>406590.66942100192</v>
      </c>
      <c r="F8" s="68">
        <v>1163752</v>
      </c>
      <c r="G8" s="69"/>
      <c r="H8" s="70">
        <f t="shared" si="0"/>
        <v>0.72119333363809657</v>
      </c>
      <c r="I8" s="63"/>
      <c r="J8" s="70">
        <f t="shared" si="1"/>
        <v>0.48444587697375829</v>
      </c>
    </row>
    <row r="9" spans="2:11" ht="20.100000000000001" customHeight="1" x14ac:dyDescent="0.2">
      <c r="B9" s="64">
        <v>6</v>
      </c>
      <c r="C9" s="65" t="s">
        <v>5</v>
      </c>
      <c r="D9" s="66">
        <f>+森林率Ｂ集計!D10</f>
        <v>669218.31939758314</v>
      </c>
      <c r="E9" s="67">
        <f>+人工林率Ｂ集計!D10</f>
        <v>184646.65085258271</v>
      </c>
      <c r="F9" s="68">
        <v>932312.99999999988</v>
      </c>
      <c r="G9" s="69"/>
      <c r="H9" s="70">
        <f t="shared" si="0"/>
        <v>0.71780434188688047</v>
      </c>
      <c r="I9" s="63"/>
      <c r="J9" s="70">
        <f t="shared" si="1"/>
        <v>0.27591392151188854</v>
      </c>
    </row>
    <row r="10" spans="2:11" ht="20.100000000000001" customHeight="1" x14ac:dyDescent="0.2">
      <c r="B10" s="64">
        <v>7</v>
      </c>
      <c r="C10" s="65" t="s">
        <v>6</v>
      </c>
      <c r="D10" s="66">
        <f>+森林率Ｂ集計!D11</f>
        <v>972061.97376095573</v>
      </c>
      <c r="E10" s="67">
        <f>+人工林率Ｂ集計!D11</f>
        <v>336053.20999999018</v>
      </c>
      <c r="F10" s="68">
        <v>1378414</v>
      </c>
      <c r="G10" s="69"/>
      <c r="H10" s="70">
        <f t="shared" si="0"/>
        <v>0.70520320728094443</v>
      </c>
      <c r="I10" s="63"/>
      <c r="J10" s="70">
        <f t="shared" si="1"/>
        <v>0.34571171290631164</v>
      </c>
    </row>
    <row r="11" spans="2:11" ht="20.100000000000001" customHeight="1" x14ac:dyDescent="0.2">
      <c r="B11" s="64">
        <v>8</v>
      </c>
      <c r="C11" s="65" t="s">
        <v>7</v>
      </c>
      <c r="D11" s="66">
        <f>+森林率Ｂ集計!D12</f>
        <v>189270.90309099999</v>
      </c>
      <c r="E11" s="67">
        <f>+人工林率Ｂ集計!D12</f>
        <v>111593.84000000001</v>
      </c>
      <c r="F11" s="68">
        <v>609724</v>
      </c>
      <c r="G11" s="69"/>
      <c r="H11" s="70">
        <f t="shared" si="0"/>
        <v>0.31042062161076156</v>
      </c>
      <c r="I11" s="63"/>
      <c r="J11" s="70">
        <f t="shared" si="1"/>
        <v>0.58959849706188894</v>
      </c>
    </row>
    <row r="12" spans="2:11" ht="20.100000000000001" customHeight="1" x14ac:dyDescent="0.2">
      <c r="B12" s="64">
        <v>9</v>
      </c>
      <c r="C12" s="65" t="s">
        <v>8</v>
      </c>
      <c r="D12" s="66">
        <f>+森林率Ｂ集計!D13</f>
        <v>347462.6997100038</v>
      </c>
      <c r="E12" s="67">
        <f>+人工林率Ｂ集計!D13</f>
        <v>154047.61000000263</v>
      </c>
      <c r="F12" s="68">
        <v>640809</v>
      </c>
      <c r="G12" s="69"/>
      <c r="H12" s="70">
        <f t="shared" si="0"/>
        <v>0.54222506192953568</v>
      </c>
      <c r="I12" s="63"/>
      <c r="J12" s="70">
        <f t="shared" si="1"/>
        <v>0.44335006355667089</v>
      </c>
    </row>
    <row r="13" spans="2:11" ht="20.100000000000001" customHeight="1" x14ac:dyDescent="0.2">
      <c r="B13" s="64">
        <v>10</v>
      </c>
      <c r="C13" s="65" t="s">
        <v>9</v>
      </c>
      <c r="D13" s="66">
        <f>+森林率Ｂ集計!D14</f>
        <v>424860.49329000048</v>
      </c>
      <c r="E13" s="67">
        <f>+人工林率Ｂ集計!D14</f>
        <v>176008.8400000002</v>
      </c>
      <c r="F13" s="68">
        <v>636228</v>
      </c>
      <c r="G13" s="69"/>
      <c r="H13" s="70">
        <f t="shared" si="0"/>
        <v>0.66778025061770385</v>
      </c>
      <c r="I13" s="63"/>
      <c r="J13" s="70">
        <f t="shared" si="1"/>
        <v>0.41427443308987644</v>
      </c>
    </row>
    <row r="14" spans="2:11" ht="20.100000000000001" customHeight="1" x14ac:dyDescent="0.2">
      <c r="B14" s="64">
        <v>11</v>
      </c>
      <c r="C14" s="65" t="s">
        <v>10</v>
      </c>
      <c r="D14" s="66">
        <f>+森林率Ｂ集計!D15</f>
        <v>119222.54572061897</v>
      </c>
      <c r="E14" s="67">
        <f>+人工林率Ｂ集計!D15</f>
        <v>59305.380049038991</v>
      </c>
      <c r="F14" s="68">
        <v>379775</v>
      </c>
      <c r="G14" s="69"/>
      <c r="H14" s="70">
        <f t="shared" si="0"/>
        <v>0.31392942063226642</v>
      </c>
      <c r="I14" s="63"/>
      <c r="J14" s="70">
        <f t="shared" si="1"/>
        <v>0.49743427042744659</v>
      </c>
    </row>
    <row r="15" spans="2:11" ht="20.100000000000001" customHeight="1" x14ac:dyDescent="0.2">
      <c r="B15" s="64">
        <v>12</v>
      </c>
      <c r="C15" s="65" t="s">
        <v>11</v>
      </c>
      <c r="D15" s="66">
        <f>+森林率Ｂ集計!D16</f>
        <v>148400.13187300001</v>
      </c>
      <c r="E15" s="67">
        <f>+人工林率Ｂ集計!D16</f>
        <v>49511.19</v>
      </c>
      <c r="F15" s="68">
        <v>515731.00000000006</v>
      </c>
      <c r="G15" s="69"/>
      <c r="H15" s="70">
        <f t="shared" si="0"/>
        <v>0.28774716251883248</v>
      </c>
      <c r="I15" s="63"/>
      <c r="J15" s="70">
        <f t="shared" si="1"/>
        <v>0.33363305931811033</v>
      </c>
    </row>
    <row r="16" spans="2:11" ht="20.100000000000001" customHeight="1" x14ac:dyDescent="0.2">
      <c r="B16" s="64">
        <v>13</v>
      </c>
      <c r="C16" s="65" t="s">
        <v>12</v>
      </c>
      <c r="D16" s="66">
        <f>+森林率Ｂ集計!D17</f>
        <v>78937.105352001352</v>
      </c>
      <c r="E16" s="67">
        <f>+人工林率Ｂ集計!D17</f>
        <v>34925.310000001358</v>
      </c>
      <c r="F16" s="68">
        <v>219405.00000000003</v>
      </c>
      <c r="G16" s="69"/>
      <c r="H16" s="70">
        <f t="shared" si="0"/>
        <v>0.35977806044530136</v>
      </c>
      <c r="I16" s="63"/>
      <c r="J16" s="70">
        <f t="shared" si="1"/>
        <v>0.44244477732316378</v>
      </c>
    </row>
    <row r="17" spans="2:10" ht="20.100000000000001" customHeight="1" x14ac:dyDescent="0.2">
      <c r="B17" s="64">
        <v>14</v>
      </c>
      <c r="C17" s="65" t="s">
        <v>13</v>
      </c>
      <c r="D17" s="66">
        <f>+森林率Ｂ集計!D18</f>
        <v>94257.619563000539</v>
      </c>
      <c r="E17" s="67">
        <f>+人工林率Ｂ集計!D18</f>
        <v>36230.900000000191</v>
      </c>
      <c r="F17" s="68">
        <v>241611</v>
      </c>
      <c r="G17" s="69"/>
      <c r="H17" s="70">
        <f t="shared" si="0"/>
        <v>0.39012139167091126</v>
      </c>
      <c r="I17" s="63"/>
      <c r="J17" s="70">
        <f t="shared" si="1"/>
        <v>0.38438165707955246</v>
      </c>
    </row>
    <row r="18" spans="2:10" ht="20.100000000000001" customHeight="1" x14ac:dyDescent="0.2">
      <c r="B18" s="64">
        <v>15</v>
      </c>
      <c r="C18" s="65" t="s">
        <v>14</v>
      </c>
      <c r="D18" s="66">
        <f>+森林率Ｂ集計!D19</f>
        <v>855083.76552999998</v>
      </c>
      <c r="E18" s="67">
        <f>+人工林率Ｂ集計!D19</f>
        <v>161125.01</v>
      </c>
      <c r="F18" s="68">
        <v>1258395</v>
      </c>
      <c r="G18" s="69"/>
      <c r="H18" s="70">
        <f t="shared" si="0"/>
        <v>0.67950346713869647</v>
      </c>
      <c r="I18" s="63"/>
      <c r="J18" s="70">
        <f t="shared" si="1"/>
        <v>0.18843184316583433</v>
      </c>
    </row>
    <row r="19" spans="2:10" ht="20.100000000000001" customHeight="1" x14ac:dyDescent="0.2">
      <c r="B19" s="64">
        <v>16</v>
      </c>
      <c r="C19" s="65" t="s">
        <v>15</v>
      </c>
      <c r="D19" s="66">
        <f>+森林率Ｂ集計!D20</f>
        <v>284014.52557699999</v>
      </c>
      <c r="E19" s="67">
        <f>+人工林率Ｂ集計!D20</f>
        <v>54184.800000000003</v>
      </c>
      <c r="F19" s="68">
        <v>424754</v>
      </c>
      <c r="G19" s="69"/>
      <c r="H19" s="70">
        <f t="shared" si="0"/>
        <v>0.66865650606468685</v>
      </c>
      <c r="I19" s="63"/>
      <c r="J19" s="70">
        <f t="shared" si="1"/>
        <v>0.19078179149435723</v>
      </c>
    </row>
    <row r="20" spans="2:10" ht="20.100000000000001" customHeight="1" x14ac:dyDescent="0.2">
      <c r="B20" s="64">
        <v>17</v>
      </c>
      <c r="C20" s="65" t="s">
        <v>16</v>
      </c>
      <c r="D20" s="66">
        <f>+森林率Ｂ集計!D21</f>
        <v>285480.96311200003</v>
      </c>
      <c r="E20" s="67">
        <f>+人工林率Ｂ集計!D21</f>
        <v>101538.91</v>
      </c>
      <c r="F20" s="68">
        <v>418620</v>
      </c>
      <c r="G20" s="69"/>
      <c r="H20" s="70">
        <f t="shared" si="0"/>
        <v>0.68195729566671448</v>
      </c>
      <c r="I20" s="63"/>
      <c r="J20" s="70">
        <f t="shared" si="1"/>
        <v>0.35567664089799295</v>
      </c>
    </row>
    <row r="21" spans="2:10" ht="20.100000000000001" customHeight="1" x14ac:dyDescent="0.2">
      <c r="B21" s="64">
        <v>18</v>
      </c>
      <c r="C21" s="65" t="s">
        <v>17</v>
      </c>
      <c r="D21" s="66">
        <f>+森林率Ｂ集計!D22</f>
        <v>311036.53573996248</v>
      </c>
      <c r="E21" s="67">
        <f>+人工林率Ｂ集計!D22</f>
        <v>123625.30999996534</v>
      </c>
      <c r="F21" s="68">
        <v>419052.00000000006</v>
      </c>
      <c r="G21" s="69"/>
      <c r="H21" s="70">
        <f t="shared" si="0"/>
        <v>0.74223851870403301</v>
      </c>
      <c r="I21" s="63"/>
      <c r="J21" s="70">
        <f t="shared" si="1"/>
        <v>0.39746234218387921</v>
      </c>
    </row>
    <row r="22" spans="2:10" ht="20.100000000000001" customHeight="1" x14ac:dyDescent="0.2">
      <c r="B22" s="64">
        <v>19</v>
      </c>
      <c r="C22" s="65" t="s">
        <v>18</v>
      </c>
      <c r="D22" s="66">
        <f>+森林率Ｂ集計!D23</f>
        <v>348283.33973899996</v>
      </c>
      <c r="E22" s="67">
        <f>+人工林率Ｂ集計!D23</f>
        <v>153042.43000000002</v>
      </c>
      <c r="F22" s="68">
        <v>446527.00000000006</v>
      </c>
      <c r="G22" s="69"/>
      <c r="H22" s="70">
        <f t="shared" si="0"/>
        <v>0.77998271042736478</v>
      </c>
      <c r="I22" s="63"/>
      <c r="J22" s="70">
        <f t="shared" si="1"/>
        <v>0.43941932483675067</v>
      </c>
    </row>
    <row r="23" spans="2:10" ht="20.100000000000001" customHeight="1" x14ac:dyDescent="0.2">
      <c r="B23" s="64">
        <v>20</v>
      </c>
      <c r="C23" s="65" t="s">
        <v>19</v>
      </c>
      <c r="D23" s="66">
        <f>+森林率Ｂ集計!D24</f>
        <v>1066950.7771149999</v>
      </c>
      <c r="E23" s="67">
        <f>+人工林率Ｂ集計!D24</f>
        <v>442927.13999999996</v>
      </c>
      <c r="F23" s="68">
        <v>1356156</v>
      </c>
      <c r="G23" s="69"/>
      <c r="H23" s="70">
        <f t="shared" si="0"/>
        <v>0.78674634563796486</v>
      </c>
      <c r="I23" s="63"/>
      <c r="J23" s="70">
        <f t="shared" si="1"/>
        <v>0.41513362143815152</v>
      </c>
    </row>
    <row r="24" spans="2:10" ht="20.100000000000001" customHeight="1" x14ac:dyDescent="0.2">
      <c r="B24" s="64">
        <v>21</v>
      </c>
      <c r="C24" s="65" t="s">
        <v>20</v>
      </c>
      <c r="D24" s="66">
        <f>+森林率Ｂ集計!D25</f>
        <v>861168.55136799987</v>
      </c>
      <c r="E24" s="67">
        <f>+人工林率Ｂ集計!D25</f>
        <v>383611.94</v>
      </c>
      <c r="F24" s="68">
        <v>1062129</v>
      </c>
      <c r="G24" s="69"/>
      <c r="H24" s="70">
        <f t="shared" si="0"/>
        <v>0.81079468818570988</v>
      </c>
      <c r="I24" s="63"/>
      <c r="J24" s="70">
        <f t="shared" si="1"/>
        <v>0.44545511954729122</v>
      </c>
    </row>
    <row r="25" spans="2:10" ht="20.100000000000001" customHeight="1" x14ac:dyDescent="0.2">
      <c r="B25" s="64">
        <v>22</v>
      </c>
      <c r="C25" s="65" t="s">
        <v>21</v>
      </c>
      <c r="D25" s="66">
        <f>+森林率Ｂ集計!D26</f>
        <v>496315.49935000704</v>
      </c>
      <c r="E25" s="67">
        <f>+人工林率Ｂ集計!D26</f>
        <v>278268.77000000613</v>
      </c>
      <c r="F25" s="68">
        <v>777728</v>
      </c>
      <c r="G25" s="69"/>
      <c r="H25" s="70">
        <f t="shared" si="0"/>
        <v>0.63816077002500493</v>
      </c>
      <c r="I25" s="63"/>
      <c r="J25" s="70">
        <f t="shared" si="1"/>
        <v>0.56066911141086084</v>
      </c>
    </row>
    <row r="26" spans="2:10" ht="20.100000000000001" customHeight="1" x14ac:dyDescent="0.2">
      <c r="B26" s="64">
        <v>23</v>
      </c>
      <c r="C26" s="65" t="s">
        <v>22</v>
      </c>
      <c r="D26" s="66">
        <f>+森林率Ｂ集計!D27</f>
        <v>217659.57931599999</v>
      </c>
      <c r="E26" s="67">
        <f>+人工林率Ｂ集計!D27</f>
        <v>140046.06999999998</v>
      </c>
      <c r="F26" s="68">
        <v>517314.99999999994</v>
      </c>
      <c r="G26" s="69"/>
      <c r="H26" s="70">
        <f t="shared" si="0"/>
        <v>0.42074863345543823</v>
      </c>
      <c r="I26" s="63"/>
      <c r="J26" s="70">
        <f t="shared" si="1"/>
        <v>0.64341790258024867</v>
      </c>
    </row>
    <row r="27" spans="2:10" ht="20.100000000000001" customHeight="1" x14ac:dyDescent="0.2">
      <c r="B27" s="64">
        <v>24</v>
      </c>
      <c r="C27" s="65" t="s">
        <v>23</v>
      </c>
      <c r="D27" s="66">
        <f>+森林率Ｂ集計!D28</f>
        <v>371837.02634600003</v>
      </c>
      <c r="E27" s="67">
        <f>+人工林率Ｂ集計!D28</f>
        <v>229588.28999999998</v>
      </c>
      <c r="F27" s="68">
        <v>577447</v>
      </c>
      <c r="G27" s="69"/>
      <c r="H27" s="70">
        <f t="shared" si="0"/>
        <v>0.64393273555148789</v>
      </c>
      <c r="I27" s="63"/>
      <c r="J27" s="70">
        <f t="shared" si="1"/>
        <v>0.61744332525498569</v>
      </c>
    </row>
    <row r="28" spans="2:10" ht="20.100000000000001" customHeight="1" x14ac:dyDescent="0.2">
      <c r="B28" s="64">
        <v>25</v>
      </c>
      <c r="C28" s="65" t="s">
        <v>24</v>
      </c>
      <c r="D28" s="66">
        <f>+森林率Ｂ集計!D29</f>
        <v>203868.11888499398</v>
      </c>
      <c r="E28" s="67">
        <f>+人工林率Ｂ集計!D29</f>
        <v>85066.439999996408</v>
      </c>
      <c r="F28" s="68">
        <v>401738</v>
      </c>
      <c r="G28" s="69"/>
      <c r="H28" s="70">
        <f t="shared" si="0"/>
        <v>0.50746536022231892</v>
      </c>
      <c r="I28" s="63"/>
      <c r="J28" s="70">
        <f t="shared" si="1"/>
        <v>0.41726210289890425</v>
      </c>
    </row>
    <row r="29" spans="2:10" ht="20.100000000000001" customHeight="1" x14ac:dyDescent="0.2">
      <c r="B29" s="64">
        <v>26</v>
      </c>
      <c r="C29" s="65" t="s">
        <v>25</v>
      </c>
      <c r="D29" s="66">
        <f>+森林率Ｂ集計!D30</f>
        <v>342250.26456099999</v>
      </c>
      <c r="E29" s="67">
        <f>+人工林率Ｂ集計!D30</f>
        <v>131417.96</v>
      </c>
      <c r="F29" s="68">
        <v>461220</v>
      </c>
      <c r="G29" s="69"/>
      <c r="H29" s="70">
        <f t="shared" si="0"/>
        <v>0.7420542573197173</v>
      </c>
      <c r="I29" s="63"/>
      <c r="J29" s="70">
        <f t="shared" si="1"/>
        <v>0.38398205526171941</v>
      </c>
    </row>
    <row r="30" spans="2:10" ht="20.100000000000001" customHeight="1" x14ac:dyDescent="0.2">
      <c r="B30" s="64">
        <v>27</v>
      </c>
      <c r="C30" s="65" t="s">
        <v>26</v>
      </c>
      <c r="D30" s="66">
        <f>+森林率Ｂ集計!D31</f>
        <v>56737.828638633</v>
      </c>
      <c r="E30" s="67">
        <f>+人工林率Ｂ集計!D31</f>
        <v>28030.110000000004</v>
      </c>
      <c r="F30" s="68">
        <v>190534</v>
      </c>
      <c r="G30" s="69"/>
      <c r="H30" s="70">
        <f t="shared" si="0"/>
        <v>0.29778322314459887</v>
      </c>
      <c r="I30" s="63"/>
      <c r="J30" s="70">
        <f t="shared" si="1"/>
        <v>0.49402859912961489</v>
      </c>
    </row>
    <row r="31" spans="2:10" ht="20.100000000000001" customHeight="1" x14ac:dyDescent="0.2">
      <c r="B31" s="64">
        <v>28</v>
      </c>
      <c r="C31" s="65" t="s">
        <v>27</v>
      </c>
      <c r="D31" s="66">
        <f>+森林率Ｂ集計!D32</f>
        <v>558749.9555840001</v>
      </c>
      <c r="E31" s="67">
        <f>+人工林率Ｂ集計!D32</f>
        <v>237963.46000000002</v>
      </c>
      <c r="F31" s="68">
        <v>840094</v>
      </c>
      <c r="G31" s="69"/>
      <c r="H31" s="70">
        <f t="shared" si="0"/>
        <v>0.66510409023752115</v>
      </c>
      <c r="I31" s="63"/>
      <c r="J31" s="70">
        <f t="shared" si="1"/>
        <v>0.42588542087897419</v>
      </c>
    </row>
    <row r="32" spans="2:10" ht="20.100000000000001" customHeight="1" x14ac:dyDescent="0.2">
      <c r="B32" s="64">
        <v>29</v>
      </c>
      <c r="C32" s="65" t="s">
        <v>28</v>
      </c>
      <c r="D32" s="66">
        <f>+森林率Ｂ集計!D33</f>
        <v>283688.72972299863</v>
      </c>
      <c r="E32" s="67">
        <f>+人工林率Ｂ集計!D33</f>
        <v>171982.37999999858</v>
      </c>
      <c r="F32" s="68">
        <v>369094</v>
      </c>
      <c r="G32" s="69"/>
      <c r="H32" s="70">
        <f t="shared" si="0"/>
        <v>0.76860834834215308</v>
      </c>
      <c r="I32" s="63"/>
      <c r="J32" s="70">
        <f t="shared" si="1"/>
        <v>0.60623620884737595</v>
      </c>
    </row>
    <row r="33" spans="2:10" ht="20.100000000000001" customHeight="1" x14ac:dyDescent="0.2">
      <c r="B33" s="64">
        <v>30</v>
      </c>
      <c r="C33" s="65" t="s">
        <v>29</v>
      </c>
      <c r="D33" s="66">
        <f>+森林率Ｂ集計!D34</f>
        <v>361537.52363700047</v>
      </c>
      <c r="E33" s="67">
        <f>+人工林率Ｂ集計!D34</f>
        <v>218643.16000000047</v>
      </c>
      <c r="F33" s="68">
        <v>472468</v>
      </c>
      <c r="G33" s="69"/>
      <c r="H33" s="70">
        <f t="shared" si="0"/>
        <v>0.76521060397106355</v>
      </c>
      <c r="I33" s="63"/>
      <c r="J33" s="70">
        <f t="shared" si="1"/>
        <v>0.60475924545947768</v>
      </c>
    </row>
    <row r="34" spans="2:10" ht="20.100000000000001" customHeight="1" x14ac:dyDescent="0.2">
      <c r="B34" s="64">
        <v>31</v>
      </c>
      <c r="C34" s="65" t="s">
        <v>30</v>
      </c>
      <c r="D34" s="66">
        <f>+森林率Ｂ集計!D35</f>
        <v>259121.804771</v>
      </c>
      <c r="E34" s="67">
        <f>+人工林率Ｂ集計!D35</f>
        <v>140108.76</v>
      </c>
      <c r="F34" s="68">
        <v>350714</v>
      </c>
      <c r="G34" s="69"/>
      <c r="H34" s="70">
        <f t="shared" si="0"/>
        <v>0.73884077844340401</v>
      </c>
      <c r="I34" s="63"/>
      <c r="J34" s="70">
        <f t="shared" si="1"/>
        <v>0.5407061753209913</v>
      </c>
    </row>
    <row r="35" spans="2:10" ht="20.100000000000001" customHeight="1" x14ac:dyDescent="0.2">
      <c r="B35" s="64">
        <v>32</v>
      </c>
      <c r="C35" s="65" t="s">
        <v>31</v>
      </c>
      <c r="D35" s="66">
        <f>+森林率Ｂ集計!D36</f>
        <v>524363.491744</v>
      </c>
      <c r="E35" s="67">
        <f>+人工林率Ｂ集計!D36</f>
        <v>205654.49</v>
      </c>
      <c r="F35" s="68">
        <v>670790</v>
      </c>
      <c r="G35" s="69"/>
      <c r="H35" s="70">
        <f t="shared" si="0"/>
        <v>0.78171035904530484</v>
      </c>
      <c r="I35" s="63"/>
      <c r="J35" s="70">
        <f t="shared" si="1"/>
        <v>0.39219833805745341</v>
      </c>
    </row>
    <row r="36" spans="2:10" ht="20.100000000000001" customHeight="1" x14ac:dyDescent="0.2">
      <c r="B36" s="64">
        <v>33</v>
      </c>
      <c r="C36" s="65" t="s">
        <v>32</v>
      </c>
      <c r="D36" s="66">
        <f>+森林率Ｂ集計!D37</f>
        <v>484744.609902</v>
      </c>
      <c r="E36" s="67">
        <f>+人工林率Ｂ集計!D37</f>
        <v>192998.19000000003</v>
      </c>
      <c r="F36" s="68">
        <v>711433</v>
      </c>
      <c r="G36" s="69"/>
      <c r="H36" s="70">
        <f t="shared" si="0"/>
        <v>0.68136368414453641</v>
      </c>
      <c r="I36" s="63"/>
      <c r="J36" s="70">
        <f t="shared" si="1"/>
        <v>0.39814406608671349</v>
      </c>
    </row>
    <row r="37" spans="2:10" ht="20.100000000000001" customHeight="1" x14ac:dyDescent="0.2">
      <c r="B37" s="64">
        <v>34</v>
      </c>
      <c r="C37" s="65" t="s">
        <v>33</v>
      </c>
      <c r="D37" s="66">
        <f>+森林率Ｂ集計!D38</f>
        <v>611575.52774400008</v>
      </c>
      <c r="E37" s="67">
        <f>+人工林率Ｂ集計!D38</f>
        <v>201492.7</v>
      </c>
      <c r="F37" s="68">
        <v>847921.99999999988</v>
      </c>
      <c r="G37" s="69"/>
      <c r="H37" s="70">
        <f t="shared" si="0"/>
        <v>0.72126389897183962</v>
      </c>
      <c r="I37" s="63"/>
      <c r="J37" s="70">
        <f t="shared" si="1"/>
        <v>0.32946494890544903</v>
      </c>
    </row>
    <row r="38" spans="2:10" ht="20.100000000000001" customHeight="1" x14ac:dyDescent="0.2">
      <c r="B38" s="64">
        <v>35</v>
      </c>
      <c r="C38" s="65" t="s">
        <v>34</v>
      </c>
      <c r="D38" s="66">
        <f>+森林率Ｂ集計!D39</f>
        <v>436732.12562699994</v>
      </c>
      <c r="E38" s="67">
        <f>+人工林率Ｂ集計!D39</f>
        <v>187309.78</v>
      </c>
      <c r="F38" s="68">
        <v>611255</v>
      </c>
      <c r="G38" s="69"/>
      <c r="H38" s="70">
        <f t="shared" si="0"/>
        <v>0.71448434062216248</v>
      </c>
      <c r="I38" s="63"/>
      <c r="J38" s="70">
        <f t="shared" si="1"/>
        <v>0.42888940155498378</v>
      </c>
    </row>
    <row r="39" spans="2:10" ht="20.100000000000001" customHeight="1" x14ac:dyDescent="0.2">
      <c r="B39" s="64">
        <v>36</v>
      </c>
      <c r="C39" s="65" t="s">
        <v>35</v>
      </c>
      <c r="D39" s="66">
        <f>+森林率Ｂ集計!D40</f>
        <v>314702.77082500001</v>
      </c>
      <c r="E39" s="67">
        <f>+人工林率Ｂ集計!D40</f>
        <v>190329.75</v>
      </c>
      <c r="F39" s="68">
        <v>414699</v>
      </c>
      <c r="G39" s="69"/>
      <c r="H39" s="70">
        <f t="shared" si="0"/>
        <v>0.75887033927016945</v>
      </c>
      <c r="I39" s="63"/>
      <c r="J39" s="70">
        <f t="shared" si="1"/>
        <v>0.60479210113417969</v>
      </c>
    </row>
    <row r="40" spans="2:10" ht="20.100000000000001" customHeight="1" x14ac:dyDescent="0.2">
      <c r="B40" s="64">
        <v>37</v>
      </c>
      <c r="C40" s="65" t="s">
        <v>36</v>
      </c>
      <c r="D40" s="66">
        <f>+森林率Ｂ集計!D41</f>
        <v>87829.138757987734</v>
      </c>
      <c r="E40" s="67">
        <f>+人工林率Ｂ集計!D41</f>
        <v>23330.18000000211</v>
      </c>
      <c r="F40" s="68">
        <v>187692</v>
      </c>
      <c r="G40" s="69"/>
      <c r="H40" s="70">
        <f t="shared" si="0"/>
        <v>0.46794289984649179</v>
      </c>
      <c r="I40" s="63"/>
      <c r="J40" s="70">
        <f t="shared" si="1"/>
        <v>0.26563143314302756</v>
      </c>
    </row>
    <row r="41" spans="2:10" ht="20.100000000000001" customHeight="1" x14ac:dyDescent="0.2">
      <c r="B41" s="64">
        <v>38</v>
      </c>
      <c r="C41" s="65" t="s">
        <v>37</v>
      </c>
      <c r="D41" s="66">
        <f>+森林率Ｂ集計!D42</f>
        <v>400957.71007000003</v>
      </c>
      <c r="E41" s="67">
        <f>+人工林率Ｂ集計!D42</f>
        <v>244331.74</v>
      </c>
      <c r="F41" s="68">
        <v>567612</v>
      </c>
      <c r="G41" s="69"/>
      <c r="H41" s="70">
        <f t="shared" si="0"/>
        <v>0.70639399813605075</v>
      </c>
      <c r="I41" s="63"/>
      <c r="J41" s="70">
        <f t="shared" si="1"/>
        <v>0.60937034969933379</v>
      </c>
    </row>
    <row r="42" spans="2:10" ht="20.100000000000001" customHeight="1" x14ac:dyDescent="0.2">
      <c r="B42" s="64">
        <v>39</v>
      </c>
      <c r="C42" s="65" t="s">
        <v>38</v>
      </c>
      <c r="D42" s="66">
        <f>+森林率Ｂ集計!D43</f>
        <v>594090.17245996452</v>
      </c>
      <c r="E42" s="67">
        <f>+人工林率Ｂ集計!D43</f>
        <v>386843.3549999721</v>
      </c>
      <c r="F42" s="68">
        <v>710360</v>
      </c>
      <c r="G42" s="69"/>
      <c r="H42" s="70">
        <f t="shared" si="0"/>
        <v>0.8363226708429029</v>
      </c>
      <c r="I42" s="63"/>
      <c r="J42" s="70">
        <f t="shared" si="1"/>
        <v>0.65115259085697352</v>
      </c>
    </row>
    <row r="43" spans="2:10" ht="20.100000000000001" customHeight="1" x14ac:dyDescent="0.2">
      <c r="B43" s="64">
        <v>40</v>
      </c>
      <c r="C43" s="65" t="s">
        <v>39</v>
      </c>
      <c r="D43" s="66">
        <f>+森林率Ｂ集計!D44</f>
        <v>224135.98726499997</v>
      </c>
      <c r="E43" s="67">
        <f>+人工林率Ｂ集計!D44</f>
        <v>137904.84999999998</v>
      </c>
      <c r="F43" s="68">
        <v>498685.99999999994</v>
      </c>
      <c r="G43" s="69"/>
      <c r="H43" s="70">
        <f t="shared" si="0"/>
        <v>0.44945313737502157</v>
      </c>
      <c r="I43" s="63"/>
      <c r="J43" s="70">
        <f t="shared" si="1"/>
        <v>0.61527312808073342</v>
      </c>
    </row>
    <row r="44" spans="2:10" ht="20.100000000000001" customHeight="1" x14ac:dyDescent="0.2">
      <c r="B44" s="64">
        <v>41</v>
      </c>
      <c r="C44" s="65" t="s">
        <v>40</v>
      </c>
      <c r="D44" s="66">
        <f>+森林率Ｂ集計!D45</f>
        <v>110782.86090000624</v>
      </c>
      <c r="E44" s="67">
        <f>+人工林率Ｂ集計!D45</f>
        <v>73689.44000000204</v>
      </c>
      <c r="F44" s="68">
        <v>244067</v>
      </c>
      <c r="G44" s="69"/>
      <c r="H44" s="70">
        <f t="shared" si="0"/>
        <v>0.45390348101138722</v>
      </c>
      <c r="I44" s="63"/>
      <c r="J44" s="70">
        <f t="shared" si="1"/>
        <v>0.66517003985404288</v>
      </c>
    </row>
    <row r="45" spans="2:10" ht="20.100000000000001" customHeight="1" x14ac:dyDescent="0.2">
      <c r="B45" s="64">
        <v>42</v>
      </c>
      <c r="C45" s="65" t="s">
        <v>41</v>
      </c>
      <c r="D45" s="66">
        <f>+森林率Ｂ集計!D46</f>
        <v>242774.533107</v>
      </c>
      <c r="E45" s="67">
        <f>+人工林率Ｂ集計!D46</f>
        <v>104330.48999999999</v>
      </c>
      <c r="F45" s="68">
        <v>413097.99999999994</v>
      </c>
      <c r="G45" s="69"/>
      <c r="H45" s="70">
        <f t="shared" si="0"/>
        <v>0.58769234686926597</v>
      </c>
      <c r="I45" s="63"/>
      <c r="J45" s="70">
        <f t="shared" si="1"/>
        <v>0.42974231549244735</v>
      </c>
    </row>
    <row r="46" spans="2:10" ht="20.100000000000001" customHeight="1" x14ac:dyDescent="0.2">
      <c r="B46" s="64">
        <v>43</v>
      </c>
      <c r="C46" s="65" t="s">
        <v>42</v>
      </c>
      <c r="D46" s="66">
        <f>+森林率Ｂ集計!D47</f>
        <v>459007.54378299997</v>
      </c>
      <c r="E46" s="67">
        <f>+人工林率Ｂ集計!D47</f>
        <v>279463.02</v>
      </c>
      <c r="F46" s="68">
        <v>740939</v>
      </c>
      <c r="G46" s="69"/>
      <c r="H46" s="70">
        <f t="shared" si="0"/>
        <v>0.61949437643719651</v>
      </c>
      <c r="I46" s="63"/>
      <c r="J46" s="70">
        <f t="shared" si="1"/>
        <v>0.6088418889518703</v>
      </c>
    </row>
    <row r="47" spans="2:10" ht="20.100000000000001" customHeight="1" x14ac:dyDescent="0.2">
      <c r="B47" s="64">
        <v>44</v>
      </c>
      <c r="C47" s="65" t="s">
        <v>43</v>
      </c>
      <c r="D47" s="66">
        <f>+森林率Ｂ集計!D48</f>
        <v>450890.67155000003</v>
      </c>
      <c r="E47" s="67">
        <f>+人工林率Ｂ集計!D48</f>
        <v>228451.19000000003</v>
      </c>
      <c r="F47" s="68">
        <v>634070</v>
      </c>
      <c r="G47" s="69"/>
      <c r="H47" s="70">
        <f t="shared" si="0"/>
        <v>0.7111055113000142</v>
      </c>
      <c r="I47" s="63"/>
      <c r="J47" s="70">
        <f t="shared" si="1"/>
        <v>0.5066664812883952</v>
      </c>
    </row>
    <row r="48" spans="2:10" ht="20.100000000000001" customHeight="1" x14ac:dyDescent="0.2">
      <c r="B48" s="64">
        <v>45</v>
      </c>
      <c r="C48" s="65" t="s">
        <v>44</v>
      </c>
      <c r="D48" s="66">
        <f>+森林率Ｂ集計!D49</f>
        <v>585257.09434900002</v>
      </c>
      <c r="E48" s="67">
        <f>+人工林率Ｂ集計!D49</f>
        <v>330940</v>
      </c>
      <c r="F48" s="68">
        <v>773500</v>
      </c>
      <c r="G48" s="69"/>
      <c r="H48" s="70">
        <f t="shared" si="0"/>
        <v>0.75663489896444736</v>
      </c>
      <c r="I48" s="63"/>
      <c r="J48" s="70">
        <f t="shared" si="1"/>
        <v>0.56546089435808555</v>
      </c>
    </row>
    <row r="49" spans="2:10" ht="20.100000000000001" customHeight="1" x14ac:dyDescent="0.2">
      <c r="B49" s="64">
        <v>46</v>
      </c>
      <c r="C49" s="65" t="s">
        <v>45</v>
      </c>
      <c r="D49" s="66">
        <f>+森林率Ｂ集計!D50</f>
        <v>593959.40855300007</v>
      </c>
      <c r="E49" s="67">
        <f>+人工林率Ｂ集計!D50</f>
        <v>267925.76000000001</v>
      </c>
      <c r="F49" s="68">
        <v>918642</v>
      </c>
      <c r="G49" s="69"/>
      <c r="H49" s="70">
        <f t="shared" si="0"/>
        <v>0.64656243515210499</v>
      </c>
      <c r="I49" s="63"/>
      <c r="J49" s="70">
        <f t="shared" si="1"/>
        <v>0.45108429320569049</v>
      </c>
    </row>
    <row r="50" spans="2:10" ht="20.100000000000001" customHeight="1" thickBot="1" x14ac:dyDescent="0.25">
      <c r="B50" s="71">
        <v>47</v>
      </c>
      <c r="C50" s="72" t="s">
        <v>46</v>
      </c>
      <c r="D50" s="73">
        <f>+森林率Ｂ集計!D51</f>
        <v>103148.79490000289</v>
      </c>
      <c r="E50" s="74">
        <f>+人工林率Ｂ集計!D51</f>
        <v>12206.68043999996</v>
      </c>
      <c r="F50" s="75">
        <v>228215</v>
      </c>
      <c r="G50" s="69"/>
      <c r="H50" s="76">
        <f t="shared" si="0"/>
        <v>0.45198078522447205</v>
      </c>
      <c r="I50" s="63"/>
      <c r="J50" s="76">
        <f t="shared" si="1"/>
        <v>0.11834050462570764</v>
      </c>
    </row>
    <row r="51" spans="2:10" ht="20.100000000000001" customHeight="1" thickBot="1" x14ac:dyDescent="0.25">
      <c r="B51" s="63"/>
      <c r="C51" s="63"/>
      <c r="D51" s="77"/>
      <c r="E51" s="77"/>
      <c r="F51" s="78"/>
      <c r="G51" s="69"/>
      <c r="H51" s="79"/>
      <c r="I51" s="63"/>
      <c r="J51" s="79"/>
    </row>
    <row r="52" spans="2:10" ht="20.100000000000001" customHeight="1" thickBot="1" x14ac:dyDescent="0.25">
      <c r="B52" s="98" t="s">
        <v>67</v>
      </c>
      <c r="C52" s="100"/>
      <c r="D52" s="80">
        <f>+SUM(D4:D50)</f>
        <v>25024809.910177253</v>
      </c>
      <c r="E52" s="81">
        <f>+SUM(E4:E50)</f>
        <v>10093421.972445754</v>
      </c>
      <c r="F52" s="82">
        <v>37297153.999999993</v>
      </c>
      <c r="G52" s="69"/>
      <c r="H52" s="83">
        <f>+D52/F52</f>
        <v>0.67095762615499455</v>
      </c>
      <c r="I52" s="63"/>
      <c r="J52" s="83">
        <f>+E52/D52</f>
        <v>0.40333660909611529</v>
      </c>
    </row>
    <row r="53" spans="2:10" ht="20.100000000000001" customHeight="1" x14ac:dyDescent="0.2">
      <c r="B53" s="97" t="s">
        <v>85</v>
      </c>
      <c r="C53" s="96"/>
      <c r="D53" s="96"/>
      <c r="E53" s="96"/>
      <c r="F53" s="96"/>
      <c r="G53" s="96"/>
      <c r="H53" s="96"/>
      <c r="I53" s="97"/>
      <c r="J53" s="97"/>
    </row>
    <row r="54" spans="2:10" ht="20.100000000000001" customHeight="1" x14ac:dyDescent="0.2">
      <c r="B54" s="95" t="s">
        <v>80</v>
      </c>
      <c r="C54" s="96"/>
      <c r="D54" s="96"/>
      <c r="E54" s="96"/>
      <c r="F54" s="96"/>
      <c r="G54" s="96"/>
      <c r="H54" s="96"/>
      <c r="I54" s="97"/>
      <c r="J54" s="97"/>
    </row>
    <row r="55" spans="2:10" ht="20.100000000000001" customHeight="1" x14ac:dyDescent="0.2"/>
    <row r="56" spans="2:10" ht="20.100000000000001" customHeight="1" x14ac:dyDescent="0.2">
      <c r="H56" s="50"/>
      <c r="J56" s="50"/>
    </row>
    <row r="57" spans="2:10" ht="18" customHeight="1" x14ac:dyDescent="0.2">
      <c r="J57" s="50"/>
    </row>
    <row r="58" spans="2:10" ht="18" customHeight="1" x14ac:dyDescent="0.2"/>
    <row r="59" spans="2:10" ht="18" customHeight="1" x14ac:dyDescent="0.2"/>
    <row r="60" spans="2:10" ht="18" customHeight="1" x14ac:dyDescent="0.2"/>
    <row r="61" spans="2:10" ht="18" customHeight="1" x14ac:dyDescent="0.2"/>
    <row r="62" spans="2:10" ht="18" customHeight="1" x14ac:dyDescent="0.2"/>
    <row r="63" spans="2:10" ht="18" customHeight="1" x14ac:dyDescent="0.2"/>
    <row r="64" spans="2:10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</sheetData>
  <mergeCells count="5">
    <mergeCell ref="B1:E2"/>
    <mergeCell ref="B54:J54"/>
    <mergeCell ref="B53:J53"/>
    <mergeCell ref="B3:C3"/>
    <mergeCell ref="B52:C52"/>
  </mergeCells>
  <phoneticPr fontId="2"/>
  <pageMargins left="0.98425196850393704" right="0.59055118110236227" top="0.51" bottom="0.39370078740157483" header="0.51181102362204722" footer="0.51181102362204722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70"/>
  <sheetViews>
    <sheetView view="pageBreakPreview" zoomScaleNormal="75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R41" sqref="R41"/>
    </sheetView>
  </sheetViews>
  <sheetFormatPr defaultColWidth="8.625" defaultRowHeight="14.25" x14ac:dyDescent="0.15"/>
  <cols>
    <col min="1" max="2" width="5.625" style="1" customWidth="1"/>
    <col min="3" max="3" width="12.625" style="1" customWidth="1"/>
    <col min="4" max="5" width="18.625" style="1" customWidth="1"/>
    <col min="6" max="6" width="5.625" style="1" customWidth="1"/>
    <col min="7" max="7" width="10.625" style="1" customWidth="1"/>
    <col min="8" max="9" width="8.625" style="1" customWidth="1"/>
    <col min="10" max="10" width="12.625" style="1" customWidth="1"/>
    <col min="11" max="12" width="18.625" style="1" customWidth="1"/>
    <col min="13" max="13" width="5.625" style="1" customWidth="1"/>
    <col min="14" max="14" width="10.625" style="1" customWidth="1"/>
    <col min="15" max="15" width="8.625" style="1" customWidth="1"/>
    <col min="16" max="17" width="10.625" style="1" customWidth="1"/>
    <col min="18" max="16384" width="8.625" style="1"/>
  </cols>
  <sheetData>
    <row r="1" spans="2:16" ht="18" customHeight="1" x14ac:dyDescent="0.15">
      <c r="B1" s="91" t="s">
        <v>58</v>
      </c>
      <c r="C1" s="92"/>
      <c r="D1" s="92"/>
    </row>
    <row r="2" spans="2:16" ht="18" customHeight="1" thickBot="1" x14ac:dyDescent="0.2">
      <c r="B2" s="94"/>
      <c r="C2" s="94"/>
      <c r="D2" s="94"/>
    </row>
    <row r="3" spans="2:16" ht="65.25" customHeight="1" x14ac:dyDescent="0.15">
      <c r="B3" s="108" t="s">
        <v>57</v>
      </c>
      <c r="C3" s="109"/>
      <c r="D3" s="31" t="s">
        <v>83</v>
      </c>
      <c r="E3" s="32" t="s">
        <v>84</v>
      </c>
      <c r="G3" s="101" t="s">
        <v>71</v>
      </c>
      <c r="I3" s="108" t="s">
        <v>57</v>
      </c>
      <c r="J3" s="109"/>
      <c r="K3" s="31" t="s">
        <v>78</v>
      </c>
      <c r="L3" s="32" t="s">
        <v>81</v>
      </c>
      <c r="N3" s="101" t="s">
        <v>71</v>
      </c>
      <c r="P3" s="101" t="s">
        <v>72</v>
      </c>
    </row>
    <row r="4" spans="2:16" ht="18" customHeight="1" thickBot="1" x14ac:dyDescent="0.2">
      <c r="B4" s="110"/>
      <c r="C4" s="111"/>
      <c r="D4" s="3" t="s">
        <v>47</v>
      </c>
      <c r="E4" s="4" t="s">
        <v>48</v>
      </c>
      <c r="G4" s="102"/>
      <c r="H4" s="90"/>
      <c r="I4" s="110"/>
      <c r="J4" s="111"/>
      <c r="K4" s="3" t="s">
        <v>47</v>
      </c>
      <c r="L4" s="4" t="s">
        <v>48</v>
      </c>
      <c r="N4" s="102"/>
      <c r="O4" s="90"/>
      <c r="P4" s="102"/>
    </row>
    <row r="5" spans="2:16" ht="18" customHeight="1" x14ac:dyDescent="0.15">
      <c r="B5" s="6">
        <v>1</v>
      </c>
      <c r="C5" s="2" t="s">
        <v>0</v>
      </c>
      <c r="D5" s="7">
        <v>5536143.5326010389</v>
      </c>
      <c r="E5" s="8">
        <v>78421.350000000006</v>
      </c>
      <c r="F5" s="9"/>
      <c r="G5" s="10">
        <f t="shared" ref="G5:G51" si="0">+D5/E5/100</f>
        <v>0.7059485118020844</v>
      </c>
      <c r="H5" s="11"/>
      <c r="I5" s="6">
        <v>1</v>
      </c>
      <c r="J5" s="2" t="s">
        <v>0</v>
      </c>
      <c r="K5" s="7">
        <v>5538447.0000000503</v>
      </c>
      <c r="L5" s="8">
        <v>78420.760000000009</v>
      </c>
      <c r="M5" s="9"/>
      <c r="N5" s="10">
        <f>+K5/L5/100</f>
        <v>0.70624755485665403</v>
      </c>
      <c r="O5" s="11"/>
      <c r="P5" s="10">
        <f>+G5/N5</f>
        <v>0.99957657473995742</v>
      </c>
    </row>
    <row r="6" spans="2:16" ht="18" customHeight="1" x14ac:dyDescent="0.15">
      <c r="B6" s="12">
        <v>2</v>
      </c>
      <c r="C6" s="13" t="s">
        <v>1</v>
      </c>
      <c r="D6" s="14">
        <v>633209.24659410003</v>
      </c>
      <c r="E6" s="15">
        <v>9645.6200000000008</v>
      </c>
      <c r="F6" s="16"/>
      <c r="G6" s="17">
        <f t="shared" si="0"/>
        <v>0.65647334914095723</v>
      </c>
      <c r="H6" s="11"/>
      <c r="I6" s="12">
        <v>2</v>
      </c>
      <c r="J6" s="13" t="s">
        <v>1</v>
      </c>
      <c r="K6" s="14">
        <v>632805.33918110002</v>
      </c>
      <c r="L6" s="15">
        <v>9645.56</v>
      </c>
      <c r="M6" s="16"/>
      <c r="N6" s="17">
        <f t="shared" ref="N6:N51" si="1">+K6/L6/100</f>
        <v>0.65605868314654625</v>
      </c>
      <c r="O6" s="11"/>
      <c r="P6" s="17">
        <f t="shared" ref="P6:P53" si="2">+G6/N6</f>
        <v>1.0006320562551236</v>
      </c>
    </row>
    <row r="7" spans="2:16" ht="18" customHeight="1" x14ac:dyDescent="0.15">
      <c r="B7" s="12">
        <v>3</v>
      </c>
      <c r="C7" s="13" t="s">
        <v>2</v>
      </c>
      <c r="D7" s="14">
        <v>1169302.0311389964</v>
      </c>
      <c r="E7" s="15">
        <v>15275.01</v>
      </c>
      <c r="F7" s="16"/>
      <c r="G7" s="17">
        <f t="shared" si="0"/>
        <v>0.76550001023828884</v>
      </c>
      <c r="H7" s="11"/>
      <c r="I7" s="12">
        <v>3</v>
      </c>
      <c r="J7" s="13" t="s">
        <v>2</v>
      </c>
      <c r="K7" s="14">
        <v>1171445.618217</v>
      </c>
      <c r="L7" s="15">
        <v>15275.01</v>
      </c>
      <c r="M7" s="16"/>
      <c r="N7" s="17">
        <f t="shared" si="1"/>
        <v>0.76690333964887758</v>
      </c>
      <c r="O7" s="11"/>
      <c r="P7" s="17">
        <f t="shared" si="2"/>
        <v>0.99817013522039</v>
      </c>
    </row>
    <row r="8" spans="2:16" ht="18" customHeight="1" x14ac:dyDescent="0.15">
      <c r="B8" s="12">
        <v>4</v>
      </c>
      <c r="C8" s="13" t="s">
        <v>3</v>
      </c>
      <c r="D8" s="14">
        <v>414435.89314739761</v>
      </c>
      <c r="E8" s="15">
        <v>7282.29</v>
      </c>
      <c r="F8" s="16"/>
      <c r="G8" s="17">
        <f t="shared" si="0"/>
        <v>0.56910105632623476</v>
      </c>
      <c r="H8" s="11"/>
      <c r="I8" s="12">
        <v>4</v>
      </c>
      <c r="J8" s="13" t="s">
        <v>3</v>
      </c>
      <c r="K8" s="14">
        <v>417086.04023899999</v>
      </c>
      <c r="L8" s="15">
        <v>7282.22</v>
      </c>
      <c r="M8" s="16"/>
      <c r="N8" s="17">
        <f t="shared" si="1"/>
        <v>0.57274572896589226</v>
      </c>
      <c r="O8" s="11"/>
      <c r="P8" s="17">
        <f t="shared" si="2"/>
        <v>0.99363649093248052</v>
      </c>
    </row>
    <row r="9" spans="2:16" ht="18" customHeight="1" x14ac:dyDescent="0.15">
      <c r="B9" s="12">
        <v>5</v>
      </c>
      <c r="C9" s="13" t="s">
        <v>4</v>
      </c>
      <c r="D9" s="14">
        <v>839290.18440800218</v>
      </c>
      <c r="E9" s="15">
        <v>11637.52</v>
      </c>
      <c r="F9" s="16"/>
      <c r="G9" s="17">
        <f t="shared" si="0"/>
        <v>0.72119333363809657</v>
      </c>
      <c r="H9" s="11"/>
      <c r="I9" s="12">
        <v>5</v>
      </c>
      <c r="J9" s="13" t="s">
        <v>4</v>
      </c>
      <c r="K9" s="14">
        <v>839247.491087</v>
      </c>
      <c r="L9" s="15">
        <v>11637.52</v>
      </c>
      <c r="M9" s="16"/>
      <c r="N9" s="17">
        <f t="shared" si="1"/>
        <v>0.72115664771102428</v>
      </c>
      <c r="O9" s="11"/>
      <c r="P9" s="17">
        <f t="shared" si="2"/>
        <v>1.0000508709545821</v>
      </c>
    </row>
    <row r="10" spans="2:16" ht="18" customHeight="1" x14ac:dyDescent="0.15">
      <c r="B10" s="12">
        <v>6</v>
      </c>
      <c r="C10" s="13" t="s">
        <v>5</v>
      </c>
      <c r="D10" s="14">
        <v>669218.31939758314</v>
      </c>
      <c r="E10" s="15">
        <v>9323.1299999999992</v>
      </c>
      <c r="F10" s="16"/>
      <c r="G10" s="17">
        <f t="shared" si="0"/>
        <v>0.71780434188688047</v>
      </c>
      <c r="H10" s="11"/>
      <c r="I10" s="12">
        <v>6</v>
      </c>
      <c r="J10" s="13" t="s">
        <v>5</v>
      </c>
      <c r="K10" s="14">
        <v>669271.70660300006</v>
      </c>
      <c r="L10" s="15">
        <v>9323.15</v>
      </c>
      <c r="M10" s="16"/>
      <c r="N10" s="17">
        <f t="shared" si="1"/>
        <v>0.71786006510996825</v>
      </c>
      <c r="O10" s="11"/>
      <c r="P10" s="17">
        <f t="shared" si="2"/>
        <v>0.99992237592562105</v>
      </c>
    </row>
    <row r="11" spans="2:16" ht="18" customHeight="1" x14ac:dyDescent="0.15">
      <c r="B11" s="12">
        <v>7</v>
      </c>
      <c r="C11" s="13" t="s">
        <v>6</v>
      </c>
      <c r="D11" s="14">
        <v>972061.97376095573</v>
      </c>
      <c r="E11" s="15">
        <v>13784.14</v>
      </c>
      <c r="F11" s="16"/>
      <c r="G11" s="17">
        <f t="shared" si="0"/>
        <v>0.70520320728094443</v>
      </c>
      <c r="H11" s="11"/>
      <c r="I11" s="12">
        <v>7</v>
      </c>
      <c r="J11" s="13" t="s">
        <v>6</v>
      </c>
      <c r="K11" s="14">
        <v>973833.96483300021</v>
      </c>
      <c r="L11" s="15">
        <v>13783.74</v>
      </c>
      <c r="M11" s="16"/>
      <c r="N11" s="17">
        <f t="shared" si="1"/>
        <v>0.70650923830034529</v>
      </c>
      <c r="O11" s="11"/>
      <c r="P11" s="17">
        <f t="shared" si="2"/>
        <v>0.99815143108030291</v>
      </c>
    </row>
    <row r="12" spans="2:16" ht="18" customHeight="1" x14ac:dyDescent="0.15">
      <c r="B12" s="12">
        <v>8</v>
      </c>
      <c r="C12" s="13" t="s">
        <v>7</v>
      </c>
      <c r="D12" s="14">
        <v>189270.90309099999</v>
      </c>
      <c r="E12" s="15">
        <v>6097.24</v>
      </c>
      <c r="F12" s="16"/>
      <c r="G12" s="17">
        <f t="shared" si="0"/>
        <v>0.31042062161076156</v>
      </c>
      <c r="H12" s="11"/>
      <c r="I12" s="12">
        <v>8</v>
      </c>
      <c r="J12" s="13" t="s">
        <v>7</v>
      </c>
      <c r="K12" s="14">
        <v>186781.28</v>
      </c>
      <c r="L12" s="15">
        <v>6097.12</v>
      </c>
      <c r="M12" s="16"/>
      <c r="N12" s="17">
        <f t="shared" si="1"/>
        <v>0.30634345395859031</v>
      </c>
      <c r="O12" s="11"/>
      <c r="P12" s="17">
        <f t="shared" si="2"/>
        <v>1.0133091391361095</v>
      </c>
    </row>
    <row r="13" spans="2:16" ht="18" customHeight="1" x14ac:dyDescent="0.15">
      <c r="B13" s="12">
        <v>9</v>
      </c>
      <c r="C13" s="13" t="s">
        <v>8</v>
      </c>
      <c r="D13" s="84">
        <v>347462.6997100038</v>
      </c>
      <c r="E13" s="15">
        <v>6408.09</v>
      </c>
      <c r="F13" s="16"/>
      <c r="G13" s="17">
        <f t="shared" si="0"/>
        <v>0.54222506192953557</v>
      </c>
      <c r="H13" s="11"/>
      <c r="I13" s="12">
        <v>9</v>
      </c>
      <c r="J13" s="13" t="s">
        <v>8</v>
      </c>
      <c r="K13" s="84">
        <v>349006.40199999994</v>
      </c>
      <c r="L13" s="15">
        <v>6408.09</v>
      </c>
      <c r="M13" s="16"/>
      <c r="N13" s="17">
        <f t="shared" si="1"/>
        <v>0.54463405164409351</v>
      </c>
      <c r="O13" s="11"/>
      <c r="P13" s="17">
        <f t="shared" si="2"/>
        <v>0.99557686540662327</v>
      </c>
    </row>
    <row r="14" spans="2:16" ht="18" customHeight="1" x14ac:dyDescent="0.15">
      <c r="B14" s="12">
        <v>10</v>
      </c>
      <c r="C14" s="13" t="s">
        <v>9</v>
      </c>
      <c r="D14" s="14">
        <v>424860.49329000048</v>
      </c>
      <c r="E14" s="15">
        <v>6362.28</v>
      </c>
      <c r="F14" s="16"/>
      <c r="G14" s="17">
        <f t="shared" si="0"/>
        <v>0.66778025061770396</v>
      </c>
      <c r="H14" s="11"/>
      <c r="I14" s="12">
        <v>10</v>
      </c>
      <c r="J14" s="13" t="s">
        <v>9</v>
      </c>
      <c r="K14" s="14">
        <v>423141.29689999996</v>
      </c>
      <c r="L14" s="15">
        <v>6362.28</v>
      </c>
      <c r="M14" s="16"/>
      <c r="N14" s="17">
        <f t="shared" si="1"/>
        <v>0.66507808034226712</v>
      </c>
      <c r="O14" s="11"/>
      <c r="P14" s="17">
        <f t="shared" si="2"/>
        <v>1.0040629369021548</v>
      </c>
    </row>
    <row r="15" spans="2:16" ht="18" customHeight="1" x14ac:dyDescent="0.15">
      <c r="B15" s="12">
        <v>11</v>
      </c>
      <c r="C15" s="13" t="s">
        <v>10</v>
      </c>
      <c r="D15" s="14">
        <v>119222.54572061897</v>
      </c>
      <c r="E15" s="15">
        <v>3797.75</v>
      </c>
      <c r="F15" s="16"/>
      <c r="G15" s="17">
        <f t="shared" si="0"/>
        <v>0.31392942063226642</v>
      </c>
      <c r="H15" s="11"/>
      <c r="I15" s="12">
        <v>11</v>
      </c>
      <c r="J15" s="13" t="s">
        <v>10</v>
      </c>
      <c r="K15" s="14">
        <v>119778.97000000002</v>
      </c>
      <c r="L15" s="15">
        <v>3797.75</v>
      </c>
      <c r="M15" s="16"/>
      <c r="N15" s="17">
        <f t="shared" si="1"/>
        <v>0.3153945625699428</v>
      </c>
      <c r="O15" s="11"/>
      <c r="P15" s="17">
        <f t="shared" si="2"/>
        <v>0.99535457451853981</v>
      </c>
    </row>
    <row r="16" spans="2:16" ht="18" customHeight="1" x14ac:dyDescent="0.15">
      <c r="B16" s="12">
        <v>12</v>
      </c>
      <c r="C16" s="13" t="s">
        <v>11</v>
      </c>
      <c r="D16" s="14">
        <v>148400.13187300001</v>
      </c>
      <c r="E16" s="15">
        <v>5157.3100000000004</v>
      </c>
      <c r="F16" s="16"/>
      <c r="G16" s="17">
        <f t="shared" si="0"/>
        <v>0.28774716251883248</v>
      </c>
      <c r="H16" s="11"/>
      <c r="I16" s="12">
        <v>12</v>
      </c>
      <c r="J16" s="13" t="s">
        <v>11</v>
      </c>
      <c r="K16" s="14">
        <v>157276.49000000002</v>
      </c>
      <c r="L16" s="15">
        <v>5157.6400000000003</v>
      </c>
      <c r="M16" s="16"/>
      <c r="N16" s="17">
        <f t="shared" si="1"/>
        <v>0.30493886738896087</v>
      </c>
      <c r="O16" s="11"/>
      <c r="P16" s="17">
        <f t="shared" si="2"/>
        <v>0.94362245450266025</v>
      </c>
    </row>
    <row r="17" spans="2:16" ht="18" customHeight="1" x14ac:dyDescent="0.15">
      <c r="B17" s="12">
        <v>13</v>
      </c>
      <c r="C17" s="13" t="s">
        <v>12</v>
      </c>
      <c r="D17" s="14">
        <v>78937.105352001352</v>
      </c>
      <c r="E17" s="15">
        <v>2194.0500000000002</v>
      </c>
      <c r="F17" s="16"/>
      <c r="G17" s="17">
        <f t="shared" si="0"/>
        <v>0.35977806044530136</v>
      </c>
      <c r="H17" s="11"/>
      <c r="I17" s="12">
        <v>13</v>
      </c>
      <c r="J17" s="13" t="s">
        <v>12</v>
      </c>
      <c r="K17" s="14">
        <v>78927.110000000015</v>
      </c>
      <c r="L17" s="15">
        <v>2191</v>
      </c>
      <c r="M17" s="16"/>
      <c r="N17" s="17">
        <f t="shared" si="1"/>
        <v>0.36023327247832049</v>
      </c>
      <c r="O17" s="11"/>
      <c r="P17" s="17">
        <f t="shared" si="2"/>
        <v>0.99873634095516117</v>
      </c>
    </row>
    <row r="18" spans="2:16" ht="18" customHeight="1" x14ac:dyDescent="0.15">
      <c r="B18" s="12">
        <v>14</v>
      </c>
      <c r="C18" s="13" t="s">
        <v>13</v>
      </c>
      <c r="D18" s="14">
        <v>94257.619563000539</v>
      </c>
      <c r="E18" s="15">
        <v>2416.11</v>
      </c>
      <c r="F18" s="16"/>
      <c r="G18" s="17">
        <f t="shared" si="0"/>
        <v>0.3901213916709112</v>
      </c>
      <c r="H18" s="11"/>
      <c r="I18" s="12">
        <v>14</v>
      </c>
      <c r="J18" s="13" t="s">
        <v>13</v>
      </c>
      <c r="K18" s="14">
        <v>94694.83</v>
      </c>
      <c r="L18" s="15">
        <v>2415.92</v>
      </c>
      <c r="M18" s="16"/>
      <c r="N18" s="17">
        <f t="shared" si="1"/>
        <v>0.39196177853571307</v>
      </c>
      <c r="O18" s="11"/>
      <c r="P18" s="17">
        <f t="shared" si="2"/>
        <v>0.99530467773751519</v>
      </c>
    </row>
    <row r="19" spans="2:16" ht="18" customHeight="1" x14ac:dyDescent="0.15">
      <c r="B19" s="12">
        <v>15</v>
      </c>
      <c r="C19" s="13" t="s">
        <v>14</v>
      </c>
      <c r="D19" s="14">
        <v>855083.76552999998</v>
      </c>
      <c r="E19" s="15">
        <v>12583.95</v>
      </c>
      <c r="F19" s="16"/>
      <c r="G19" s="17">
        <f t="shared" si="0"/>
        <v>0.67950346713869647</v>
      </c>
      <c r="H19" s="11"/>
      <c r="I19" s="12">
        <v>15</v>
      </c>
      <c r="J19" s="13" t="s">
        <v>14</v>
      </c>
      <c r="K19" s="14">
        <v>855158.54999999993</v>
      </c>
      <c r="L19" s="15">
        <v>12584.18</v>
      </c>
      <c r="M19" s="16"/>
      <c r="N19" s="17">
        <f t="shared" si="1"/>
        <v>0.67955047527927914</v>
      </c>
      <c r="O19" s="11"/>
      <c r="P19" s="17">
        <f t="shared" si="2"/>
        <v>0.99993082465204175</v>
      </c>
    </row>
    <row r="20" spans="2:16" ht="18" customHeight="1" x14ac:dyDescent="0.15">
      <c r="B20" s="12">
        <v>16</v>
      </c>
      <c r="C20" s="13" t="s">
        <v>15</v>
      </c>
      <c r="D20" s="14">
        <v>284014.52557699999</v>
      </c>
      <c r="E20" s="15">
        <v>4247.54</v>
      </c>
      <c r="F20" s="16"/>
      <c r="G20" s="17">
        <f t="shared" si="0"/>
        <v>0.66865650606468696</v>
      </c>
      <c r="H20" s="11"/>
      <c r="I20" s="12">
        <v>16</v>
      </c>
      <c r="J20" s="13" t="s">
        <v>15</v>
      </c>
      <c r="K20" s="14">
        <v>284994.03000000009</v>
      </c>
      <c r="L20" s="15">
        <v>4247.6099999999997</v>
      </c>
      <c r="M20" s="16"/>
      <c r="N20" s="17">
        <f t="shared" si="1"/>
        <v>0.6709514997845849</v>
      </c>
      <c r="O20" s="11"/>
      <c r="P20" s="17">
        <f t="shared" si="2"/>
        <v>0.99657949386709055</v>
      </c>
    </row>
    <row r="21" spans="2:16" ht="18" customHeight="1" x14ac:dyDescent="0.15">
      <c r="B21" s="12">
        <v>17</v>
      </c>
      <c r="C21" s="13" t="s">
        <v>16</v>
      </c>
      <c r="D21" s="14">
        <v>285480.96311200003</v>
      </c>
      <c r="E21" s="15">
        <v>4186.2</v>
      </c>
      <c r="F21" s="16"/>
      <c r="G21" s="17">
        <f t="shared" si="0"/>
        <v>0.68195729566671459</v>
      </c>
      <c r="H21" s="11"/>
      <c r="I21" s="12">
        <v>17</v>
      </c>
      <c r="J21" s="13" t="s">
        <v>16</v>
      </c>
      <c r="K21" s="14">
        <v>286045.55000000005</v>
      </c>
      <c r="L21" s="15">
        <v>4186.09</v>
      </c>
      <c r="M21" s="16"/>
      <c r="N21" s="17">
        <f t="shared" si="1"/>
        <v>0.68332393713465323</v>
      </c>
      <c r="O21" s="11"/>
      <c r="P21" s="17">
        <f t="shared" si="2"/>
        <v>0.99800000937524702</v>
      </c>
    </row>
    <row r="22" spans="2:16" ht="18" customHeight="1" x14ac:dyDescent="0.15">
      <c r="B22" s="12">
        <v>18</v>
      </c>
      <c r="C22" s="13" t="s">
        <v>17</v>
      </c>
      <c r="D22" s="14">
        <v>311036.53573996248</v>
      </c>
      <c r="E22" s="15">
        <v>4190.5200000000004</v>
      </c>
      <c r="F22" s="16"/>
      <c r="G22" s="17">
        <f t="shared" si="0"/>
        <v>0.74223851870403312</v>
      </c>
      <c r="H22" s="11"/>
      <c r="I22" s="12">
        <v>18</v>
      </c>
      <c r="J22" s="13" t="s">
        <v>17</v>
      </c>
      <c r="K22" s="14">
        <v>312024.75</v>
      </c>
      <c r="L22" s="15">
        <v>4190.49</v>
      </c>
      <c r="M22" s="16"/>
      <c r="N22" s="17">
        <f t="shared" si="1"/>
        <v>0.74460206324320066</v>
      </c>
      <c r="O22" s="11"/>
      <c r="P22" s="17">
        <f t="shared" si="2"/>
        <v>0.99682576149618385</v>
      </c>
    </row>
    <row r="23" spans="2:16" ht="18" customHeight="1" x14ac:dyDescent="0.15">
      <c r="B23" s="12">
        <v>19</v>
      </c>
      <c r="C23" s="13" t="s">
        <v>18</v>
      </c>
      <c r="D23" s="14">
        <v>348283.33973899996</v>
      </c>
      <c r="E23" s="15">
        <v>4465.2700000000004</v>
      </c>
      <c r="F23" s="16"/>
      <c r="G23" s="17">
        <f t="shared" si="0"/>
        <v>0.77998271042736478</v>
      </c>
      <c r="H23" s="11"/>
      <c r="I23" s="12">
        <v>19</v>
      </c>
      <c r="J23" s="13" t="s">
        <v>18</v>
      </c>
      <c r="K23" s="14">
        <v>347781.13390299998</v>
      </c>
      <c r="L23" s="15">
        <v>4465.2700000000004</v>
      </c>
      <c r="M23" s="16"/>
      <c r="N23" s="17">
        <f t="shared" si="1"/>
        <v>0.77885801732705962</v>
      </c>
      <c r="O23" s="11"/>
      <c r="P23" s="17">
        <f t="shared" si="2"/>
        <v>1.0014440284047725</v>
      </c>
    </row>
    <row r="24" spans="2:16" ht="18" customHeight="1" x14ac:dyDescent="0.15">
      <c r="B24" s="12">
        <v>20</v>
      </c>
      <c r="C24" s="13" t="s">
        <v>19</v>
      </c>
      <c r="D24" s="14">
        <v>1066950.7771149999</v>
      </c>
      <c r="E24" s="15">
        <v>13561.56</v>
      </c>
      <c r="F24" s="16"/>
      <c r="G24" s="17">
        <f t="shared" si="0"/>
        <v>0.78674634563796486</v>
      </c>
      <c r="H24" s="11"/>
      <c r="I24" s="12">
        <v>20</v>
      </c>
      <c r="J24" s="13" t="s">
        <v>19</v>
      </c>
      <c r="K24" s="14">
        <v>1068635.99</v>
      </c>
      <c r="L24" s="15">
        <v>13561.56</v>
      </c>
      <c r="M24" s="16"/>
      <c r="N24" s="17">
        <f t="shared" si="1"/>
        <v>0.78798898504301862</v>
      </c>
      <c r="O24" s="11"/>
      <c r="P24" s="17">
        <f t="shared" si="2"/>
        <v>0.9984230243967358</v>
      </c>
    </row>
    <row r="25" spans="2:16" ht="18" customHeight="1" x14ac:dyDescent="0.15">
      <c r="B25" s="12">
        <v>21</v>
      </c>
      <c r="C25" s="13" t="s">
        <v>20</v>
      </c>
      <c r="D25" s="14">
        <v>861168.55136799987</v>
      </c>
      <c r="E25" s="15">
        <v>10621.29</v>
      </c>
      <c r="F25" s="16"/>
      <c r="G25" s="17">
        <f t="shared" si="0"/>
        <v>0.81079468818570988</v>
      </c>
      <c r="H25" s="11"/>
      <c r="I25" s="12">
        <v>21</v>
      </c>
      <c r="J25" s="13" t="s">
        <v>20</v>
      </c>
      <c r="K25" s="14">
        <v>861978.13000000012</v>
      </c>
      <c r="L25" s="15">
        <v>10621.29</v>
      </c>
      <c r="M25" s="16"/>
      <c r="N25" s="17">
        <f t="shared" si="1"/>
        <v>0.81155691069540525</v>
      </c>
      <c r="O25" s="11"/>
      <c r="P25" s="17">
        <f t="shared" si="2"/>
        <v>0.9990607898230548</v>
      </c>
    </row>
    <row r="26" spans="2:16" ht="18" customHeight="1" x14ac:dyDescent="0.15">
      <c r="B26" s="12">
        <v>22</v>
      </c>
      <c r="C26" s="13" t="s">
        <v>21</v>
      </c>
      <c r="D26" s="14">
        <v>496315.49935000704</v>
      </c>
      <c r="E26" s="15">
        <v>7777.28</v>
      </c>
      <c r="F26" s="16"/>
      <c r="G26" s="17">
        <f t="shared" si="0"/>
        <v>0.63816077002500504</v>
      </c>
      <c r="H26" s="11"/>
      <c r="I26" s="12">
        <v>22</v>
      </c>
      <c r="J26" s="13" t="s">
        <v>21</v>
      </c>
      <c r="K26" s="14">
        <v>497122.73000000388</v>
      </c>
      <c r="L26" s="15">
        <v>7777.43</v>
      </c>
      <c r="M26" s="16"/>
      <c r="N26" s="17">
        <f t="shared" si="1"/>
        <v>0.63918637647655319</v>
      </c>
      <c r="O26" s="11"/>
      <c r="P26" s="17">
        <f t="shared" si="2"/>
        <v>0.99839545007638975</v>
      </c>
    </row>
    <row r="27" spans="2:16" ht="18" customHeight="1" x14ac:dyDescent="0.15">
      <c r="B27" s="12">
        <v>23</v>
      </c>
      <c r="C27" s="13" t="s">
        <v>22</v>
      </c>
      <c r="D27" s="14">
        <v>217659.57931599999</v>
      </c>
      <c r="E27" s="15">
        <v>5173.1499999999996</v>
      </c>
      <c r="F27" s="16"/>
      <c r="G27" s="17">
        <f t="shared" si="0"/>
        <v>0.42074863345543817</v>
      </c>
      <c r="H27" s="11"/>
      <c r="I27" s="12">
        <v>23</v>
      </c>
      <c r="J27" s="13" t="s">
        <v>22</v>
      </c>
      <c r="K27" s="14">
        <v>218152.5</v>
      </c>
      <c r="L27" s="15">
        <v>5172.8999999999996</v>
      </c>
      <c r="M27" s="16"/>
      <c r="N27" s="17">
        <f t="shared" si="1"/>
        <v>0.42172185814533436</v>
      </c>
      <c r="O27" s="11"/>
      <c r="P27" s="17">
        <f t="shared" si="2"/>
        <v>0.99769225931476191</v>
      </c>
    </row>
    <row r="28" spans="2:16" ht="18" customHeight="1" x14ac:dyDescent="0.15">
      <c r="B28" s="12">
        <v>24</v>
      </c>
      <c r="C28" s="13" t="s">
        <v>23</v>
      </c>
      <c r="D28" s="14">
        <v>371837.02634600003</v>
      </c>
      <c r="E28" s="15">
        <v>5774.47</v>
      </c>
      <c r="F28" s="16"/>
      <c r="G28" s="17">
        <f t="shared" si="0"/>
        <v>0.64393273555148778</v>
      </c>
      <c r="H28" s="11"/>
      <c r="I28" s="12">
        <v>24</v>
      </c>
      <c r="J28" s="13" t="s">
        <v>23</v>
      </c>
      <c r="K28" s="14">
        <v>372229.86000000004</v>
      </c>
      <c r="L28" s="15">
        <v>5774.41</v>
      </c>
      <c r="M28" s="16"/>
      <c r="N28" s="17">
        <f t="shared" si="1"/>
        <v>0.64461972738340378</v>
      </c>
      <c r="O28" s="11"/>
      <c r="P28" s="17">
        <f t="shared" si="2"/>
        <v>0.9989342680611023</v>
      </c>
    </row>
    <row r="29" spans="2:16" ht="18" customHeight="1" x14ac:dyDescent="0.15">
      <c r="B29" s="12">
        <v>25</v>
      </c>
      <c r="C29" s="13" t="s">
        <v>24</v>
      </c>
      <c r="D29" s="14">
        <v>203868.11888499398</v>
      </c>
      <c r="E29" s="15">
        <v>4017.38</v>
      </c>
      <c r="F29" s="16"/>
      <c r="G29" s="17">
        <f t="shared" si="0"/>
        <v>0.50746536022231892</v>
      </c>
      <c r="H29" s="11"/>
      <c r="I29" s="12">
        <v>25</v>
      </c>
      <c r="J29" s="13" t="s">
        <v>24</v>
      </c>
      <c r="K29" s="14">
        <v>202890.38001156173</v>
      </c>
      <c r="L29" s="15">
        <v>4017.38</v>
      </c>
      <c r="M29" s="16"/>
      <c r="N29" s="17">
        <f t="shared" si="1"/>
        <v>0.50503158778000024</v>
      </c>
      <c r="O29" s="11"/>
      <c r="P29" s="17">
        <f t="shared" si="2"/>
        <v>1.0048190499390681</v>
      </c>
    </row>
    <row r="30" spans="2:16" ht="18" customHeight="1" x14ac:dyDescent="0.15">
      <c r="B30" s="12">
        <v>26</v>
      </c>
      <c r="C30" s="13" t="s">
        <v>25</v>
      </c>
      <c r="D30" s="14">
        <v>342250.26456099999</v>
      </c>
      <c r="E30" s="15">
        <v>4612.2</v>
      </c>
      <c r="F30" s="16"/>
      <c r="G30" s="17">
        <f t="shared" si="0"/>
        <v>0.7420542573197173</v>
      </c>
      <c r="H30" s="11"/>
      <c r="I30" s="12">
        <v>26</v>
      </c>
      <c r="J30" s="13" t="s">
        <v>25</v>
      </c>
      <c r="K30" s="14">
        <v>342300.12</v>
      </c>
      <c r="L30" s="15">
        <v>4612.1899999999996</v>
      </c>
      <c r="M30" s="16"/>
      <c r="N30" s="17">
        <f t="shared" si="1"/>
        <v>0.74216396115511285</v>
      </c>
      <c r="O30" s="11"/>
      <c r="P30" s="17">
        <f t="shared" si="2"/>
        <v>0.99985218382845642</v>
      </c>
    </row>
    <row r="31" spans="2:16" ht="18" customHeight="1" x14ac:dyDescent="0.15">
      <c r="B31" s="12">
        <v>27</v>
      </c>
      <c r="C31" s="13" t="s">
        <v>26</v>
      </c>
      <c r="D31" s="14">
        <v>56737.828638633</v>
      </c>
      <c r="E31" s="15">
        <v>1905.34</v>
      </c>
      <c r="F31" s="16"/>
      <c r="G31" s="17">
        <f t="shared" si="0"/>
        <v>0.29778322314459887</v>
      </c>
      <c r="H31" s="11"/>
      <c r="I31" s="12">
        <v>27</v>
      </c>
      <c r="J31" s="13" t="s">
        <v>26</v>
      </c>
      <c r="K31" s="14">
        <v>57220.04</v>
      </c>
      <c r="L31" s="15">
        <v>1905.14</v>
      </c>
      <c r="M31" s="16"/>
      <c r="N31" s="17">
        <f t="shared" si="1"/>
        <v>0.30034559140010708</v>
      </c>
      <c r="O31" s="11"/>
      <c r="P31" s="17">
        <f t="shared" si="2"/>
        <v>0.99146860040940388</v>
      </c>
    </row>
    <row r="32" spans="2:16" ht="18" customHeight="1" x14ac:dyDescent="0.15">
      <c r="B32" s="12">
        <v>28</v>
      </c>
      <c r="C32" s="13" t="s">
        <v>27</v>
      </c>
      <c r="D32" s="14">
        <v>558749.9555840001</v>
      </c>
      <c r="E32" s="15">
        <v>8400.94</v>
      </c>
      <c r="F32" s="16"/>
      <c r="G32" s="17">
        <f t="shared" si="0"/>
        <v>0.66510409023752115</v>
      </c>
      <c r="H32" s="11"/>
      <c r="I32" s="12">
        <v>28</v>
      </c>
      <c r="J32" s="13" t="s">
        <v>27</v>
      </c>
      <c r="K32" s="14">
        <v>560005.84999999986</v>
      </c>
      <c r="L32" s="15">
        <v>8400.93</v>
      </c>
      <c r="M32" s="16"/>
      <c r="N32" s="17">
        <f t="shared" si="1"/>
        <v>0.66659982882847468</v>
      </c>
      <c r="O32" s="11"/>
      <c r="P32" s="17">
        <f t="shared" si="2"/>
        <v>0.99775616715416471</v>
      </c>
    </row>
    <row r="33" spans="2:16" ht="18" customHeight="1" x14ac:dyDescent="0.15">
      <c r="B33" s="12">
        <v>29</v>
      </c>
      <c r="C33" s="13" t="s">
        <v>28</v>
      </c>
      <c r="D33" s="14">
        <v>283688.72972299863</v>
      </c>
      <c r="E33" s="15">
        <v>3690.94</v>
      </c>
      <c r="F33" s="16"/>
      <c r="G33" s="17">
        <f t="shared" si="0"/>
        <v>0.76860834834215297</v>
      </c>
      <c r="H33" s="11"/>
      <c r="I33" s="12">
        <v>29</v>
      </c>
      <c r="J33" s="13" t="s">
        <v>28</v>
      </c>
      <c r="K33" s="14">
        <v>283701.19999999995</v>
      </c>
      <c r="L33" s="15">
        <v>3690.94</v>
      </c>
      <c r="M33" s="16"/>
      <c r="N33" s="17">
        <f t="shared" si="1"/>
        <v>0.76864213452399643</v>
      </c>
      <c r="O33" s="11"/>
      <c r="P33" s="17">
        <f t="shared" si="2"/>
        <v>0.99995604432761886</v>
      </c>
    </row>
    <row r="34" spans="2:16" ht="18" customHeight="1" x14ac:dyDescent="0.15">
      <c r="B34" s="12">
        <v>30</v>
      </c>
      <c r="C34" s="13" t="s">
        <v>29</v>
      </c>
      <c r="D34" s="14">
        <v>361537.52363700047</v>
      </c>
      <c r="E34" s="15">
        <v>4724.68</v>
      </c>
      <c r="F34" s="16"/>
      <c r="G34" s="17">
        <f t="shared" si="0"/>
        <v>0.76521060397106355</v>
      </c>
      <c r="H34" s="11"/>
      <c r="I34" s="12">
        <v>30</v>
      </c>
      <c r="J34" s="13" t="s">
        <v>29</v>
      </c>
      <c r="K34" s="14">
        <v>361328.436927</v>
      </c>
      <c r="L34" s="15">
        <v>4724.71</v>
      </c>
      <c r="M34" s="16"/>
      <c r="N34" s="17">
        <f t="shared" si="1"/>
        <v>0.76476320647616458</v>
      </c>
      <c r="O34" s="11"/>
      <c r="P34" s="17">
        <f t="shared" si="2"/>
        <v>1.0005850144085258</v>
      </c>
    </row>
    <row r="35" spans="2:16" ht="18" customHeight="1" x14ac:dyDescent="0.15">
      <c r="B35" s="12">
        <v>31</v>
      </c>
      <c r="C35" s="13" t="s">
        <v>30</v>
      </c>
      <c r="D35" s="14">
        <v>259121.804771</v>
      </c>
      <c r="E35" s="15">
        <v>3507.14</v>
      </c>
      <c r="F35" s="16"/>
      <c r="G35" s="17">
        <f t="shared" si="0"/>
        <v>0.73884077844340412</v>
      </c>
      <c r="H35" s="11"/>
      <c r="I35" s="12">
        <v>31</v>
      </c>
      <c r="J35" s="13" t="s">
        <v>30</v>
      </c>
      <c r="K35" s="14">
        <v>258987.70999999996</v>
      </c>
      <c r="L35" s="15">
        <v>3507.13</v>
      </c>
      <c r="M35" s="16"/>
      <c r="N35" s="17">
        <f t="shared" si="1"/>
        <v>0.73846053610787155</v>
      </c>
      <c r="O35" s="11"/>
      <c r="P35" s="17">
        <f t="shared" si="2"/>
        <v>1.0005149121949517</v>
      </c>
    </row>
    <row r="36" spans="2:16" ht="18" customHeight="1" x14ac:dyDescent="0.15">
      <c r="B36" s="12">
        <v>32</v>
      </c>
      <c r="C36" s="13" t="s">
        <v>31</v>
      </c>
      <c r="D36" s="14">
        <v>524363.491744</v>
      </c>
      <c r="E36" s="15">
        <v>6707.9</v>
      </c>
      <c r="F36" s="16"/>
      <c r="G36" s="17">
        <f t="shared" si="0"/>
        <v>0.78171035904530484</v>
      </c>
      <c r="H36" s="11"/>
      <c r="I36" s="12">
        <v>32</v>
      </c>
      <c r="J36" s="13" t="s">
        <v>31</v>
      </c>
      <c r="K36" s="14">
        <v>524495.35000000009</v>
      </c>
      <c r="L36" s="15">
        <v>6708.24</v>
      </c>
      <c r="M36" s="16"/>
      <c r="N36" s="17">
        <f t="shared" si="1"/>
        <v>0.78186730051399489</v>
      </c>
      <c r="O36" s="11"/>
      <c r="P36" s="17">
        <f t="shared" si="2"/>
        <v>0.99979927352303022</v>
      </c>
    </row>
    <row r="37" spans="2:16" ht="18" customHeight="1" x14ac:dyDescent="0.15">
      <c r="B37" s="12">
        <v>33</v>
      </c>
      <c r="C37" s="13" t="s">
        <v>32</v>
      </c>
      <c r="D37" s="14">
        <v>484744.609902</v>
      </c>
      <c r="E37" s="15">
        <v>7114.33</v>
      </c>
      <c r="F37" s="16"/>
      <c r="G37" s="17">
        <f t="shared" si="0"/>
        <v>0.68136368414453641</v>
      </c>
      <c r="H37" s="11"/>
      <c r="I37" s="12">
        <v>33</v>
      </c>
      <c r="J37" s="13" t="s">
        <v>32</v>
      </c>
      <c r="K37" s="14">
        <v>483378.24000000005</v>
      </c>
      <c r="L37" s="15">
        <v>7114.47</v>
      </c>
      <c r="M37" s="16"/>
      <c r="N37" s="17">
        <f t="shared" si="1"/>
        <v>0.67942972561554127</v>
      </c>
      <c r="O37" s="11"/>
      <c r="P37" s="17">
        <f t="shared" si="2"/>
        <v>1.0028464437985003</v>
      </c>
    </row>
    <row r="38" spans="2:16" ht="18" customHeight="1" x14ac:dyDescent="0.15">
      <c r="B38" s="12">
        <v>34</v>
      </c>
      <c r="C38" s="13" t="s">
        <v>33</v>
      </c>
      <c r="D38" s="14">
        <v>611575.52774400008</v>
      </c>
      <c r="E38" s="15">
        <v>8479.2199999999993</v>
      </c>
      <c r="F38" s="16"/>
      <c r="G38" s="17">
        <f t="shared" si="0"/>
        <v>0.72126389897183951</v>
      </c>
      <c r="H38" s="11"/>
      <c r="I38" s="12">
        <v>34</v>
      </c>
      <c r="J38" s="13" t="s">
        <v>33</v>
      </c>
      <c r="K38" s="14">
        <v>611222.291142</v>
      </c>
      <c r="L38" s="15">
        <v>8479.4699999999993</v>
      </c>
      <c r="M38" s="16"/>
      <c r="N38" s="17">
        <f t="shared" si="1"/>
        <v>0.72082605533364719</v>
      </c>
      <c r="O38" s="11"/>
      <c r="P38" s="17">
        <f t="shared" si="2"/>
        <v>1.0006074192725867</v>
      </c>
    </row>
    <row r="39" spans="2:16" ht="18" customHeight="1" x14ac:dyDescent="0.15">
      <c r="B39" s="12">
        <v>35</v>
      </c>
      <c r="C39" s="13" t="s">
        <v>34</v>
      </c>
      <c r="D39" s="14">
        <v>436732.12562699994</v>
      </c>
      <c r="E39" s="15">
        <v>6112.55</v>
      </c>
      <c r="F39" s="16"/>
      <c r="G39" s="17">
        <f t="shared" si="0"/>
        <v>0.71448434062216248</v>
      </c>
      <c r="H39" s="11"/>
      <c r="I39" s="12">
        <v>35</v>
      </c>
      <c r="J39" s="13" t="s">
        <v>34</v>
      </c>
      <c r="K39" s="14">
        <v>436956.97499999998</v>
      </c>
      <c r="L39" s="15">
        <v>6112.34</v>
      </c>
      <c r="M39" s="16"/>
      <c r="N39" s="17">
        <f t="shared" si="1"/>
        <v>0.71487674933004375</v>
      </c>
      <c r="O39" s="11"/>
      <c r="P39" s="17">
        <f t="shared" si="2"/>
        <v>0.9994510820106417</v>
      </c>
    </row>
    <row r="40" spans="2:16" ht="18" customHeight="1" x14ac:dyDescent="0.15">
      <c r="B40" s="12">
        <v>36</v>
      </c>
      <c r="C40" s="13" t="s">
        <v>35</v>
      </c>
      <c r="D40" s="14">
        <v>314702.77082500001</v>
      </c>
      <c r="E40" s="15">
        <v>4146.99</v>
      </c>
      <c r="F40" s="16"/>
      <c r="G40" s="17">
        <f t="shared" si="0"/>
        <v>0.75887033927016956</v>
      </c>
      <c r="H40" s="11"/>
      <c r="I40" s="12">
        <v>36</v>
      </c>
      <c r="J40" s="13" t="s">
        <v>35</v>
      </c>
      <c r="K40" s="14">
        <v>314829.48</v>
      </c>
      <c r="L40" s="15">
        <v>4146.79</v>
      </c>
      <c r="M40" s="16"/>
      <c r="N40" s="17">
        <f t="shared" si="1"/>
        <v>0.75921249930669266</v>
      </c>
      <c r="O40" s="11"/>
      <c r="P40" s="17">
        <f t="shared" si="2"/>
        <v>0.99954932244024497</v>
      </c>
    </row>
    <row r="41" spans="2:16" ht="18" customHeight="1" x14ac:dyDescent="0.15">
      <c r="B41" s="12">
        <v>37</v>
      </c>
      <c r="C41" s="13" t="s">
        <v>36</v>
      </c>
      <c r="D41" s="14">
        <v>87829.138757987734</v>
      </c>
      <c r="E41" s="15">
        <v>1876.92</v>
      </c>
      <c r="F41" s="16"/>
      <c r="G41" s="17">
        <f t="shared" si="0"/>
        <v>0.46794289984649173</v>
      </c>
      <c r="H41" s="11"/>
      <c r="I41" s="12">
        <v>37</v>
      </c>
      <c r="J41" s="13" t="s">
        <v>36</v>
      </c>
      <c r="K41" s="14">
        <v>87514.212808001379</v>
      </c>
      <c r="L41" s="15">
        <v>1876.73</v>
      </c>
      <c r="M41" s="16"/>
      <c r="N41" s="17">
        <f t="shared" si="1"/>
        <v>0.46631221756992952</v>
      </c>
      <c r="O41" s="11"/>
      <c r="P41" s="17">
        <f t="shared" si="2"/>
        <v>1.0034969752348761</v>
      </c>
    </row>
    <row r="42" spans="2:16" ht="18" customHeight="1" x14ac:dyDescent="0.15">
      <c r="B42" s="12">
        <v>38</v>
      </c>
      <c r="C42" s="13" t="s">
        <v>37</v>
      </c>
      <c r="D42" s="14">
        <v>400957.71007000003</v>
      </c>
      <c r="E42" s="15">
        <v>5676.12</v>
      </c>
      <c r="F42" s="16"/>
      <c r="G42" s="17">
        <f t="shared" si="0"/>
        <v>0.70639399813605086</v>
      </c>
      <c r="H42" s="11"/>
      <c r="I42" s="12">
        <v>38</v>
      </c>
      <c r="J42" s="13" t="s">
        <v>37</v>
      </c>
      <c r="K42" s="14">
        <v>401050.09</v>
      </c>
      <c r="L42" s="15">
        <v>5676.19</v>
      </c>
      <c r="M42" s="16"/>
      <c r="N42" s="17">
        <f t="shared" si="1"/>
        <v>0.70654803662315757</v>
      </c>
      <c r="O42" s="11"/>
      <c r="P42" s="17">
        <f t="shared" si="2"/>
        <v>0.99978198440994481</v>
      </c>
    </row>
    <row r="43" spans="2:16" ht="18" customHeight="1" x14ac:dyDescent="0.15">
      <c r="B43" s="12">
        <v>39</v>
      </c>
      <c r="C43" s="13" t="s">
        <v>38</v>
      </c>
      <c r="D43" s="14">
        <v>594090.17245996452</v>
      </c>
      <c r="E43" s="15">
        <v>7103.6</v>
      </c>
      <c r="F43" s="16"/>
      <c r="G43" s="17">
        <f t="shared" si="0"/>
        <v>0.8363226708429029</v>
      </c>
      <c r="H43" s="11"/>
      <c r="I43" s="12">
        <v>39</v>
      </c>
      <c r="J43" s="13" t="s">
        <v>38</v>
      </c>
      <c r="K43" s="14">
        <v>595031.67999999993</v>
      </c>
      <c r="L43" s="15">
        <v>7103.93</v>
      </c>
      <c r="M43" s="16"/>
      <c r="N43" s="17">
        <f t="shared" si="1"/>
        <v>0.83760915436948269</v>
      </c>
      <c r="O43" s="11"/>
      <c r="P43" s="17">
        <f t="shared" si="2"/>
        <v>0.99846410044605094</v>
      </c>
    </row>
    <row r="44" spans="2:16" ht="18" customHeight="1" x14ac:dyDescent="0.15">
      <c r="B44" s="12">
        <v>40</v>
      </c>
      <c r="C44" s="13" t="s">
        <v>39</v>
      </c>
      <c r="D44" s="14">
        <v>224135.98726499997</v>
      </c>
      <c r="E44" s="15">
        <v>4986.8599999999997</v>
      </c>
      <c r="F44" s="16"/>
      <c r="G44" s="17">
        <f t="shared" si="0"/>
        <v>0.44945313737502152</v>
      </c>
      <c r="H44" s="11"/>
      <c r="I44" s="12">
        <v>40</v>
      </c>
      <c r="J44" s="13" t="s">
        <v>39</v>
      </c>
      <c r="K44" s="14">
        <v>222393.72</v>
      </c>
      <c r="L44" s="15">
        <v>4986.3999999999996</v>
      </c>
      <c r="M44" s="16"/>
      <c r="N44" s="17">
        <f t="shared" si="1"/>
        <v>0.4460005615273544</v>
      </c>
      <c r="O44" s="11"/>
      <c r="P44" s="17">
        <f t="shared" si="2"/>
        <v>1.0077411917057764</v>
      </c>
    </row>
    <row r="45" spans="2:16" ht="18" customHeight="1" x14ac:dyDescent="0.15">
      <c r="B45" s="12">
        <v>41</v>
      </c>
      <c r="C45" s="13" t="s">
        <v>40</v>
      </c>
      <c r="D45" s="14">
        <v>110782.86090000624</v>
      </c>
      <c r="E45" s="15">
        <v>2440.67</v>
      </c>
      <c r="F45" s="16"/>
      <c r="G45" s="17">
        <f t="shared" si="0"/>
        <v>0.45390348101138722</v>
      </c>
      <c r="H45" s="11"/>
      <c r="I45" s="12">
        <v>41</v>
      </c>
      <c r="J45" s="13" t="s">
        <v>40</v>
      </c>
      <c r="K45" s="14">
        <v>110403.00999999998</v>
      </c>
      <c r="L45" s="15">
        <v>2440.6799999999998</v>
      </c>
      <c r="M45" s="16"/>
      <c r="N45" s="17">
        <f t="shared" si="1"/>
        <v>0.45234528901781468</v>
      </c>
      <c r="O45" s="11"/>
      <c r="P45" s="17">
        <f t="shared" si="2"/>
        <v>1.0034446959687717</v>
      </c>
    </row>
    <row r="46" spans="2:16" ht="18" customHeight="1" x14ac:dyDescent="0.15">
      <c r="B46" s="12">
        <v>42</v>
      </c>
      <c r="C46" s="13" t="s">
        <v>41</v>
      </c>
      <c r="D46" s="14">
        <v>242774.533107</v>
      </c>
      <c r="E46" s="15">
        <v>4130.9799999999996</v>
      </c>
      <c r="F46" s="16"/>
      <c r="G46" s="17">
        <f t="shared" si="0"/>
        <v>0.58769234686926597</v>
      </c>
      <c r="H46" s="11"/>
      <c r="I46" s="12">
        <v>42</v>
      </c>
      <c r="J46" s="13" t="s">
        <v>41</v>
      </c>
      <c r="K46" s="14">
        <v>242595.48000001817</v>
      </c>
      <c r="L46" s="15">
        <v>4132.2</v>
      </c>
      <c r="M46" s="16"/>
      <c r="N46" s="17">
        <f t="shared" si="1"/>
        <v>0.5870855234500223</v>
      </c>
      <c r="O46" s="11"/>
      <c r="P46" s="17">
        <f t="shared" si="2"/>
        <v>1.0010336201371099</v>
      </c>
    </row>
    <row r="47" spans="2:16" ht="18" customHeight="1" x14ac:dyDescent="0.15">
      <c r="B47" s="12">
        <v>43</v>
      </c>
      <c r="C47" s="13" t="s">
        <v>42</v>
      </c>
      <c r="D47" s="14">
        <v>459007.54378299997</v>
      </c>
      <c r="E47" s="15">
        <v>7409.39</v>
      </c>
      <c r="F47" s="16"/>
      <c r="G47" s="17">
        <f t="shared" si="0"/>
        <v>0.61949437643719651</v>
      </c>
      <c r="H47" s="11"/>
      <c r="I47" s="12">
        <v>43</v>
      </c>
      <c r="J47" s="13" t="s">
        <v>42</v>
      </c>
      <c r="K47" s="14">
        <v>462964.92999999993</v>
      </c>
      <c r="L47" s="15">
        <v>7409.44</v>
      </c>
      <c r="M47" s="16"/>
      <c r="N47" s="17">
        <f t="shared" si="1"/>
        <v>0.62483120181822105</v>
      </c>
      <c r="O47" s="11"/>
      <c r="P47" s="17">
        <f t="shared" si="2"/>
        <v>0.99145877260051241</v>
      </c>
    </row>
    <row r="48" spans="2:16" ht="18" customHeight="1" x14ac:dyDescent="0.15">
      <c r="B48" s="12">
        <v>44</v>
      </c>
      <c r="C48" s="13" t="s">
        <v>43</v>
      </c>
      <c r="D48" s="14">
        <v>450890.67155000003</v>
      </c>
      <c r="E48" s="15">
        <v>6340.7</v>
      </c>
      <c r="F48" s="16"/>
      <c r="G48" s="17">
        <f t="shared" si="0"/>
        <v>0.7111055113000142</v>
      </c>
      <c r="H48" s="11"/>
      <c r="I48" s="12">
        <v>44</v>
      </c>
      <c r="J48" s="13" t="s">
        <v>43</v>
      </c>
      <c r="K48" s="14">
        <v>452790.57000000007</v>
      </c>
      <c r="L48" s="15">
        <v>6340.74</v>
      </c>
      <c r="M48" s="16"/>
      <c r="N48" s="17">
        <f t="shared" si="1"/>
        <v>0.71409736087585995</v>
      </c>
      <c r="O48" s="11"/>
      <c r="P48" s="17">
        <f t="shared" si="2"/>
        <v>0.99581030579334984</v>
      </c>
    </row>
    <row r="49" spans="2:16" ht="18" customHeight="1" x14ac:dyDescent="0.15">
      <c r="B49" s="12">
        <v>45</v>
      </c>
      <c r="C49" s="13" t="s">
        <v>44</v>
      </c>
      <c r="D49" s="14">
        <v>585257.09434900002</v>
      </c>
      <c r="E49" s="15">
        <v>7735</v>
      </c>
      <c r="F49" s="16"/>
      <c r="G49" s="17">
        <f t="shared" si="0"/>
        <v>0.75663489896444736</v>
      </c>
      <c r="H49" s="11"/>
      <c r="I49" s="12">
        <v>45</v>
      </c>
      <c r="J49" s="13" t="s">
        <v>44</v>
      </c>
      <c r="K49" s="14">
        <v>585559.35000000009</v>
      </c>
      <c r="L49" s="15">
        <v>7735.31</v>
      </c>
      <c r="M49" s="16"/>
      <c r="N49" s="17">
        <f t="shared" si="1"/>
        <v>0.75699532404001912</v>
      </c>
      <c r="O49" s="11"/>
      <c r="P49" s="17">
        <f t="shared" si="2"/>
        <v>0.99952387410578947</v>
      </c>
    </row>
    <row r="50" spans="2:16" ht="18" customHeight="1" x14ac:dyDescent="0.15">
      <c r="B50" s="12">
        <v>46</v>
      </c>
      <c r="C50" s="13" t="s">
        <v>45</v>
      </c>
      <c r="D50" s="14">
        <v>593959.40855300007</v>
      </c>
      <c r="E50" s="15">
        <v>9186.42</v>
      </c>
      <c r="F50" s="16"/>
      <c r="G50" s="17">
        <f t="shared" si="0"/>
        <v>0.6465624351521051</v>
      </c>
      <c r="H50" s="11"/>
      <c r="I50" s="12">
        <v>46</v>
      </c>
      <c r="J50" s="13" t="s">
        <v>45</v>
      </c>
      <c r="K50" s="14">
        <v>587983.25300000003</v>
      </c>
      <c r="L50" s="15">
        <v>9186.99</v>
      </c>
      <c r="M50" s="16"/>
      <c r="N50" s="17">
        <f t="shared" si="1"/>
        <v>0.64001729946369823</v>
      </c>
      <c r="O50" s="11"/>
      <c r="P50" s="17">
        <f t="shared" si="2"/>
        <v>1.0102264980866789</v>
      </c>
    </row>
    <row r="51" spans="2:16" ht="18" customHeight="1" thickBot="1" x14ac:dyDescent="0.2">
      <c r="B51" s="18">
        <v>47</v>
      </c>
      <c r="C51" s="19" t="s">
        <v>46</v>
      </c>
      <c r="D51" s="20">
        <v>103148.79490000289</v>
      </c>
      <c r="E51" s="21">
        <v>2282.15</v>
      </c>
      <c r="F51" s="16"/>
      <c r="G51" s="22">
        <f t="shared" si="0"/>
        <v>0.45198078522447205</v>
      </c>
      <c r="H51" s="11"/>
      <c r="I51" s="18">
        <v>47</v>
      </c>
      <c r="J51" s="19" t="s">
        <v>46</v>
      </c>
      <c r="K51" s="20">
        <v>106729.93160000106</v>
      </c>
      <c r="L51" s="21">
        <v>2281.14</v>
      </c>
      <c r="M51" s="16"/>
      <c r="N51" s="22">
        <f t="shared" si="1"/>
        <v>0.46787979519012896</v>
      </c>
      <c r="O51" s="11"/>
      <c r="P51" s="22">
        <f t="shared" si="2"/>
        <v>0.96601902854301258</v>
      </c>
    </row>
    <row r="52" spans="2:16" ht="18" customHeight="1" thickBot="1" x14ac:dyDescent="0.2">
      <c r="D52" s="23"/>
      <c r="E52" s="24"/>
      <c r="F52" s="16"/>
      <c r="G52" s="24"/>
      <c r="H52" s="24"/>
      <c r="I52" s="16"/>
      <c r="J52" s="16"/>
      <c r="K52" s="23"/>
      <c r="L52" s="24"/>
      <c r="M52" s="16"/>
      <c r="N52" s="24"/>
      <c r="O52" s="24"/>
      <c r="P52" s="24"/>
    </row>
    <row r="53" spans="2:16" ht="18" customHeight="1" thickBot="1" x14ac:dyDescent="0.2">
      <c r="B53" s="106" t="s">
        <v>68</v>
      </c>
      <c r="C53" s="107"/>
      <c r="D53" s="25">
        <f>+SUM(D5:D51)</f>
        <v>25024809.910177253</v>
      </c>
      <c r="E53" s="26">
        <v>372971.53999999992</v>
      </c>
      <c r="F53" s="16"/>
      <c r="G53" s="47">
        <f>+D53/E53/100</f>
        <v>0.67095762615499455</v>
      </c>
      <c r="H53" s="27"/>
      <c r="I53" s="106" t="s">
        <v>68</v>
      </c>
      <c r="J53" s="107"/>
      <c r="K53" s="28">
        <f>+SUM(K5:K51)</f>
        <v>25048199.063451745</v>
      </c>
      <c r="L53" s="26">
        <f>+SUM(L5:L52)</f>
        <v>372968.47</v>
      </c>
      <c r="M53" s="16"/>
      <c r="N53" s="47">
        <f>+K53/L53/100</f>
        <v>0.67159025703839648</v>
      </c>
      <c r="O53" s="27"/>
      <c r="P53" s="47">
        <f t="shared" si="2"/>
        <v>0.99905801062958877</v>
      </c>
    </row>
    <row r="54" spans="2:16" ht="18" customHeight="1" x14ac:dyDescent="0.15">
      <c r="D54" s="33" t="s">
        <v>59</v>
      </c>
      <c r="E54" s="9">
        <v>377974.59999999992</v>
      </c>
      <c r="F54" s="16"/>
      <c r="G54" s="16"/>
      <c r="H54" s="16"/>
      <c r="I54" s="16"/>
      <c r="J54" s="16"/>
      <c r="K54" s="33" t="s">
        <v>59</v>
      </c>
      <c r="L54" s="9">
        <f>+L53+L64</f>
        <v>377971.52999999997</v>
      </c>
      <c r="M54" s="16"/>
      <c r="N54" s="16"/>
      <c r="O54" s="29"/>
      <c r="P54" s="29"/>
    </row>
    <row r="55" spans="2:16" ht="18" customHeight="1" x14ac:dyDescent="0.15">
      <c r="D55" s="29"/>
      <c r="E55" s="34"/>
      <c r="K55" s="29"/>
      <c r="L55" s="34"/>
      <c r="O55" s="29"/>
      <c r="P55" s="29"/>
    </row>
    <row r="56" spans="2:16" ht="18" customHeight="1" x14ac:dyDescent="0.15">
      <c r="C56" s="35" t="s">
        <v>49</v>
      </c>
      <c r="D56" s="36"/>
      <c r="E56" s="36"/>
      <c r="F56" s="37"/>
      <c r="G56" s="38"/>
      <c r="J56" s="35" t="s">
        <v>49</v>
      </c>
      <c r="K56" s="36"/>
      <c r="L56" s="36"/>
      <c r="M56" s="37"/>
      <c r="N56" s="38"/>
      <c r="O56" s="29"/>
      <c r="P56" s="29"/>
    </row>
    <row r="57" spans="2:16" ht="18" customHeight="1" x14ac:dyDescent="0.15">
      <c r="C57" s="39" t="s">
        <v>50</v>
      </c>
      <c r="D57" s="40"/>
      <c r="E57" s="86">
        <v>250.57</v>
      </c>
      <c r="F57" s="37"/>
      <c r="G57" s="38"/>
      <c r="J57" s="39" t="s">
        <v>50</v>
      </c>
      <c r="K57" s="40"/>
      <c r="L57" s="86">
        <v>250.57</v>
      </c>
      <c r="M57" s="37"/>
      <c r="N57" s="38"/>
      <c r="O57" s="29"/>
      <c r="P57" s="29"/>
    </row>
    <row r="58" spans="2:16" ht="18" customHeight="1" x14ac:dyDescent="0.15">
      <c r="B58" s="85"/>
      <c r="C58" s="41" t="s">
        <v>51</v>
      </c>
      <c r="D58" s="42"/>
      <c r="E58" s="87">
        <v>535.35</v>
      </c>
      <c r="F58" s="37"/>
      <c r="G58" s="38"/>
      <c r="J58" s="41" t="s">
        <v>51</v>
      </c>
      <c r="K58" s="42"/>
      <c r="L58" s="103">
        <v>1489.91</v>
      </c>
      <c r="M58" s="37"/>
      <c r="N58" s="38"/>
      <c r="O58" s="29"/>
      <c r="P58" s="29"/>
    </row>
    <row r="59" spans="2:16" ht="18" customHeight="1" x14ac:dyDescent="0.15">
      <c r="B59" s="85"/>
      <c r="C59" s="41" t="s">
        <v>56</v>
      </c>
      <c r="D59" s="42"/>
      <c r="E59" s="87">
        <v>954.55</v>
      </c>
      <c r="F59" s="37"/>
      <c r="G59" s="38"/>
      <c r="J59" s="41" t="s">
        <v>56</v>
      </c>
      <c r="K59" s="42"/>
      <c r="L59" s="104"/>
      <c r="M59" s="37"/>
      <c r="N59" s="38"/>
    </row>
    <row r="60" spans="2:16" ht="18" customHeight="1" x14ac:dyDescent="0.15">
      <c r="B60" s="85"/>
      <c r="C60" s="41" t="s">
        <v>52</v>
      </c>
      <c r="D60" s="42"/>
      <c r="E60" s="87">
        <v>1442.82</v>
      </c>
      <c r="F60" s="37"/>
      <c r="G60" s="38"/>
      <c r="J60" s="41" t="s">
        <v>52</v>
      </c>
      <c r="K60" s="42"/>
      <c r="L60" s="103">
        <v>3167.74</v>
      </c>
      <c r="M60" s="37"/>
      <c r="N60" s="38"/>
    </row>
    <row r="61" spans="2:16" ht="18" customHeight="1" x14ac:dyDescent="0.15">
      <c r="B61" s="85"/>
      <c r="C61" s="41" t="s">
        <v>53</v>
      </c>
      <c r="D61" s="42"/>
      <c r="E61" s="87">
        <v>968.32</v>
      </c>
      <c r="F61" s="37"/>
      <c r="G61" s="38"/>
      <c r="J61" s="41" t="s">
        <v>53</v>
      </c>
      <c r="K61" s="42"/>
      <c r="L61" s="105"/>
      <c r="M61" s="37"/>
      <c r="N61" s="38"/>
    </row>
    <row r="62" spans="2:16" ht="18" customHeight="1" x14ac:dyDescent="0.15">
      <c r="B62" s="85"/>
      <c r="C62" s="41" t="s">
        <v>54</v>
      </c>
      <c r="D62" s="42"/>
      <c r="E62" s="87">
        <v>756.61</v>
      </c>
      <c r="F62" s="37"/>
      <c r="G62" s="38"/>
      <c r="J62" s="41" t="s">
        <v>54</v>
      </c>
      <c r="K62" s="42"/>
      <c r="L62" s="104"/>
      <c r="M62" s="37"/>
      <c r="N62" s="38"/>
    </row>
    <row r="63" spans="2:16" ht="18" customHeight="1" x14ac:dyDescent="0.15">
      <c r="C63" s="43" t="s">
        <v>55</v>
      </c>
      <c r="D63" s="44"/>
      <c r="E63" s="88">
        <v>94.84</v>
      </c>
      <c r="F63" s="37"/>
      <c r="G63" s="38"/>
      <c r="J63" s="43" t="s">
        <v>55</v>
      </c>
      <c r="K63" s="44"/>
      <c r="L63" s="88">
        <v>94.84</v>
      </c>
      <c r="M63" s="37"/>
      <c r="N63" s="38"/>
    </row>
    <row r="64" spans="2:16" ht="18" customHeight="1" x14ac:dyDescent="0.15">
      <c r="C64" s="45" t="s">
        <v>69</v>
      </c>
      <c r="D64" s="46"/>
      <c r="E64" s="89">
        <f>+SUM(E57:E63)</f>
        <v>5003.0599999999995</v>
      </c>
      <c r="F64" s="37"/>
      <c r="G64" s="38"/>
      <c r="J64" s="45" t="s">
        <v>69</v>
      </c>
      <c r="K64" s="46"/>
      <c r="L64" s="89">
        <f>+SUM(L57:L63)</f>
        <v>5003.0599999999995</v>
      </c>
      <c r="M64" s="37"/>
      <c r="N64" s="38"/>
    </row>
    <row r="65" spans="4:14" ht="18" customHeight="1" x14ac:dyDescent="0.15">
      <c r="D65" s="29"/>
      <c r="E65" s="30"/>
      <c r="G65" s="29"/>
      <c r="H65" s="29"/>
      <c r="K65" s="29"/>
      <c r="L65" s="30"/>
      <c r="N65" s="29"/>
    </row>
    <row r="66" spans="4:14" ht="18" customHeight="1" x14ac:dyDescent="0.15">
      <c r="D66" s="29"/>
      <c r="E66" s="30"/>
      <c r="G66" s="29"/>
      <c r="H66" s="29"/>
      <c r="I66" s="29"/>
      <c r="J66" s="29"/>
      <c r="K66" s="29"/>
      <c r="L66" s="29"/>
      <c r="M66" s="29"/>
      <c r="N66" s="29"/>
    </row>
    <row r="67" spans="4:14" ht="18" customHeight="1" x14ac:dyDescent="0.15">
      <c r="D67" s="29"/>
      <c r="E67" s="30"/>
      <c r="G67" s="29"/>
      <c r="H67" s="29"/>
      <c r="I67" s="29"/>
      <c r="J67" s="29"/>
      <c r="K67" s="29"/>
      <c r="L67" s="29"/>
      <c r="M67" s="29"/>
      <c r="N67" s="29"/>
    </row>
    <row r="68" spans="4:14" ht="18" customHeight="1" x14ac:dyDescent="0.15">
      <c r="D68" s="29"/>
      <c r="E68" s="30"/>
      <c r="G68" s="29"/>
      <c r="H68" s="29"/>
      <c r="I68" s="29"/>
      <c r="J68" s="29"/>
      <c r="K68" s="29"/>
      <c r="L68" s="29"/>
      <c r="M68" s="29"/>
      <c r="N68" s="29"/>
    </row>
    <row r="69" spans="4:14" x14ac:dyDescent="0.15">
      <c r="G69" s="29"/>
      <c r="H69" s="29"/>
      <c r="I69" s="29"/>
      <c r="J69" s="29"/>
      <c r="K69" s="29"/>
      <c r="L69" s="29"/>
      <c r="M69" s="29"/>
      <c r="N69" s="29"/>
    </row>
    <row r="70" spans="4:14" x14ac:dyDescent="0.15">
      <c r="G70" s="29"/>
      <c r="H70" s="29"/>
      <c r="I70" s="29"/>
      <c r="J70" s="29"/>
      <c r="K70" s="29"/>
      <c r="L70" s="29"/>
      <c r="M70" s="29"/>
      <c r="N70" s="29"/>
    </row>
  </sheetData>
  <mergeCells count="10">
    <mergeCell ref="N3:N4"/>
    <mergeCell ref="P3:P4"/>
    <mergeCell ref="L58:L59"/>
    <mergeCell ref="L60:L62"/>
    <mergeCell ref="B1:D2"/>
    <mergeCell ref="B53:C53"/>
    <mergeCell ref="B3:C4"/>
    <mergeCell ref="I3:J4"/>
    <mergeCell ref="I53:J53"/>
    <mergeCell ref="G3:G4"/>
  </mergeCells>
  <phoneticPr fontId="2"/>
  <printOptions horizontalCentered="1"/>
  <pageMargins left="0.39370078740157483" right="0.39370078740157483" top="0.98425196850393704" bottom="0.59055118110236227" header="0.51181102362204722" footer="0.51181102362204722"/>
  <pageSetup paperSize="9" scale="49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68"/>
  <sheetViews>
    <sheetView view="pageBreakPreview" zoomScale="80" zoomScaleNormal="75" zoomScaleSheetLayoutView="80" workbookViewId="0">
      <selection activeCell="V17" sqref="V17"/>
    </sheetView>
  </sheetViews>
  <sheetFormatPr defaultColWidth="8.625" defaultRowHeight="14.25" x14ac:dyDescent="0.15"/>
  <cols>
    <col min="1" max="2" width="5.625" style="1" customWidth="1"/>
    <col min="3" max="3" width="12.625" style="1" customWidth="1"/>
    <col min="4" max="5" width="18.625" style="1" customWidth="1"/>
    <col min="6" max="6" width="5.625" style="1" customWidth="1"/>
    <col min="7" max="7" width="10.625" style="1" customWidth="1"/>
    <col min="8" max="8" width="8.625" style="1" customWidth="1"/>
    <col min="9" max="9" width="5.625" style="1" customWidth="1"/>
    <col min="10" max="10" width="12.625" style="1" customWidth="1"/>
    <col min="11" max="12" width="18.625" style="1" customWidth="1"/>
    <col min="13" max="13" width="5.625" style="1" customWidth="1"/>
    <col min="14" max="14" width="10.625" style="1" customWidth="1"/>
    <col min="15" max="15" width="8.625" style="1" customWidth="1"/>
    <col min="16" max="16" width="10.625" style="1" customWidth="1"/>
    <col min="17" max="16384" width="8.625" style="1"/>
  </cols>
  <sheetData>
    <row r="1" spans="2:16" ht="18" customHeight="1" x14ac:dyDescent="0.15">
      <c r="B1" s="91" t="s">
        <v>60</v>
      </c>
      <c r="C1" s="92"/>
      <c r="D1" s="92"/>
    </row>
    <row r="2" spans="2:16" ht="18" customHeight="1" thickBot="1" x14ac:dyDescent="0.2">
      <c r="B2" s="94"/>
      <c r="C2" s="94"/>
      <c r="D2" s="94"/>
    </row>
    <row r="3" spans="2:16" ht="36" customHeight="1" x14ac:dyDescent="0.15">
      <c r="B3" s="108" t="s">
        <v>57</v>
      </c>
      <c r="C3" s="109"/>
      <c r="D3" s="112" t="s">
        <v>82</v>
      </c>
      <c r="E3" s="113"/>
      <c r="G3" s="101" t="s">
        <v>73</v>
      </c>
      <c r="I3" s="108" t="s">
        <v>57</v>
      </c>
      <c r="J3" s="109"/>
      <c r="K3" s="112" t="s">
        <v>79</v>
      </c>
      <c r="L3" s="113"/>
      <c r="N3" s="101" t="s">
        <v>74</v>
      </c>
      <c r="P3" s="101" t="s">
        <v>72</v>
      </c>
    </row>
    <row r="4" spans="2:16" ht="18" customHeight="1" thickBot="1" x14ac:dyDescent="0.2">
      <c r="B4" s="110"/>
      <c r="C4" s="111"/>
      <c r="D4" s="3" t="s">
        <v>62</v>
      </c>
      <c r="E4" s="4" t="s">
        <v>61</v>
      </c>
      <c r="G4" s="102"/>
      <c r="H4" s="5"/>
      <c r="I4" s="110"/>
      <c r="J4" s="111"/>
      <c r="K4" s="3" t="s">
        <v>62</v>
      </c>
      <c r="L4" s="4" t="s">
        <v>61</v>
      </c>
      <c r="N4" s="102"/>
      <c r="O4" s="5"/>
      <c r="P4" s="102"/>
    </row>
    <row r="5" spans="2:16" ht="18" customHeight="1" x14ac:dyDescent="0.15">
      <c r="B5" s="6">
        <v>1</v>
      </c>
      <c r="C5" s="2" t="s">
        <v>0</v>
      </c>
      <c r="D5" s="7">
        <v>1456447.4800000284</v>
      </c>
      <c r="E5" s="8">
        <v>5536143.5326010389</v>
      </c>
      <c r="F5" s="9"/>
      <c r="G5" s="10">
        <f>+D5/E5</f>
        <v>0.26307979036731144</v>
      </c>
      <c r="H5" s="11"/>
      <c r="I5" s="6">
        <v>1</v>
      </c>
      <c r="J5" s="2" t="s">
        <v>0</v>
      </c>
      <c r="K5" s="7">
        <v>1475341.7700000352</v>
      </c>
      <c r="L5" s="8">
        <v>5538447.0000000503</v>
      </c>
      <c r="M5" s="9"/>
      <c r="N5" s="10">
        <f t="shared" ref="N5:N51" si="0">+K5/L5</f>
        <v>0.26638185216903254</v>
      </c>
      <c r="O5" s="11"/>
      <c r="P5" s="10">
        <f>+G5/N5</f>
        <v>0.98760402867224684</v>
      </c>
    </row>
    <row r="6" spans="2:16" ht="18" customHeight="1" x14ac:dyDescent="0.15">
      <c r="B6" s="12">
        <v>2</v>
      </c>
      <c r="C6" s="13" t="s">
        <v>1</v>
      </c>
      <c r="D6" s="14">
        <v>263476.96232310002</v>
      </c>
      <c r="E6" s="15">
        <v>633209.24659410003</v>
      </c>
      <c r="F6" s="16"/>
      <c r="G6" s="17">
        <f t="shared" ref="G6:G51" si="1">+D6/E6</f>
        <v>0.41609778085251825</v>
      </c>
      <c r="H6" s="11"/>
      <c r="I6" s="12">
        <v>2</v>
      </c>
      <c r="J6" s="13" t="s">
        <v>1</v>
      </c>
      <c r="K6" s="14">
        <v>269437.81232310005</v>
      </c>
      <c r="L6" s="15">
        <v>632805.33918110002</v>
      </c>
      <c r="M6" s="16"/>
      <c r="N6" s="17">
        <f t="shared" si="0"/>
        <v>0.42578308942805987</v>
      </c>
      <c r="O6" s="11"/>
      <c r="P6" s="17">
        <f t="shared" ref="P6:P53" si="2">+G6/N6</f>
        <v>0.97725295152385794</v>
      </c>
    </row>
    <row r="7" spans="2:16" ht="18" customHeight="1" x14ac:dyDescent="0.15">
      <c r="B7" s="12">
        <v>3</v>
      </c>
      <c r="C7" s="13" t="s">
        <v>2</v>
      </c>
      <c r="D7" s="14">
        <v>481800.3199999982</v>
      </c>
      <c r="E7" s="15">
        <v>1169302.0311389964</v>
      </c>
      <c r="F7" s="16"/>
      <c r="G7" s="17">
        <f t="shared" si="1"/>
        <v>0.41204095021598913</v>
      </c>
      <c r="H7" s="11"/>
      <c r="I7" s="12">
        <v>3</v>
      </c>
      <c r="J7" s="13" t="s">
        <v>2</v>
      </c>
      <c r="K7" s="14">
        <v>488680.060482</v>
      </c>
      <c r="L7" s="15">
        <v>1171445.618217</v>
      </c>
      <c r="M7" s="16"/>
      <c r="N7" s="17">
        <f t="shared" si="0"/>
        <v>0.41715983472267026</v>
      </c>
      <c r="O7" s="11"/>
      <c r="P7" s="17">
        <f t="shared" si="2"/>
        <v>0.98772920094264538</v>
      </c>
    </row>
    <row r="8" spans="2:16" ht="18" customHeight="1" x14ac:dyDescent="0.15">
      <c r="B8" s="12">
        <v>4</v>
      </c>
      <c r="C8" s="13" t="s">
        <v>3</v>
      </c>
      <c r="D8" s="14">
        <v>194411.05436006709</v>
      </c>
      <c r="E8" s="15">
        <v>414435.89314739761</v>
      </c>
      <c r="F8" s="16"/>
      <c r="G8" s="17">
        <f t="shared" si="1"/>
        <v>0.4690980138897457</v>
      </c>
      <c r="H8" s="11"/>
      <c r="I8" s="12">
        <v>4</v>
      </c>
      <c r="J8" s="13" t="s">
        <v>3</v>
      </c>
      <c r="K8" s="14">
        <v>198235.05008000002</v>
      </c>
      <c r="L8" s="15">
        <v>417086.04023899999</v>
      </c>
      <c r="M8" s="16"/>
      <c r="N8" s="17">
        <f t="shared" si="0"/>
        <v>0.47528574671644902</v>
      </c>
      <c r="O8" s="11"/>
      <c r="P8" s="17">
        <f t="shared" si="2"/>
        <v>0.98698102589978387</v>
      </c>
    </row>
    <row r="9" spans="2:16" ht="18" customHeight="1" x14ac:dyDescent="0.15">
      <c r="B9" s="12">
        <v>5</v>
      </c>
      <c r="C9" s="13" t="s">
        <v>4</v>
      </c>
      <c r="D9" s="14">
        <v>406590.66942100192</v>
      </c>
      <c r="E9" s="15">
        <v>839290.18440800218</v>
      </c>
      <c r="F9" s="16"/>
      <c r="G9" s="17">
        <f t="shared" si="1"/>
        <v>0.48444587697375829</v>
      </c>
      <c r="H9" s="11"/>
      <c r="I9" s="12">
        <v>5</v>
      </c>
      <c r="J9" s="13" t="s">
        <v>4</v>
      </c>
      <c r="K9" s="14">
        <v>409506.10125900002</v>
      </c>
      <c r="L9" s="15">
        <v>839247.491087</v>
      </c>
      <c r="M9" s="16"/>
      <c r="N9" s="17">
        <f t="shared" si="0"/>
        <v>0.48794438542628765</v>
      </c>
      <c r="O9" s="11"/>
      <c r="P9" s="17">
        <f t="shared" si="2"/>
        <v>0.99283010819056172</v>
      </c>
    </row>
    <row r="10" spans="2:16" ht="18" customHeight="1" x14ac:dyDescent="0.15">
      <c r="B10" s="12">
        <v>6</v>
      </c>
      <c r="C10" s="13" t="s">
        <v>5</v>
      </c>
      <c r="D10" s="14">
        <v>184646.65085258271</v>
      </c>
      <c r="E10" s="15">
        <v>669218.31939758314</v>
      </c>
      <c r="F10" s="16"/>
      <c r="G10" s="17">
        <f t="shared" si="1"/>
        <v>0.27591392151188854</v>
      </c>
      <c r="H10" s="11"/>
      <c r="I10" s="12">
        <v>6</v>
      </c>
      <c r="J10" s="13" t="s">
        <v>5</v>
      </c>
      <c r="K10" s="14">
        <v>185636.311712</v>
      </c>
      <c r="L10" s="15">
        <v>669271.70660300006</v>
      </c>
      <c r="M10" s="16"/>
      <c r="N10" s="17">
        <f t="shared" si="0"/>
        <v>0.2773706252341489</v>
      </c>
      <c r="O10" s="11"/>
      <c r="P10" s="17">
        <f t="shared" si="2"/>
        <v>0.99474816873260952</v>
      </c>
    </row>
    <row r="11" spans="2:16" ht="18" customHeight="1" x14ac:dyDescent="0.15">
      <c r="B11" s="12">
        <v>7</v>
      </c>
      <c r="C11" s="13" t="s">
        <v>6</v>
      </c>
      <c r="D11" s="14">
        <v>336053.20999999018</v>
      </c>
      <c r="E11" s="15">
        <v>972061.97376095573</v>
      </c>
      <c r="F11" s="16"/>
      <c r="G11" s="17">
        <f t="shared" si="1"/>
        <v>0.34571171290631164</v>
      </c>
      <c r="H11" s="11"/>
      <c r="I11" s="12">
        <v>7</v>
      </c>
      <c r="J11" s="13" t="s">
        <v>6</v>
      </c>
      <c r="K11" s="14">
        <v>341026.25</v>
      </c>
      <c r="L11" s="15">
        <v>973833.96483300021</v>
      </c>
      <c r="M11" s="16"/>
      <c r="N11" s="17">
        <f t="shared" si="0"/>
        <v>0.35018931595642339</v>
      </c>
      <c r="O11" s="11"/>
      <c r="P11" s="17">
        <f t="shared" si="2"/>
        <v>0.98721376453795373</v>
      </c>
    </row>
    <row r="12" spans="2:16" ht="18" customHeight="1" x14ac:dyDescent="0.15">
      <c r="B12" s="12">
        <v>8</v>
      </c>
      <c r="C12" s="13" t="s">
        <v>7</v>
      </c>
      <c r="D12" s="14">
        <v>111593.84000000001</v>
      </c>
      <c r="E12" s="15">
        <v>189270.90309099999</v>
      </c>
      <c r="F12" s="16"/>
      <c r="G12" s="17">
        <f t="shared" si="1"/>
        <v>0.58959849706188894</v>
      </c>
      <c r="H12" s="11"/>
      <c r="I12" s="12">
        <v>8</v>
      </c>
      <c r="J12" s="13" t="s">
        <v>7</v>
      </c>
      <c r="K12" s="14">
        <v>111105.62000000001</v>
      </c>
      <c r="L12" s="15">
        <v>186781.28</v>
      </c>
      <c r="M12" s="16"/>
      <c r="N12" s="17">
        <f t="shared" si="0"/>
        <v>0.59484344469638506</v>
      </c>
      <c r="O12" s="11"/>
      <c r="P12" s="17">
        <f t="shared" si="2"/>
        <v>0.99118264195182781</v>
      </c>
    </row>
    <row r="13" spans="2:16" ht="18" customHeight="1" x14ac:dyDescent="0.15">
      <c r="B13" s="12">
        <v>9</v>
      </c>
      <c r="C13" s="13" t="s">
        <v>8</v>
      </c>
      <c r="D13" s="14">
        <v>154047.61000000263</v>
      </c>
      <c r="E13" s="15">
        <v>347462.6997100038</v>
      </c>
      <c r="F13" s="16"/>
      <c r="G13" s="17">
        <f t="shared" si="1"/>
        <v>0.44335006355667089</v>
      </c>
      <c r="H13" s="11"/>
      <c r="I13" s="12">
        <v>9</v>
      </c>
      <c r="J13" s="13" t="s">
        <v>8</v>
      </c>
      <c r="K13" s="14">
        <v>155946.24000000002</v>
      </c>
      <c r="L13" s="15">
        <v>349006.40199999994</v>
      </c>
      <c r="M13" s="16"/>
      <c r="N13" s="17">
        <f t="shared" si="0"/>
        <v>0.44682916733430023</v>
      </c>
      <c r="O13" s="11"/>
      <c r="P13" s="17">
        <f t="shared" si="2"/>
        <v>0.99221379437160506</v>
      </c>
    </row>
    <row r="14" spans="2:16" ht="18" customHeight="1" x14ac:dyDescent="0.15">
      <c r="B14" s="12">
        <v>10</v>
      </c>
      <c r="C14" s="13" t="s">
        <v>9</v>
      </c>
      <c r="D14" s="14">
        <v>176008.8400000002</v>
      </c>
      <c r="E14" s="15">
        <v>424860.49329000048</v>
      </c>
      <c r="F14" s="16"/>
      <c r="G14" s="17">
        <f t="shared" si="1"/>
        <v>0.41427443308987644</v>
      </c>
      <c r="H14" s="11"/>
      <c r="I14" s="12">
        <v>10</v>
      </c>
      <c r="J14" s="13" t="s">
        <v>9</v>
      </c>
      <c r="K14" s="14">
        <v>176947.41</v>
      </c>
      <c r="L14" s="15">
        <v>423141.29689999996</v>
      </c>
      <c r="M14" s="16"/>
      <c r="N14" s="17">
        <f t="shared" si="0"/>
        <v>0.41817570465550091</v>
      </c>
      <c r="O14" s="11"/>
      <c r="P14" s="17">
        <f t="shared" si="2"/>
        <v>0.99067073595574284</v>
      </c>
    </row>
    <row r="15" spans="2:16" ht="18" customHeight="1" x14ac:dyDescent="0.15">
      <c r="B15" s="12">
        <v>11</v>
      </c>
      <c r="C15" s="13" t="s">
        <v>10</v>
      </c>
      <c r="D15" s="14">
        <v>59305.380049038991</v>
      </c>
      <c r="E15" s="15">
        <v>119222.54572061897</v>
      </c>
      <c r="F15" s="16"/>
      <c r="G15" s="17">
        <f t="shared" si="1"/>
        <v>0.49743427042744659</v>
      </c>
      <c r="H15" s="11"/>
      <c r="I15" s="12">
        <v>11</v>
      </c>
      <c r="J15" s="13" t="s">
        <v>10</v>
      </c>
      <c r="K15" s="14">
        <v>59234.69999999999</v>
      </c>
      <c r="L15" s="15">
        <v>119778.97000000002</v>
      </c>
      <c r="M15" s="16"/>
      <c r="N15" s="17">
        <f t="shared" si="0"/>
        <v>0.49453338929195989</v>
      </c>
      <c r="O15" s="11"/>
      <c r="P15" s="17">
        <f t="shared" si="2"/>
        <v>1.0058658954042314</v>
      </c>
    </row>
    <row r="16" spans="2:16" ht="18" customHeight="1" x14ac:dyDescent="0.15">
      <c r="B16" s="12">
        <v>12</v>
      </c>
      <c r="C16" s="13" t="s">
        <v>11</v>
      </c>
      <c r="D16" s="14">
        <v>49511.19</v>
      </c>
      <c r="E16" s="15">
        <v>148400.13187300001</v>
      </c>
      <c r="F16" s="16"/>
      <c r="G16" s="17">
        <f t="shared" si="1"/>
        <v>0.33363305931811033</v>
      </c>
      <c r="H16" s="11"/>
      <c r="I16" s="12">
        <v>12</v>
      </c>
      <c r="J16" s="13" t="s">
        <v>11</v>
      </c>
      <c r="K16" s="14">
        <v>61415.589999999989</v>
      </c>
      <c r="L16" s="15">
        <v>157276.49000000002</v>
      </c>
      <c r="M16" s="16"/>
      <c r="N16" s="17">
        <f t="shared" si="0"/>
        <v>0.39049440892278292</v>
      </c>
      <c r="O16" s="11"/>
      <c r="P16" s="17">
        <f t="shared" si="2"/>
        <v>0.85438626442429688</v>
      </c>
    </row>
    <row r="17" spans="2:16" ht="18" customHeight="1" x14ac:dyDescent="0.15">
      <c r="B17" s="12">
        <v>13</v>
      </c>
      <c r="C17" s="13" t="s">
        <v>12</v>
      </c>
      <c r="D17" s="14">
        <v>34925.310000001358</v>
      </c>
      <c r="E17" s="15">
        <v>78937.105352001352</v>
      </c>
      <c r="F17" s="16"/>
      <c r="G17" s="17">
        <f t="shared" si="1"/>
        <v>0.44244477732316378</v>
      </c>
      <c r="H17" s="11"/>
      <c r="I17" s="12">
        <v>13</v>
      </c>
      <c r="J17" s="13" t="s">
        <v>12</v>
      </c>
      <c r="K17" s="14">
        <v>35158.449999999997</v>
      </c>
      <c r="L17" s="15">
        <v>78927.110000000015</v>
      </c>
      <c r="M17" s="16"/>
      <c r="N17" s="17">
        <f t="shared" si="0"/>
        <v>0.44545467330553457</v>
      </c>
      <c r="O17" s="11"/>
      <c r="P17" s="17">
        <f t="shared" si="2"/>
        <v>0.99324309259113708</v>
      </c>
    </row>
    <row r="18" spans="2:16" ht="18" customHeight="1" x14ac:dyDescent="0.15">
      <c r="B18" s="12">
        <v>14</v>
      </c>
      <c r="C18" s="13" t="s">
        <v>13</v>
      </c>
      <c r="D18" s="14">
        <v>36230.900000000191</v>
      </c>
      <c r="E18" s="15">
        <v>94257.619563000539</v>
      </c>
      <c r="F18" s="16"/>
      <c r="G18" s="17">
        <f t="shared" si="1"/>
        <v>0.38438165707955246</v>
      </c>
      <c r="H18" s="11"/>
      <c r="I18" s="12">
        <v>14</v>
      </c>
      <c r="J18" s="13" t="s">
        <v>13</v>
      </c>
      <c r="K18" s="14">
        <v>36494.620000000003</v>
      </c>
      <c r="L18" s="15">
        <v>94694.83</v>
      </c>
      <c r="M18" s="16"/>
      <c r="N18" s="17">
        <f t="shared" si="0"/>
        <v>0.38539189520695061</v>
      </c>
      <c r="O18" s="11"/>
      <c r="P18" s="17">
        <f t="shared" si="2"/>
        <v>0.9973786731377533</v>
      </c>
    </row>
    <row r="19" spans="2:16" ht="18" customHeight="1" x14ac:dyDescent="0.15">
      <c r="B19" s="12">
        <v>15</v>
      </c>
      <c r="C19" s="13" t="s">
        <v>14</v>
      </c>
      <c r="D19" s="14">
        <v>161125.01</v>
      </c>
      <c r="E19" s="15">
        <v>855083.76552999998</v>
      </c>
      <c r="F19" s="16"/>
      <c r="G19" s="17">
        <f t="shared" si="1"/>
        <v>0.18843184316583433</v>
      </c>
      <c r="H19" s="11"/>
      <c r="I19" s="12">
        <v>15</v>
      </c>
      <c r="J19" s="13" t="s">
        <v>14</v>
      </c>
      <c r="K19" s="14">
        <v>161992.87</v>
      </c>
      <c r="L19" s="15">
        <v>855158.54999999993</v>
      </c>
      <c r="M19" s="16"/>
      <c r="N19" s="17">
        <f t="shared" si="0"/>
        <v>0.18943021735560034</v>
      </c>
      <c r="O19" s="11"/>
      <c r="P19" s="17">
        <f t="shared" si="2"/>
        <v>0.99472959381188986</v>
      </c>
    </row>
    <row r="20" spans="2:16" ht="18" customHeight="1" x14ac:dyDescent="0.15">
      <c r="B20" s="12">
        <v>16</v>
      </c>
      <c r="C20" s="13" t="s">
        <v>15</v>
      </c>
      <c r="D20" s="14">
        <v>54184.800000000003</v>
      </c>
      <c r="E20" s="15">
        <v>284014.52557699999</v>
      </c>
      <c r="F20" s="16"/>
      <c r="G20" s="17">
        <f t="shared" si="1"/>
        <v>0.19078179149435723</v>
      </c>
      <c r="H20" s="11"/>
      <c r="I20" s="12">
        <v>16</v>
      </c>
      <c r="J20" s="13" t="s">
        <v>15</v>
      </c>
      <c r="K20" s="14">
        <v>54513.239999999991</v>
      </c>
      <c r="L20" s="15">
        <v>284994.03000000009</v>
      </c>
      <c r="M20" s="16"/>
      <c r="N20" s="17">
        <f t="shared" si="0"/>
        <v>0.19127853309769322</v>
      </c>
      <c r="O20" s="11"/>
      <c r="P20" s="17">
        <f t="shared" si="2"/>
        <v>0.99740304572974592</v>
      </c>
    </row>
    <row r="21" spans="2:16" ht="18" customHeight="1" x14ac:dyDescent="0.15">
      <c r="B21" s="12">
        <v>17</v>
      </c>
      <c r="C21" s="13" t="s">
        <v>16</v>
      </c>
      <c r="D21" s="14">
        <v>101538.91</v>
      </c>
      <c r="E21" s="15">
        <v>285480.96311200003</v>
      </c>
      <c r="F21" s="16"/>
      <c r="G21" s="17">
        <f t="shared" si="1"/>
        <v>0.35567664089799295</v>
      </c>
      <c r="H21" s="11"/>
      <c r="I21" s="12">
        <v>17</v>
      </c>
      <c r="J21" s="13" t="s">
        <v>16</v>
      </c>
      <c r="K21" s="14">
        <v>101645.16000000332</v>
      </c>
      <c r="L21" s="15">
        <v>286045.55000000005</v>
      </c>
      <c r="M21" s="16"/>
      <c r="N21" s="17">
        <f t="shared" si="0"/>
        <v>0.35534606289104415</v>
      </c>
      <c r="O21" s="11"/>
      <c r="P21" s="17">
        <f t="shared" si="2"/>
        <v>1.0009302987748316</v>
      </c>
    </row>
    <row r="22" spans="2:16" ht="18" customHeight="1" x14ac:dyDescent="0.15">
      <c r="B22" s="12">
        <v>18</v>
      </c>
      <c r="C22" s="13" t="s">
        <v>17</v>
      </c>
      <c r="D22" s="14">
        <v>123625.30999996534</v>
      </c>
      <c r="E22" s="15">
        <v>311036.53573996248</v>
      </c>
      <c r="F22" s="16"/>
      <c r="G22" s="17">
        <f t="shared" si="1"/>
        <v>0.39746234218387921</v>
      </c>
      <c r="H22" s="11"/>
      <c r="I22" s="12">
        <v>18</v>
      </c>
      <c r="J22" s="13" t="s">
        <v>17</v>
      </c>
      <c r="K22" s="14">
        <v>124399.09000000001</v>
      </c>
      <c r="L22" s="15">
        <v>312024.75</v>
      </c>
      <c r="M22" s="16"/>
      <c r="N22" s="17">
        <f t="shared" si="0"/>
        <v>0.3986834057234242</v>
      </c>
      <c r="O22" s="11"/>
      <c r="P22" s="17">
        <f t="shared" si="2"/>
        <v>0.99693726018686601</v>
      </c>
    </row>
    <row r="23" spans="2:16" ht="18" customHeight="1" x14ac:dyDescent="0.15">
      <c r="B23" s="12">
        <v>19</v>
      </c>
      <c r="C23" s="13" t="s">
        <v>18</v>
      </c>
      <c r="D23" s="14">
        <v>153042.43000000002</v>
      </c>
      <c r="E23" s="15">
        <v>348283.33973899996</v>
      </c>
      <c r="F23" s="16"/>
      <c r="G23" s="17">
        <f t="shared" si="1"/>
        <v>0.43941932483675067</v>
      </c>
      <c r="H23" s="11"/>
      <c r="I23" s="12">
        <v>19</v>
      </c>
      <c r="J23" s="13" t="s">
        <v>18</v>
      </c>
      <c r="K23" s="14">
        <v>153541.45027499992</v>
      </c>
      <c r="L23" s="15">
        <v>347781.13390299998</v>
      </c>
      <c r="M23" s="16"/>
      <c r="N23" s="17">
        <f t="shared" si="0"/>
        <v>0.44148872755652219</v>
      </c>
      <c r="O23" s="11"/>
      <c r="P23" s="17">
        <f t="shared" si="2"/>
        <v>0.99531267144412749</v>
      </c>
    </row>
    <row r="24" spans="2:16" ht="18" customHeight="1" x14ac:dyDescent="0.15">
      <c r="B24" s="12">
        <v>20</v>
      </c>
      <c r="C24" s="13" t="s">
        <v>19</v>
      </c>
      <c r="D24" s="14">
        <v>442927.13999999996</v>
      </c>
      <c r="E24" s="15">
        <v>1066950.7771149999</v>
      </c>
      <c r="F24" s="16"/>
      <c r="G24" s="17">
        <f t="shared" si="1"/>
        <v>0.41513362143815152</v>
      </c>
      <c r="H24" s="11"/>
      <c r="I24" s="12">
        <v>20</v>
      </c>
      <c r="J24" s="13" t="s">
        <v>19</v>
      </c>
      <c r="K24" s="14">
        <v>444655.38</v>
      </c>
      <c r="L24" s="15">
        <v>1068635.99</v>
      </c>
      <c r="M24" s="16"/>
      <c r="N24" s="17">
        <f t="shared" si="0"/>
        <v>0.41609620503236094</v>
      </c>
      <c r="O24" s="11"/>
      <c r="P24" s="17">
        <f t="shared" si="2"/>
        <v>0.99768663212361053</v>
      </c>
    </row>
    <row r="25" spans="2:16" ht="18" customHeight="1" x14ac:dyDescent="0.15">
      <c r="B25" s="12">
        <v>21</v>
      </c>
      <c r="C25" s="13" t="s">
        <v>20</v>
      </c>
      <c r="D25" s="14">
        <v>383611.94</v>
      </c>
      <c r="E25" s="15">
        <v>861168.55136799987</v>
      </c>
      <c r="F25" s="16"/>
      <c r="G25" s="17">
        <f t="shared" si="1"/>
        <v>0.44545511954729122</v>
      </c>
      <c r="H25" s="11"/>
      <c r="I25" s="12">
        <v>21</v>
      </c>
      <c r="J25" s="13" t="s">
        <v>20</v>
      </c>
      <c r="K25" s="14">
        <v>384573.67000000004</v>
      </c>
      <c r="L25" s="15">
        <v>861978.13000000012</v>
      </c>
      <c r="M25" s="16"/>
      <c r="N25" s="17">
        <f t="shared" si="0"/>
        <v>0.44615246792862367</v>
      </c>
      <c r="O25" s="11"/>
      <c r="P25" s="17">
        <f t="shared" si="2"/>
        <v>0.99843697293759226</v>
      </c>
    </row>
    <row r="26" spans="2:16" ht="18" customHeight="1" x14ac:dyDescent="0.15">
      <c r="B26" s="12">
        <v>22</v>
      </c>
      <c r="C26" s="13" t="s">
        <v>21</v>
      </c>
      <c r="D26" s="14">
        <v>278268.77000000613</v>
      </c>
      <c r="E26" s="15">
        <v>496315.49935000704</v>
      </c>
      <c r="F26" s="16"/>
      <c r="G26" s="17">
        <f t="shared" si="1"/>
        <v>0.56066911141086084</v>
      </c>
      <c r="H26" s="11"/>
      <c r="I26" s="12">
        <v>22</v>
      </c>
      <c r="J26" s="13" t="s">
        <v>21</v>
      </c>
      <c r="K26" s="14">
        <v>280434.64000000275</v>
      </c>
      <c r="L26" s="15">
        <v>497122.73000000388</v>
      </c>
      <c r="M26" s="16"/>
      <c r="N26" s="17">
        <f t="shared" si="0"/>
        <v>0.56411550523952214</v>
      </c>
      <c r="O26" s="11"/>
      <c r="P26" s="17">
        <f t="shared" si="2"/>
        <v>0.99389062382322224</v>
      </c>
    </row>
    <row r="27" spans="2:16" ht="18" customHeight="1" x14ac:dyDescent="0.15">
      <c r="B27" s="12">
        <v>23</v>
      </c>
      <c r="C27" s="13" t="s">
        <v>22</v>
      </c>
      <c r="D27" s="14">
        <v>140046.06999999998</v>
      </c>
      <c r="E27" s="15">
        <v>217659.57931599999</v>
      </c>
      <c r="F27" s="16"/>
      <c r="G27" s="17">
        <f t="shared" si="1"/>
        <v>0.64341790258024867</v>
      </c>
      <c r="H27" s="11"/>
      <c r="I27" s="12">
        <v>23</v>
      </c>
      <c r="J27" s="13" t="s">
        <v>22</v>
      </c>
      <c r="K27" s="14">
        <v>140381.37000000002</v>
      </c>
      <c r="L27" s="15">
        <v>218152.5</v>
      </c>
      <c r="M27" s="16"/>
      <c r="N27" s="17">
        <f t="shared" si="0"/>
        <v>0.64350108295802255</v>
      </c>
      <c r="O27" s="11"/>
      <c r="P27" s="17">
        <f t="shared" si="2"/>
        <v>0.99987073778121471</v>
      </c>
    </row>
    <row r="28" spans="2:16" ht="18" customHeight="1" x14ac:dyDescent="0.15">
      <c r="B28" s="12">
        <v>24</v>
      </c>
      <c r="C28" s="13" t="s">
        <v>23</v>
      </c>
      <c r="D28" s="14">
        <v>229588.28999999998</v>
      </c>
      <c r="E28" s="15">
        <v>371837.02634600003</v>
      </c>
      <c r="F28" s="16"/>
      <c r="G28" s="17">
        <f t="shared" si="1"/>
        <v>0.61744332525498569</v>
      </c>
      <c r="H28" s="11"/>
      <c r="I28" s="12">
        <v>24</v>
      </c>
      <c r="J28" s="13" t="s">
        <v>23</v>
      </c>
      <c r="K28" s="14">
        <v>229968.97</v>
      </c>
      <c r="L28" s="15">
        <v>372229.86000000004</v>
      </c>
      <c r="M28" s="16"/>
      <c r="N28" s="17">
        <f t="shared" si="0"/>
        <v>0.61781440639931462</v>
      </c>
      <c r="O28" s="11"/>
      <c r="P28" s="17">
        <f t="shared" si="2"/>
        <v>0.99939936469514912</v>
      </c>
    </row>
    <row r="29" spans="2:16" ht="18" customHeight="1" x14ac:dyDescent="0.15">
      <c r="B29" s="12">
        <v>25</v>
      </c>
      <c r="C29" s="13" t="s">
        <v>24</v>
      </c>
      <c r="D29" s="14">
        <v>85066.439999996408</v>
      </c>
      <c r="E29" s="15">
        <v>203868.11888499398</v>
      </c>
      <c r="F29" s="16"/>
      <c r="G29" s="17">
        <f t="shared" si="1"/>
        <v>0.41726210289890425</v>
      </c>
      <c r="H29" s="11"/>
      <c r="I29" s="12">
        <v>25</v>
      </c>
      <c r="J29" s="13" t="s">
        <v>24</v>
      </c>
      <c r="K29" s="14">
        <v>84909.830031243386</v>
      </c>
      <c r="L29" s="15">
        <v>202890.38001156173</v>
      </c>
      <c r="M29" s="16"/>
      <c r="N29" s="17">
        <f t="shared" si="0"/>
        <v>0.41850101530888151</v>
      </c>
      <c r="O29" s="11"/>
      <c r="P29" s="17">
        <f t="shared" si="2"/>
        <v>0.99703964300047665</v>
      </c>
    </row>
    <row r="30" spans="2:16" ht="18" customHeight="1" x14ac:dyDescent="0.15">
      <c r="B30" s="12">
        <v>26</v>
      </c>
      <c r="C30" s="13" t="s">
        <v>25</v>
      </c>
      <c r="D30" s="14">
        <v>131417.96</v>
      </c>
      <c r="E30" s="15">
        <v>342250.26456099999</v>
      </c>
      <c r="F30" s="16"/>
      <c r="G30" s="17">
        <f t="shared" si="1"/>
        <v>0.38398205526171941</v>
      </c>
      <c r="H30" s="11"/>
      <c r="I30" s="12">
        <v>26</v>
      </c>
      <c r="J30" s="13" t="s">
        <v>25</v>
      </c>
      <c r="K30" s="14">
        <v>131590.72999999998</v>
      </c>
      <c r="L30" s="15">
        <v>342300.12</v>
      </c>
      <c r="M30" s="16"/>
      <c r="N30" s="17">
        <f t="shared" si="0"/>
        <v>0.38443086143235938</v>
      </c>
      <c r="O30" s="11"/>
      <c r="P30" s="17">
        <f t="shared" si="2"/>
        <v>0.99883254385725495</v>
      </c>
    </row>
    <row r="31" spans="2:16" ht="18" customHeight="1" x14ac:dyDescent="0.15">
      <c r="B31" s="12">
        <v>27</v>
      </c>
      <c r="C31" s="13" t="s">
        <v>26</v>
      </c>
      <c r="D31" s="14">
        <v>28030.110000000004</v>
      </c>
      <c r="E31" s="15">
        <v>56737.828638633</v>
      </c>
      <c r="F31" s="16"/>
      <c r="G31" s="17">
        <f t="shared" si="1"/>
        <v>0.49402859912961489</v>
      </c>
      <c r="H31" s="11"/>
      <c r="I31" s="12">
        <v>27</v>
      </c>
      <c r="J31" s="13" t="s">
        <v>26</v>
      </c>
      <c r="K31" s="14">
        <v>28140.109999999997</v>
      </c>
      <c r="L31" s="15">
        <v>57220.04</v>
      </c>
      <c r="M31" s="16"/>
      <c r="N31" s="17">
        <f t="shared" si="0"/>
        <v>0.49178766739764596</v>
      </c>
      <c r="O31" s="11"/>
      <c r="P31" s="17">
        <f t="shared" si="2"/>
        <v>1.0045567058316591</v>
      </c>
    </row>
    <row r="32" spans="2:16" ht="18" customHeight="1" x14ac:dyDescent="0.15">
      <c r="B32" s="12">
        <v>28</v>
      </c>
      <c r="C32" s="13" t="s">
        <v>27</v>
      </c>
      <c r="D32" s="14">
        <v>237963.46000000002</v>
      </c>
      <c r="E32" s="15">
        <v>558749.9555840001</v>
      </c>
      <c r="F32" s="16"/>
      <c r="G32" s="17">
        <f t="shared" si="1"/>
        <v>0.42588542087897419</v>
      </c>
      <c r="H32" s="11"/>
      <c r="I32" s="12">
        <v>28</v>
      </c>
      <c r="J32" s="13" t="s">
        <v>27</v>
      </c>
      <c r="K32" s="14">
        <v>238169.97999999995</v>
      </c>
      <c r="L32" s="15">
        <v>560005.84999999986</v>
      </c>
      <c r="M32" s="16"/>
      <c r="N32" s="17">
        <f t="shared" si="0"/>
        <v>0.42529909285769069</v>
      </c>
      <c r="O32" s="11"/>
      <c r="P32" s="17">
        <f t="shared" si="2"/>
        <v>1.001378625139649</v>
      </c>
    </row>
    <row r="33" spans="2:16" ht="18" customHeight="1" x14ac:dyDescent="0.15">
      <c r="B33" s="12">
        <v>29</v>
      </c>
      <c r="C33" s="13" t="s">
        <v>28</v>
      </c>
      <c r="D33" s="14">
        <v>171982.37999999858</v>
      </c>
      <c r="E33" s="15">
        <v>283688.72972299863</v>
      </c>
      <c r="F33" s="16"/>
      <c r="G33" s="17">
        <f t="shared" si="1"/>
        <v>0.60623620884737595</v>
      </c>
      <c r="H33" s="11"/>
      <c r="I33" s="12">
        <v>29</v>
      </c>
      <c r="J33" s="13" t="s">
        <v>28</v>
      </c>
      <c r="K33" s="14">
        <v>172202.68</v>
      </c>
      <c r="L33" s="15">
        <v>283701.19999999995</v>
      </c>
      <c r="M33" s="16"/>
      <c r="N33" s="17">
        <f t="shared" si="0"/>
        <v>0.60698608254036301</v>
      </c>
      <c r="O33" s="11"/>
      <c r="P33" s="17">
        <f t="shared" si="2"/>
        <v>0.9987645949148477</v>
      </c>
    </row>
    <row r="34" spans="2:16" ht="18" customHeight="1" x14ac:dyDescent="0.15">
      <c r="B34" s="12">
        <v>30</v>
      </c>
      <c r="C34" s="13" t="s">
        <v>29</v>
      </c>
      <c r="D34" s="14">
        <v>218643.16000000047</v>
      </c>
      <c r="E34" s="15">
        <v>361537.52363700047</v>
      </c>
      <c r="F34" s="16"/>
      <c r="G34" s="17">
        <f t="shared" si="1"/>
        <v>0.60475924545947768</v>
      </c>
      <c r="H34" s="11"/>
      <c r="I34" s="12">
        <v>30</v>
      </c>
      <c r="J34" s="13" t="s">
        <v>29</v>
      </c>
      <c r="K34" s="14">
        <v>220320.22</v>
      </c>
      <c r="L34" s="15">
        <v>361328.436927</v>
      </c>
      <c r="M34" s="16"/>
      <c r="N34" s="17">
        <f t="shared" si="0"/>
        <v>0.60975056896646029</v>
      </c>
      <c r="O34" s="11"/>
      <c r="P34" s="17">
        <f t="shared" si="2"/>
        <v>0.99181415522835348</v>
      </c>
    </row>
    <row r="35" spans="2:16" ht="18" customHeight="1" x14ac:dyDescent="0.15">
      <c r="B35" s="12">
        <v>31</v>
      </c>
      <c r="C35" s="13" t="s">
        <v>30</v>
      </c>
      <c r="D35" s="14">
        <v>140108.76</v>
      </c>
      <c r="E35" s="15">
        <v>259121.804771</v>
      </c>
      <c r="F35" s="16"/>
      <c r="G35" s="17">
        <f t="shared" si="1"/>
        <v>0.5407061753209913</v>
      </c>
      <c r="H35" s="11"/>
      <c r="I35" s="12">
        <v>31</v>
      </c>
      <c r="J35" s="13" t="s">
        <v>30</v>
      </c>
      <c r="K35" s="14">
        <v>140234.16999999998</v>
      </c>
      <c r="L35" s="15">
        <v>258987.70999999996</v>
      </c>
      <c r="M35" s="16"/>
      <c r="N35" s="17">
        <f t="shared" si="0"/>
        <v>0.54147036552429462</v>
      </c>
      <c r="O35" s="11"/>
      <c r="P35" s="17">
        <f t="shared" si="2"/>
        <v>0.99858867585013011</v>
      </c>
    </row>
    <row r="36" spans="2:16" ht="18" customHeight="1" x14ac:dyDescent="0.15">
      <c r="B36" s="12">
        <v>32</v>
      </c>
      <c r="C36" s="13" t="s">
        <v>31</v>
      </c>
      <c r="D36" s="14">
        <v>205654.49</v>
      </c>
      <c r="E36" s="15">
        <v>524363.491744</v>
      </c>
      <c r="F36" s="16"/>
      <c r="G36" s="17">
        <f t="shared" si="1"/>
        <v>0.39219833805745341</v>
      </c>
      <c r="H36" s="11"/>
      <c r="I36" s="12">
        <v>32</v>
      </c>
      <c r="J36" s="13" t="s">
        <v>31</v>
      </c>
      <c r="K36" s="14">
        <v>205349.96000000002</v>
      </c>
      <c r="L36" s="15">
        <v>524495.35000000009</v>
      </c>
      <c r="M36" s="16"/>
      <c r="N36" s="17">
        <f t="shared" si="0"/>
        <v>0.39151912404943151</v>
      </c>
      <c r="O36" s="11"/>
      <c r="P36" s="17">
        <f t="shared" si="2"/>
        <v>1.0017348169381788</v>
      </c>
    </row>
    <row r="37" spans="2:16" ht="18" customHeight="1" x14ac:dyDescent="0.15">
      <c r="B37" s="12">
        <v>33</v>
      </c>
      <c r="C37" s="13" t="s">
        <v>32</v>
      </c>
      <c r="D37" s="14">
        <v>192998.19000000003</v>
      </c>
      <c r="E37" s="15">
        <v>484744.609902</v>
      </c>
      <c r="F37" s="16"/>
      <c r="G37" s="17">
        <f t="shared" si="1"/>
        <v>0.39814406608671349</v>
      </c>
      <c r="H37" s="11"/>
      <c r="I37" s="12">
        <v>33</v>
      </c>
      <c r="J37" s="13" t="s">
        <v>32</v>
      </c>
      <c r="K37" s="14">
        <v>205430.55000000002</v>
      </c>
      <c r="L37" s="15">
        <v>483378.24000000005</v>
      </c>
      <c r="M37" s="16"/>
      <c r="N37" s="17">
        <f t="shared" si="0"/>
        <v>0.424989238241258</v>
      </c>
      <c r="O37" s="11"/>
      <c r="P37" s="17">
        <f t="shared" si="2"/>
        <v>0.93683328955425205</v>
      </c>
    </row>
    <row r="38" spans="2:16" ht="18" customHeight="1" x14ac:dyDescent="0.15">
      <c r="B38" s="12">
        <v>34</v>
      </c>
      <c r="C38" s="13" t="s">
        <v>33</v>
      </c>
      <c r="D38" s="14">
        <v>201492.7</v>
      </c>
      <c r="E38" s="15">
        <v>611575.52774400008</v>
      </c>
      <c r="F38" s="16"/>
      <c r="G38" s="17">
        <f t="shared" si="1"/>
        <v>0.32946494890544903</v>
      </c>
      <c r="H38" s="11"/>
      <c r="I38" s="12">
        <v>34</v>
      </c>
      <c r="J38" s="13" t="s">
        <v>33</v>
      </c>
      <c r="K38" s="14">
        <v>200926.04000000004</v>
      </c>
      <c r="L38" s="15">
        <v>611222.291142</v>
      </c>
      <c r="M38" s="16"/>
      <c r="N38" s="17">
        <f t="shared" si="0"/>
        <v>0.32872825960681568</v>
      </c>
      <c r="O38" s="11"/>
      <c r="P38" s="17">
        <f t="shared" si="2"/>
        <v>1.0022410281960987</v>
      </c>
    </row>
    <row r="39" spans="2:16" ht="18" customHeight="1" x14ac:dyDescent="0.15">
      <c r="B39" s="12">
        <v>35</v>
      </c>
      <c r="C39" s="13" t="s">
        <v>34</v>
      </c>
      <c r="D39" s="14">
        <v>187309.78</v>
      </c>
      <c r="E39" s="15">
        <v>436732.12562699994</v>
      </c>
      <c r="F39" s="16"/>
      <c r="G39" s="17">
        <f t="shared" si="1"/>
        <v>0.42888940155498378</v>
      </c>
      <c r="H39" s="11"/>
      <c r="I39" s="12">
        <v>35</v>
      </c>
      <c r="J39" s="13" t="s">
        <v>34</v>
      </c>
      <c r="K39" s="14">
        <v>195013.6</v>
      </c>
      <c r="L39" s="15">
        <v>436956.97499999998</v>
      </c>
      <c r="M39" s="16"/>
      <c r="N39" s="17">
        <f t="shared" si="0"/>
        <v>0.4462993181422496</v>
      </c>
      <c r="O39" s="11"/>
      <c r="P39" s="17">
        <f t="shared" si="2"/>
        <v>0.96099049252475732</v>
      </c>
    </row>
    <row r="40" spans="2:16" ht="18" customHeight="1" x14ac:dyDescent="0.15">
      <c r="B40" s="12">
        <v>36</v>
      </c>
      <c r="C40" s="13" t="s">
        <v>35</v>
      </c>
      <c r="D40" s="14">
        <v>190329.75</v>
      </c>
      <c r="E40" s="15">
        <v>314702.77082500001</v>
      </c>
      <c r="F40" s="16"/>
      <c r="G40" s="17">
        <f t="shared" si="1"/>
        <v>0.60479210113417969</v>
      </c>
      <c r="H40" s="11"/>
      <c r="I40" s="12">
        <v>36</v>
      </c>
      <c r="J40" s="13" t="s">
        <v>35</v>
      </c>
      <c r="K40" s="14">
        <v>189684.51000000004</v>
      </c>
      <c r="L40" s="15">
        <v>314829.48</v>
      </c>
      <c r="M40" s="16"/>
      <c r="N40" s="17">
        <f t="shared" si="0"/>
        <v>0.60249920051959571</v>
      </c>
      <c r="O40" s="11"/>
      <c r="P40" s="17">
        <f t="shared" si="2"/>
        <v>1.0038056492234455</v>
      </c>
    </row>
    <row r="41" spans="2:16" ht="18" customHeight="1" x14ac:dyDescent="0.15">
      <c r="B41" s="12">
        <v>37</v>
      </c>
      <c r="C41" s="13" t="s">
        <v>36</v>
      </c>
      <c r="D41" s="14">
        <v>23330.18000000211</v>
      </c>
      <c r="E41" s="15">
        <v>87829.138757987734</v>
      </c>
      <c r="F41" s="16"/>
      <c r="G41" s="17">
        <f t="shared" si="1"/>
        <v>0.26563143314302756</v>
      </c>
      <c r="H41" s="11"/>
      <c r="I41" s="12">
        <v>37</v>
      </c>
      <c r="J41" s="13" t="s">
        <v>36</v>
      </c>
      <c r="K41" s="14">
        <v>23180.799999999999</v>
      </c>
      <c r="L41" s="15">
        <v>87514.212808001379</v>
      </c>
      <c r="M41" s="16"/>
      <c r="N41" s="17">
        <f t="shared" si="0"/>
        <v>0.2648804034935065</v>
      </c>
      <c r="O41" s="11"/>
      <c r="P41" s="17">
        <f t="shared" si="2"/>
        <v>1.0028353537657591</v>
      </c>
    </row>
    <row r="42" spans="2:16" ht="18" customHeight="1" x14ac:dyDescent="0.15">
      <c r="B42" s="12">
        <v>38</v>
      </c>
      <c r="C42" s="13" t="s">
        <v>37</v>
      </c>
      <c r="D42" s="14">
        <v>244331.74</v>
      </c>
      <c r="E42" s="15">
        <v>400957.71007000003</v>
      </c>
      <c r="F42" s="16"/>
      <c r="G42" s="17">
        <f t="shared" si="1"/>
        <v>0.60937034969933379</v>
      </c>
      <c r="H42" s="11"/>
      <c r="I42" s="12">
        <v>38</v>
      </c>
      <c r="J42" s="13" t="s">
        <v>37</v>
      </c>
      <c r="K42" s="14">
        <v>244597.08000000005</v>
      </c>
      <c r="L42" s="15">
        <v>401050.09</v>
      </c>
      <c r="M42" s="16"/>
      <c r="N42" s="17">
        <f t="shared" si="0"/>
        <v>0.60989159733139575</v>
      </c>
      <c r="O42" s="11"/>
      <c r="P42" s="17">
        <f t="shared" si="2"/>
        <v>0.99914534380479625</v>
      </c>
    </row>
    <row r="43" spans="2:16" ht="18" customHeight="1" x14ac:dyDescent="0.15">
      <c r="B43" s="12">
        <v>39</v>
      </c>
      <c r="C43" s="13" t="s">
        <v>38</v>
      </c>
      <c r="D43" s="14">
        <v>386843.3549999721</v>
      </c>
      <c r="E43" s="15">
        <v>594090.17245996452</v>
      </c>
      <c r="F43" s="16"/>
      <c r="G43" s="17">
        <f t="shared" si="1"/>
        <v>0.65115259085697352</v>
      </c>
      <c r="H43" s="11"/>
      <c r="I43" s="12">
        <v>39</v>
      </c>
      <c r="J43" s="13" t="s">
        <v>38</v>
      </c>
      <c r="K43" s="14">
        <v>387923.84</v>
      </c>
      <c r="L43" s="15">
        <v>595031.67999999993</v>
      </c>
      <c r="M43" s="16"/>
      <c r="N43" s="17">
        <f t="shared" si="0"/>
        <v>0.65193812873963297</v>
      </c>
      <c r="O43" s="11"/>
      <c r="P43" s="17">
        <f t="shared" si="2"/>
        <v>0.99879507295549952</v>
      </c>
    </row>
    <row r="44" spans="2:16" ht="18" customHeight="1" x14ac:dyDescent="0.15">
      <c r="B44" s="12">
        <v>40</v>
      </c>
      <c r="C44" s="13" t="s">
        <v>39</v>
      </c>
      <c r="D44" s="14">
        <v>137904.84999999998</v>
      </c>
      <c r="E44" s="15">
        <v>224135.98726499997</v>
      </c>
      <c r="F44" s="16"/>
      <c r="G44" s="17">
        <f t="shared" si="1"/>
        <v>0.61527312808073342</v>
      </c>
      <c r="H44" s="11"/>
      <c r="I44" s="12">
        <v>40</v>
      </c>
      <c r="J44" s="13" t="s">
        <v>39</v>
      </c>
      <c r="K44" s="14">
        <v>140233.49999999997</v>
      </c>
      <c r="L44" s="15">
        <v>222393.72</v>
      </c>
      <c r="M44" s="16"/>
      <c r="N44" s="17">
        <f t="shared" si="0"/>
        <v>0.63056411844722937</v>
      </c>
      <c r="O44" s="11"/>
      <c r="P44" s="17">
        <f t="shared" si="2"/>
        <v>0.97575030053382961</v>
      </c>
    </row>
    <row r="45" spans="2:16" ht="18" customHeight="1" x14ac:dyDescent="0.15">
      <c r="B45" s="12">
        <v>41</v>
      </c>
      <c r="C45" s="13" t="s">
        <v>40</v>
      </c>
      <c r="D45" s="14">
        <v>73689.44000000204</v>
      </c>
      <c r="E45" s="15">
        <v>110782.86090000624</v>
      </c>
      <c r="F45" s="16"/>
      <c r="G45" s="17">
        <f t="shared" si="1"/>
        <v>0.66517003985404288</v>
      </c>
      <c r="H45" s="11"/>
      <c r="I45" s="12">
        <v>41</v>
      </c>
      <c r="J45" s="13" t="s">
        <v>40</v>
      </c>
      <c r="K45" s="14">
        <v>73827.91</v>
      </c>
      <c r="L45" s="15">
        <v>110403.00999999998</v>
      </c>
      <c r="M45" s="16"/>
      <c r="N45" s="17">
        <f t="shared" si="0"/>
        <v>0.66871283672428872</v>
      </c>
      <c r="O45" s="11"/>
      <c r="P45" s="17">
        <f t="shared" si="2"/>
        <v>0.99470206540732742</v>
      </c>
    </row>
    <row r="46" spans="2:16" ht="18" customHeight="1" x14ac:dyDescent="0.15">
      <c r="B46" s="12">
        <v>42</v>
      </c>
      <c r="C46" s="13" t="s">
        <v>41</v>
      </c>
      <c r="D46" s="14">
        <v>104330.48999999999</v>
      </c>
      <c r="E46" s="15">
        <v>242774.533107</v>
      </c>
      <c r="F46" s="16"/>
      <c r="G46" s="17">
        <f t="shared" si="1"/>
        <v>0.42974231549244735</v>
      </c>
      <c r="H46" s="11"/>
      <c r="I46" s="12">
        <v>42</v>
      </c>
      <c r="J46" s="13" t="s">
        <v>41</v>
      </c>
      <c r="K46" s="14">
        <v>104590.80000000665</v>
      </c>
      <c r="L46" s="15">
        <v>242595.48000001817</v>
      </c>
      <c r="M46" s="16"/>
      <c r="N46" s="17">
        <f t="shared" si="0"/>
        <v>0.43113251739067365</v>
      </c>
      <c r="O46" s="11"/>
      <c r="P46" s="17">
        <f t="shared" si="2"/>
        <v>0.99677546498547553</v>
      </c>
    </row>
    <row r="47" spans="2:16" ht="18" customHeight="1" x14ac:dyDescent="0.15">
      <c r="B47" s="12">
        <v>43</v>
      </c>
      <c r="C47" s="13" t="s">
        <v>42</v>
      </c>
      <c r="D47" s="14">
        <v>279463.02</v>
      </c>
      <c r="E47" s="15">
        <v>459007.54378299997</v>
      </c>
      <c r="F47" s="16"/>
      <c r="G47" s="17">
        <f t="shared" si="1"/>
        <v>0.6088418889518703</v>
      </c>
      <c r="H47" s="11"/>
      <c r="I47" s="12">
        <v>43</v>
      </c>
      <c r="J47" s="13" t="s">
        <v>42</v>
      </c>
      <c r="K47" s="14">
        <v>280267.01000000007</v>
      </c>
      <c r="L47" s="15">
        <v>462964.92999999993</v>
      </c>
      <c r="M47" s="16"/>
      <c r="N47" s="17">
        <f t="shared" si="0"/>
        <v>0.60537416948622891</v>
      </c>
      <c r="O47" s="11"/>
      <c r="P47" s="17">
        <f t="shared" si="2"/>
        <v>1.0057282250225252</v>
      </c>
    </row>
    <row r="48" spans="2:16" ht="18" customHeight="1" x14ac:dyDescent="0.15">
      <c r="B48" s="12">
        <v>44</v>
      </c>
      <c r="C48" s="13" t="s">
        <v>43</v>
      </c>
      <c r="D48" s="14">
        <v>228451.19000000003</v>
      </c>
      <c r="E48" s="15">
        <v>450890.67155000003</v>
      </c>
      <c r="F48" s="16"/>
      <c r="G48" s="17">
        <f t="shared" si="1"/>
        <v>0.5066664812883952</v>
      </c>
      <c r="H48" s="11"/>
      <c r="I48" s="12">
        <v>44</v>
      </c>
      <c r="J48" s="13" t="s">
        <v>43</v>
      </c>
      <c r="K48" s="14">
        <v>233485.30000000005</v>
      </c>
      <c r="L48" s="15">
        <v>452790.57000000007</v>
      </c>
      <c r="M48" s="16"/>
      <c r="N48" s="17">
        <f t="shared" si="0"/>
        <v>0.51565848643888501</v>
      </c>
      <c r="O48" s="11"/>
      <c r="P48" s="17">
        <f t="shared" si="2"/>
        <v>0.98256209218510449</v>
      </c>
    </row>
    <row r="49" spans="2:16" ht="18" customHeight="1" x14ac:dyDescent="0.15">
      <c r="B49" s="12">
        <v>45</v>
      </c>
      <c r="C49" s="13" t="s">
        <v>44</v>
      </c>
      <c r="D49" s="14">
        <v>330940</v>
      </c>
      <c r="E49" s="15">
        <v>585257.09434900002</v>
      </c>
      <c r="F49" s="16"/>
      <c r="G49" s="17">
        <f t="shared" si="1"/>
        <v>0.56546089435808555</v>
      </c>
      <c r="H49" s="11"/>
      <c r="I49" s="12">
        <v>45</v>
      </c>
      <c r="J49" s="13" t="s">
        <v>44</v>
      </c>
      <c r="K49" s="14">
        <v>332801.08999999997</v>
      </c>
      <c r="L49" s="15">
        <v>585559.35000000009</v>
      </c>
      <c r="M49" s="16"/>
      <c r="N49" s="17">
        <f t="shared" si="0"/>
        <v>0.56834732465633064</v>
      </c>
      <c r="O49" s="11"/>
      <c r="P49" s="17">
        <f t="shared" si="2"/>
        <v>0.9949213620386258</v>
      </c>
    </row>
    <row r="50" spans="2:16" ht="18" customHeight="1" x14ac:dyDescent="0.15">
      <c r="B50" s="12">
        <v>46</v>
      </c>
      <c r="C50" s="13" t="s">
        <v>45</v>
      </c>
      <c r="D50" s="14">
        <v>267925.76000000001</v>
      </c>
      <c r="E50" s="15">
        <v>593959.40855300007</v>
      </c>
      <c r="F50" s="16"/>
      <c r="G50" s="17">
        <f t="shared" si="1"/>
        <v>0.45108429320569049</v>
      </c>
      <c r="H50" s="11"/>
      <c r="I50" s="12">
        <v>46</v>
      </c>
      <c r="J50" s="13" t="s">
        <v>45</v>
      </c>
      <c r="K50" s="14">
        <v>278601.31099999999</v>
      </c>
      <c r="L50" s="15">
        <v>587983.25300000003</v>
      </c>
      <c r="M50" s="16"/>
      <c r="N50" s="17">
        <f t="shared" si="0"/>
        <v>0.47382524855686659</v>
      </c>
      <c r="O50" s="11"/>
      <c r="P50" s="17">
        <f t="shared" si="2"/>
        <v>0.95200560666524547</v>
      </c>
    </row>
    <row r="51" spans="2:16" ht="18" customHeight="1" thickBot="1" x14ac:dyDescent="0.2">
      <c r="B51" s="18">
        <v>47</v>
      </c>
      <c r="C51" s="19" t="s">
        <v>46</v>
      </c>
      <c r="D51" s="20">
        <v>12206.68043999996</v>
      </c>
      <c r="E51" s="21">
        <v>103148.79490000289</v>
      </c>
      <c r="F51" s="16"/>
      <c r="G51" s="22">
        <f t="shared" si="1"/>
        <v>0.11834050462570764</v>
      </c>
      <c r="H51" s="11"/>
      <c r="I51" s="18">
        <v>47</v>
      </c>
      <c r="J51" s="19" t="s">
        <v>46</v>
      </c>
      <c r="K51" s="20">
        <v>12088.965911999985</v>
      </c>
      <c r="L51" s="21">
        <v>106729.93160000106</v>
      </c>
      <c r="M51" s="16"/>
      <c r="N51" s="22">
        <f t="shared" si="0"/>
        <v>0.11326687584984703</v>
      </c>
      <c r="O51" s="11"/>
      <c r="P51" s="22">
        <f t="shared" si="2"/>
        <v>1.0447935792153966</v>
      </c>
    </row>
    <row r="52" spans="2:16" ht="18" customHeight="1" thickBot="1" x14ac:dyDescent="0.2">
      <c r="D52" s="23"/>
      <c r="E52" s="24"/>
      <c r="F52" s="16"/>
      <c r="G52" s="24"/>
      <c r="H52" s="24"/>
      <c r="I52" s="16"/>
      <c r="J52" s="16"/>
      <c r="K52" s="23"/>
      <c r="L52" s="24"/>
      <c r="M52" s="16"/>
      <c r="N52" s="24"/>
      <c r="O52" s="24"/>
      <c r="P52" s="24"/>
    </row>
    <row r="53" spans="2:16" ht="18" customHeight="1" thickBot="1" x14ac:dyDescent="0.2">
      <c r="B53" s="106" t="s">
        <v>70</v>
      </c>
      <c r="C53" s="107"/>
      <c r="D53" s="25">
        <f>+SUM(D5:D51)</f>
        <v>10093421.972445754</v>
      </c>
      <c r="E53" s="26">
        <f>+SUM(E5:E52)</f>
        <v>25024809.910177253</v>
      </c>
      <c r="F53" s="16"/>
      <c r="G53" s="47">
        <f>+D53/E53</f>
        <v>0.40333660909611529</v>
      </c>
      <c r="H53" s="27"/>
      <c r="I53" s="106" t="s">
        <v>70</v>
      </c>
      <c r="J53" s="107"/>
      <c r="K53" s="25">
        <f>+SUM(K5:K51)</f>
        <v>10203841.813074391</v>
      </c>
      <c r="L53" s="26">
        <f>+SUM(L5:L52)</f>
        <v>25048199.063451745</v>
      </c>
      <c r="M53" s="16"/>
      <c r="N53" s="47">
        <f>+K53/L53</f>
        <v>0.40736828173658968</v>
      </c>
      <c r="O53" s="27"/>
      <c r="P53" s="47">
        <f t="shared" si="2"/>
        <v>0.99010312579249526</v>
      </c>
    </row>
    <row r="54" spans="2:16" ht="18" customHeight="1" x14ac:dyDescent="0.15">
      <c r="D54" s="29"/>
      <c r="E54" s="30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2:16" ht="18" customHeight="1" x14ac:dyDescent="0.15">
      <c r="D55" s="29"/>
      <c r="E55" s="30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spans="2:16" ht="18" customHeight="1" x14ac:dyDescent="0.15">
      <c r="D56" s="29"/>
      <c r="E56" s="30"/>
      <c r="G56" s="29"/>
      <c r="H56" s="29"/>
      <c r="I56" s="29"/>
      <c r="J56" s="29"/>
      <c r="K56" s="29"/>
      <c r="L56" s="29"/>
      <c r="M56" s="29"/>
      <c r="N56" s="29"/>
      <c r="O56" s="29"/>
      <c r="P56" s="29"/>
    </row>
    <row r="57" spans="2:16" ht="18" customHeight="1" x14ac:dyDescent="0.15">
      <c r="G57" s="29"/>
      <c r="H57" s="29"/>
      <c r="I57" s="29"/>
      <c r="J57" s="29"/>
      <c r="K57" s="29"/>
      <c r="L57" s="29"/>
      <c r="M57" s="29"/>
      <c r="N57" s="29"/>
      <c r="O57" s="29"/>
      <c r="P57" s="29"/>
    </row>
    <row r="58" spans="2:16" ht="18" customHeight="1" x14ac:dyDescent="0.15">
      <c r="G58" s="29"/>
      <c r="H58" s="29"/>
      <c r="I58" s="29"/>
      <c r="J58" s="29"/>
      <c r="K58" s="29"/>
      <c r="L58" s="29"/>
      <c r="M58" s="29"/>
      <c r="N58" s="29"/>
      <c r="O58" s="29"/>
      <c r="P58" s="29"/>
    </row>
    <row r="59" spans="2:16" ht="18" customHeight="1" x14ac:dyDescent="0.15"/>
    <row r="60" spans="2:16" ht="18" customHeight="1" x14ac:dyDescent="0.15"/>
    <row r="61" spans="2:16" ht="18" customHeight="1" x14ac:dyDescent="0.15"/>
    <row r="62" spans="2:16" ht="18" customHeight="1" x14ac:dyDescent="0.15"/>
    <row r="63" spans="2:16" ht="18" customHeight="1" x14ac:dyDescent="0.15"/>
    <row r="64" spans="2:16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</sheetData>
  <mergeCells count="10">
    <mergeCell ref="N3:N4"/>
    <mergeCell ref="P3:P4"/>
    <mergeCell ref="B1:D2"/>
    <mergeCell ref="K3:L3"/>
    <mergeCell ref="B53:C53"/>
    <mergeCell ref="B3:C4"/>
    <mergeCell ref="I3:J4"/>
    <mergeCell ref="I53:J53"/>
    <mergeCell ref="D3:E3"/>
    <mergeCell ref="G3:G4"/>
  </mergeCells>
  <phoneticPr fontId="2"/>
  <printOptions horizontalCentered="1"/>
  <pageMargins left="0.39370078740157483" right="0.39370078740157483" top="0.98425196850393704" bottom="0.59055118110236227" header="0.51181102362204722" footer="0.51181102362204722"/>
  <pageSetup paperSize="9" scale="5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森林率・人工林率</vt:lpstr>
      <vt:lpstr>森林率Ｂ集計</vt:lpstr>
      <vt:lpstr>人工林率Ｂ集計</vt:lpstr>
      <vt:lpstr>森林率Ｂ集計!Print_Area</vt:lpstr>
      <vt:lpstr>人工林率Ｂ集計!Print_Area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2023-11-01T06:23:11Z</dcterms:created>
  <dcterms:modified xsi:type="dcterms:W3CDTF">2023-11-01T06:29:09Z</dcterms:modified>
</cp:coreProperties>
</file>