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defaultThemeVersion="124226"/>
  <xr:revisionPtr revIDLastSave="0" documentId="13_ncr:1_{387B0AA4-E8F9-4980-9A3F-D7564592C528}" xr6:coauthVersionLast="47" xr6:coauthVersionMax="47" xr10:uidLastSave="{00000000-0000-0000-0000-000000000000}"/>
  <bookViews>
    <workbookView xWindow="-1185" yWindow="-16320" windowWidth="29040" windowHeight="15720" xr2:uid="{00000000-000D-0000-FFFF-FFFF00000000}"/>
  </bookViews>
  <sheets>
    <sheet name="入札書" sheetId="9" r:id="rId1"/>
    <sheet name="入札金額内訳書 " sheetId="12" r:id="rId2"/>
    <sheet name="入札金額内訳書（計算式あり）" sheetId="11" r:id="rId3"/>
    <sheet name="入札書 (記載例)" sheetId="13" r:id="rId4"/>
    <sheet name="入札金額内訳書（記載例）" sheetId="14" r:id="rId5"/>
  </sheets>
  <definedNames>
    <definedName name="_xlnm.Print_Area" localSheetId="1">'入札金額内訳書 '!$A$1:$H$48</definedName>
    <definedName name="_xlnm.Print_Area" localSheetId="4">'入札金額内訳書（記載例）'!$A$1:$H$48</definedName>
    <definedName name="_xlnm.Print_Area" localSheetId="2">'入札金額内訳書（計算式あり）'!$A$1:$H$48</definedName>
    <definedName name="_xlnm.Print_Area" localSheetId="0">入札書!$A$1:$L$43</definedName>
    <definedName name="_xlnm.Print_Area" localSheetId="3">'入札書 (記載例)'!$A$1:$L$43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2" i="11" l="1"/>
  <c r="B41" i="11"/>
  <c r="S10" i="9"/>
  <c r="G38" i="14"/>
  <c r="H33" i="14"/>
  <c r="F33" i="14"/>
  <c r="H32" i="14"/>
  <c r="H31" i="14"/>
  <c r="F30" i="14"/>
  <c r="H29" i="14"/>
  <c r="H28" i="14"/>
  <c r="F27" i="14"/>
  <c r="H26" i="14"/>
  <c r="H27" i="14" s="1"/>
  <c r="H25" i="14"/>
  <c r="H17" i="14"/>
  <c r="F17" i="14"/>
  <c r="E16" i="14"/>
  <c r="E17" i="14" s="1"/>
  <c r="G15" i="14"/>
  <c r="G14" i="14"/>
  <c r="G13" i="14"/>
  <c r="G15" i="11"/>
  <c r="H32" i="11"/>
  <c r="H31" i="11"/>
  <c r="H28" i="11"/>
  <c r="H29" i="11"/>
  <c r="H26" i="11"/>
  <c r="H25" i="11"/>
  <c r="H27" i="11" s="1"/>
  <c r="G38" i="11"/>
  <c r="H17" i="11"/>
  <c r="F17" i="11"/>
  <c r="E16" i="11"/>
  <c r="G14" i="11"/>
  <c r="G13" i="11"/>
  <c r="F33" i="11"/>
  <c r="F30" i="11"/>
  <c r="F27" i="11"/>
  <c r="G16" i="14" l="1"/>
  <c r="B41" i="14" s="1"/>
  <c r="H33" i="11"/>
  <c r="H30" i="14"/>
  <c r="A38" i="14" s="1"/>
  <c r="D38" i="14" s="1"/>
  <c r="E18" i="14"/>
  <c r="H30" i="11"/>
  <c r="G16" i="11"/>
  <c r="G17" i="11" s="1"/>
  <c r="G18" i="11" s="1"/>
  <c r="E17" i="11"/>
  <c r="E18" i="11" s="1"/>
  <c r="F38" i="14" l="1"/>
  <c r="H38" i="14" s="1"/>
  <c r="B42" i="14"/>
  <c r="B43" i="14" s="1"/>
  <c r="L11" i="13" s="1"/>
  <c r="G17" i="14"/>
  <c r="G18" i="14" s="1"/>
  <c r="A38" i="11"/>
  <c r="D38" i="11" s="1"/>
  <c r="F38" i="11" s="1"/>
  <c r="H38" i="11" s="1"/>
  <c r="B43" i="11" s="1"/>
  <c r="I11" i="9" s="1"/>
  <c r="G11" i="13"/>
  <c r="E11" i="13"/>
  <c r="F11" i="13"/>
  <c r="K11" i="13"/>
  <c r="I11" i="13"/>
  <c r="H11" i="13"/>
  <c r="D11" i="13"/>
  <c r="J11" i="13"/>
  <c r="G11" i="9"/>
  <c r="D11" i="9"/>
  <c r="F11" i="9"/>
  <c r="E11" i="9"/>
  <c r="K11" i="9"/>
  <c r="L11" i="9"/>
  <c r="J11" i="9"/>
  <c r="H11" i="9"/>
</calcChain>
</file>

<file path=xl/sharedStrings.xml><?xml version="1.0" encoding="utf-8"?>
<sst xmlns="http://schemas.openxmlformats.org/spreadsheetml/2006/main" count="318" uniqueCount="95">
  <si>
    <t>　　　</t>
  </si>
  <si>
    <t>入札金額</t>
    <rPh sb="0" eb="2">
      <t>ニュウサツ</t>
    </rPh>
    <rPh sb="2" eb="4">
      <t>キンガク</t>
    </rPh>
    <phoneticPr fontId="2"/>
  </si>
  <si>
    <t>億</t>
    <rPh sb="0" eb="1">
      <t>オク</t>
    </rPh>
    <phoneticPr fontId="2"/>
  </si>
  <si>
    <t>千万</t>
    <rPh sb="0" eb="2">
      <t>センマン</t>
    </rPh>
    <phoneticPr fontId="2"/>
  </si>
  <si>
    <t>百万</t>
    <rPh sb="0" eb="2">
      <t>ヒャクマン</t>
    </rPh>
    <phoneticPr fontId="2"/>
  </si>
  <si>
    <t>十万</t>
    <rPh sb="0" eb="2">
      <t>ジュウマン</t>
    </rPh>
    <phoneticPr fontId="2"/>
  </si>
  <si>
    <t>万</t>
    <rPh sb="0" eb="1">
      <t>マン</t>
    </rPh>
    <phoneticPr fontId="2"/>
  </si>
  <si>
    <t>千</t>
    <rPh sb="0" eb="1">
      <t>セン</t>
    </rPh>
    <phoneticPr fontId="2"/>
  </si>
  <si>
    <t>百</t>
    <rPh sb="0" eb="1">
      <t>ヒャク</t>
    </rPh>
    <phoneticPr fontId="2"/>
  </si>
  <si>
    <t>十</t>
    <rPh sb="0" eb="1">
      <t>ジュウ</t>
    </rPh>
    <phoneticPr fontId="2"/>
  </si>
  <si>
    <t>円</t>
    <rPh sb="0" eb="1">
      <t>エン</t>
    </rPh>
    <phoneticPr fontId="2"/>
  </si>
  <si>
    <t>令和　　　　年　　　　月　　　　日</t>
    <rPh sb="0" eb="2">
      <t>レイワ</t>
    </rPh>
    <phoneticPr fontId="2"/>
  </si>
  <si>
    <t xml:space="preserve">入札金額内訳書  </t>
    <rPh sb="0" eb="2">
      <t>ニュウサツ</t>
    </rPh>
    <rPh sb="2" eb="4">
      <t>キンガク</t>
    </rPh>
    <rPh sb="4" eb="7">
      <t>ウチワケショ</t>
    </rPh>
    <phoneticPr fontId="2"/>
  </si>
  <si>
    <t>住　　　　 所</t>
    <rPh sb="0" eb="1">
      <t>ジュウ</t>
    </rPh>
    <rPh sb="6" eb="7">
      <t>ショ</t>
    </rPh>
    <phoneticPr fontId="2"/>
  </si>
  <si>
    <t>会　 社 　名</t>
    <rPh sb="0" eb="1">
      <t>カイ</t>
    </rPh>
    <rPh sb="3" eb="4">
      <t>シャ</t>
    </rPh>
    <rPh sb="6" eb="7">
      <t>メイ</t>
    </rPh>
    <phoneticPr fontId="2"/>
  </si>
  <si>
    <t>代表者氏名</t>
    <rPh sb="0" eb="2">
      <t>ダイヒョウ</t>
    </rPh>
    <rPh sb="2" eb="3">
      <t>シャ</t>
    </rPh>
    <rPh sb="3" eb="5">
      <t>シメイ</t>
    </rPh>
    <phoneticPr fontId="2"/>
  </si>
  <si>
    <t>１．賃貸料</t>
    <rPh sb="2" eb="5">
      <t>チンタイリョウ</t>
    </rPh>
    <rPh sb="4" eb="5">
      <t>リョウ</t>
    </rPh>
    <phoneticPr fontId="2"/>
  </si>
  <si>
    <t>機種</t>
    <rPh sb="0" eb="2">
      <t>キシュ</t>
    </rPh>
    <phoneticPr fontId="2"/>
  </si>
  <si>
    <t>数量（式）</t>
    <rPh sb="0" eb="2">
      <t>スウリョウ</t>
    </rPh>
    <rPh sb="3" eb="4">
      <t>シキ</t>
    </rPh>
    <phoneticPr fontId="2"/>
  </si>
  <si>
    <t>月数</t>
    <rPh sb="0" eb="1">
      <t>ツキ</t>
    </rPh>
    <rPh sb="1" eb="2">
      <t>スウ</t>
    </rPh>
    <phoneticPr fontId="2"/>
  </si>
  <si>
    <t>A</t>
    <phoneticPr fontId="2"/>
  </si>
  <si>
    <t>B</t>
    <phoneticPr fontId="2"/>
  </si>
  <si>
    <t>２．保守料</t>
    <rPh sb="2" eb="5">
      <t>ホシュリョウ</t>
    </rPh>
    <phoneticPr fontId="2"/>
  </si>
  <si>
    <t>区分</t>
    <rPh sb="0" eb="2">
      <t>クブン</t>
    </rPh>
    <phoneticPr fontId="2"/>
  </si>
  <si>
    <t>月間予定枚数</t>
    <rPh sb="0" eb="2">
      <t>ゲッカン</t>
    </rPh>
    <rPh sb="2" eb="4">
      <t>ヨテイ</t>
    </rPh>
    <rPh sb="4" eb="6">
      <t>マイスウ</t>
    </rPh>
    <phoneticPr fontId="2"/>
  </si>
  <si>
    <t>モノクロ</t>
  </si>
  <si>
    <t>カラー</t>
  </si>
  <si>
    <t>３．入札金額</t>
    <rPh sb="2" eb="4">
      <t>ニュウサツ</t>
    </rPh>
    <rPh sb="4" eb="6">
      <t>キンガク</t>
    </rPh>
    <phoneticPr fontId="2"/>
  </si>
  <si>
    <t>１．賃貸料　計</t>
    <rPh sb="2" eb="5">
      <t>チンタイリョウ</t>
    </rPh>
    <rPh sb="6" eb="7">
      <t>ケイ</t>
    </rPh>
    <phoneticPr fontId="2"/>
  </si>
  <si>
    <t>２．保守料　計</t>
    <rPh sb="2" eb="5">
      <t>ホシュリョウ</t>
    </rPh>
    <rPh sb="6" eb="7">
      <t>ケイ</t>
    </rPh>
    <phoneticPr fontId="2"/>
  </si>
  <si>
    <t>計</t>
    <rPh sb="0" eb="1">
      <t>ケイ</t>
    </rPh>
    <phoneticPr fontId="2"/>
  </si>
  <si>
    <t>A×B</t>
    <phoneticPr fontId="2"/>
  </si>
  <si>
    <t>単価(円)</t>
    <rPh sb="0" eb="2">
      <t>タンカ</t>
    </rPh>
    <phoneticPr fontId="2"/>
  </si>
  <si>
    <t>月額(円)</t>
    <rPh sb="0" eb="2">
      <t>ゲツガク</t>
    </rPh>
    <phoneticPr fontId="2"/>
  </si>
  <si>
    <t>(円)</t>
  </si>
  <si>
    <t>１．賃貸料　計</t>
    <phoneticPr fontId="2"/>
  </si>
  <si>
    <t>合計(円)</t>
    <rPh sb="0" eb="2">
      <t>ゴウケイ</t>
    </rPh>
    <phoneticPr fontId="2"/>
  </si>
  <si>
    <t>A×B×C</t>
    <phoneticPr fontId="2"/>
  </si>
  <si>
    <t>様式第５号（第４条）</t>
    <rPh sb="0" eb="2">
      <t>ヨウシキ</t>
    </rPh>
    <rPh sb="2" eb="3">
      <t>ダイ</t>
    </rPh>
    <rPh sb="4" eb="5">
      <t>ゴウ</t>
    </rPh>
    <rPh sb="6" eb="7">
      <t>ダイ</t>
    </rPh>
    <rPh sb="8" eb="9">
      <t>ジョウ</t>
    </rPh>
    <phoneticPr fontId="2"/>
  </si>
  <si>
    <t>入　　札　　書</t>
    <phoneticPr fontId="2"/>
  </si>
  <si>
    <t>分任支出負担行為担当官</t>
    <rPh sb="0" eb="2">
      <t>ブンニン</t>
    </rPh>
    <phoneticPr fontId="2"/>
  </si>
  <si>
    <t>住　　　所</t>
    <rPh sb="0" eb="1">
      <t>ジュウ</t>
    </rPh>
    <rPh sb="4" eb="5">
      <t>ショ</t>
    </rPh>
    <phoneticPr fontId="2"/>
  </si>
  <si>
    <t>会　社　名</t>
    <rPh sb="0" eb="1">
      <t>カイ</t>
    </rPh>
    <rPh sb="2" eb="3">
      <t>シャ</t>
    </rPh>
    <rPh sb="4" eb="5">
      <t>ナ</t>
    </rPh>
    <phoneticPr fontId="2"/>
  </si>
  <si>
    <t>代表者氏名</t>
    <rPh sb="0" eb="3">
      <t>ダイヒョウシャ</t>
    </rPh>
    <rPh sb="3" eb="5">
      <t>シメイ</t>
    </rPh>
    <phoneticPr fontId="2"/>
  </si>
  <si>
    <t>代　理　人</t>
    <rPh sb="0" eb="1">
      <t>ダイ</t>
    </rPh>
    <rPh sb="2" eb="3">
      <t>リ</t>
    </rPh>
    <rPh sb="4" eb="5">
      <t>ヒト</t>
    </rPh>
    <phoneticPr fontId="2"/>
  </si>
  <si>
    <t>（押印を省略する場合は記載すること）</t>
    <rPh sb="1" eb="3">
      <t>オウイン</t>
    </rPh>
    <rPh sb="4" eb="6">
      <t>ショウリャク</t>
    </rPh>
    <rPh sb="8" eb="10">
      <t>バアイ</t>
    </rPh>
    <rPh sb="11" eb="13">
      <t>キサイ</t>
    </rPh>
    <phoneticPr fontId="2"/>
  </si>
  <si>
    <t>本件責任者：</t>
    <phoneticPr fontId="2"/>
  </si>
  <si>
    <t>本件担当者：</t>
    <rPh sb="0" eb="2">
      <t>ホンケン</t>
    </rPh>
    <rPh sb="2" eb="5">
      <t>タントウシャ</t>
    </rPh>
    <phoneticPr fontId="2"/>
  </si>
  <si>
    <t>連絡先１：</t>
    <rPh sb="0" eb="3">
      <t>レンラクサキ</t>
    </rPh>
    <phoneticPr fontId="2"/>
  </si>
  <si>
    <t>連絡先２：</t>
    <rPh sb="0" eb="3">
      <t>レンラクサキ</t>
    </rPh>
    <phoneticPr fontId="2"/>
  </si>
  <si>
    <t>（注意事項）
                                                            　　</t>
    <phoneticPr fontId="2"/>
  </si>
  <si>
    <t>　金額はアラビア数字をもって明記すること。</t>
    <phoneticPr fontId="2"/>
  </si>
  <si>
    <t>　用紙の寸法は、日本産業規格Ａ列４番とし、縦長に使用すること。</t>
    <phoneticPr fontId="2"/>
  </si>
  <si>
    <t>　本件責任者氏名、担当者氏名及び連絡先２件を記入し、押印を省略することができる。
　責任者と担当者は、別の者を記入することを原則とするが、個人事業者等で担当者及び連絡先が複数ない場合は、責任者と担当者に同一の者を記載し、又、連絡先の記載が１件でも構わないものとする。</t>
    <phoneticPr fontId="2"/>
  </si>
  <si>
    <t>本件責任者：</t>
  </si>
  <si>
    <r>
      <t>※２．保守料の</t>
    </r>
    <r>
      <rPr>
        <b/>
        <sz val="10"/>
        <rFont val="ＭＳ Ｐゴシック"/>
        <family val="3"/>
        <charset val="128"/>
      </rPr>
      <t>単価</t>
    </r>
    <r>
      <rPr>
        <sz val="10"/>
        <rFont val="ＭＳ Ｐゴシック"/>
        <family val="3"/>
        <charset val="128"/>
      </rPr>
      <t>については、少数点以下第2位止めとします。</t>
    </r>
    <rPh sb="3" eb="6">
      <t>ホシュリョウ</t>
    </rPh>
    <rPh sb="7" eb="9">
      <t>タンカ</t>
    </rPh>
    <rPh sb="15" eb="17">
      <t>ショウスウ</t>
    </rPh>
    <rPh sb="17" eb="18">
      <t>テン</t>
    </rPh>
    <rPh sb="18" eb="20">
      <t>イカ</t>
    </rPh>
    <rPh sb="20" eb="21">
      <t>ダイ</t>
    </rPh>
    <rPh sb="22" eb="23">
      <t>イ</t>
    </rPh>
    <rPh sb="23" eb="24">
      <t>ト</t>
    </rPh>
    <phoneticPr fontId="2"/>
  </si>
  <si>
    <t>※３．この記載例による保守料計算の表記（枚数区分）については「一律」としてあるが、応札者の見積もりに当たっては、これに限定するものではない。</t>
    <phoneticPr fontId="2"/>
  </si>
  <si>
    <r>
      <t>C</t>
    </r>
    <r>
      <rPr>
        <sz val="6"/>
        <rFont val="ＭＳ Ｐゴシック"/>
        <family val="3"/>
        <charset val="128"/>
      </rPr>
      <t>（※１）</t>
    </r>
    <phoneticPr fontId="2"/>
  </si>
  <si>
    <r>
      <t>B</t>
    </r>
    <r>
      <rPr>
        <sz val="6"/>
        <rFont val="ＭＳ Ｐゴシック"/>
        <family val="3"/>
        <charset val="128"/>
      </rPr>
      <t>（※２）</t>
    </r>
    <phoneticPr fontId="2"/>
  </si>
  <si>
    <t>（すべて税抜き）</t>
    <rPh sb="4" eb="6">
      <t>ゼイヌ</t>
    </rPh>
    <phoneticPr fontId="2"/>
  </si>
  <si>
    <t>（税抜き）</t>
    <rPh sb="1" eb="3">
      <t>ゼイヌ</t>
    </rPh>
    <phoneticPr fontId="2"/>
  </si>
  <si>
    <t>入札物件名 ： デジタル複写機（複合機）賃貸借及び保守業務</t>
    <rPh sb="0" eb="2">
      <t>ニュウサツ</t>
    </rPh>
    <rPh sb="2" eb="4">
      <t>ブッケン</t>
    </rPh>
    <rPh sb="4" eb="5">
      <t>メイ</t>
    </rPh>
    <phoneticPr fontId="2"/>
  </si>
  <si>
    <t>　東濃森林管理署長　見市　貴司　殿</t>
    <rPh sb="1" eb="3">
      <t>トウノウ</t>
    </rPh>
    <rPh sb="3" eb="5">
      <t>シンリン</t>
    </rPh>
    <rPh sb="7" eb="8">
      <t>ショ</t>
    </rPh>
    <rPh sb="10" eb="12">
      <t>ミイチ</t>
    </rPh>
    <rPh sb="13" eb="15">
      <t>タカシ</t>
    </rPh>
    <phoneticPr fontId="2"/>
  </si>
  <si>
    <t>保守料内訳</t>
    <rPh sb="0" eb="3">
      <t>ホシュリョウ</t>
    </rPh>
    <phoneticPr fontId="2"/>
  </si>
  <si>
    <r>
      <t>　　～　　一律</t>
    </r>
    <r>
      <rPr>
        <sz val="6"/>
        <rFont val="ＭＳ Ｐゴシック"/>
        <family val="3"/>
        <charset val="128"/>
      </rPr>
      <t>（※３）</t>
    </r>
    <rPh sb="5" eb="7">
      <t>イチリツ</t>
    </rPh>
    <phoneticPr fontId="2"/>
  </si>
  <si>
    <t>賃貸借料（月額）(円)</t>
    <rPh sb="0" eb="3">
      <t>チンタイシャク</t>
    </rPh>
    <rPh sb="3" eb="4">
      <t>リョウ</t>
    </rPh>
    <rPh sb="5" eb="7">
      <t>ゲツガク</t>
    </rPh>
    <phoneticPr fontId="2"/>
  </si>
  <si>
    <t>メーカー名
製品名</t>
    <phoneticPr fontId="2"/>
  </si>
  <si>
    <t>メーカー名
製品名</t>
    <phoneticPr fontId="2"/>
  </si>
  <si>
    <t>　押印を省略しない場合は、社印、代表者印。代理人へ委任している場合は、代理人使用印鑑を押印すること。</t>
    <phoneticPr fontId="2"/>
  </si>
  <si>
    <t>　上記金額は消費税相当額を除いた金額であるので、契約額は上記金額に10％に相当する額を加算した金額となること及び、入札公告・仕様書・契約条件・入札説明資料並びに中部森林管理局競争契約入札心得の一切を承知のうえ入札します。</t>
    <phoneticPr fontId="2"/>
  </si>
  <si>
    <t>保守料金別</t>
    <rPh sb="0" eb="2">
      <t>ホシュ</t>
    </rPh>
    <rPh sb="2" eb="4">
      <t>リョウキン</t>
    </rPh>
    <rPh sb="4" eb="5">
      <t>ベツ</t>
    </rPh>
    <phoneticPr fontId="2"/>
  </si>
  <si>
    <t>枚数区分</t>
    <rPh sb="0" eb="2">
      <t>マイスウ</t>
    </rPh>
    <rPh sb="2" eb="4">
      <t>クブン</t>
    </rPh>
    <phoneticPr fontId="2"/>
  </si>
  <si>
    <t>消費税</t>
    <rPh sb="0" eb="3">
      <t>ショウヒゼイ</t>
    </rPh>
    <phoneticPr fontId="2"/>
  </si>
  <si>
    <t>合　計</t>
    <rPh sb="0" eb="1">
      <t>ゴウ</t>
    </rPh>
    <rPh sb="2" eb="3">
      <t>ケイ</t>
    </rPh>
    <phoneticPr fontId="2"/>
  </si>
  <si>
    <t>東濃森林管理署
　　１階事務室
（ﾌﾙｶﾗｰ70枚/分）</t>
    <rPh sb="0" eb="7">
      <t>トウノウシンリンカンリショ</t>
    </rPh>
    <rPh sb="11" eb="12">
      <t>カイ</t>
    </rPh>
    <rPh sb="12" eb="15">
      <t>ジムシツ</t>
    </rPh>
    <rPh sb="24" eb="25">
      <t>マイ</t>
    </rPh>
    <rPh sb="26" eb="27">
      <t>フン</t>
    </rPh>
    <phoneticPr fontId="2"/>
  </si>
  <si>
    <r>
      <t xml:space="preserve">設置場所
</t>
    </r>
    <r>
      <rPr>
        <sz val="9"/>
        <rFont val="ＭＳ Ｐゴシック"/>
        <family val="3"/>
        <charset val="128"/>
      </rPr>
      <t>（仕様機種）</t>
    </r>
    <rPh sb="0" eb="4">
      <t>セッチバショ</t>
    </rPh>
    <rPh sb="6" eb="10">
      <t>シヨウキシュ</t>
    </rPh>
    <phoneticPr fontId="2"/>
  </si>
  <si>
    <t>設置場所
（仕様機種）</t>
    <rPh sb="0" eb="2">
      <t>セッチ</t>
    </rPh>
    <rPh sb="2" eb="4">
      <t>バショ</t>
    </rPh>
    <rPh sb="6" eb="8">
      <t>シヨウ</t>
    </rPh>
    <rPh sb="8" eb="10">
      <t>キシュ</t>
    </rPh>
    <phoneticPr fontId="2"/>
  </si>
  <si>
    <t>東濃森林管理署
　　１階事務室
（ﾌﾙｶﾗｰ70枚/分）</t>
    <phoneticPr fontId="2"/>
  </si>
  <si>
    <t>　1ヶ月当たり保守料</t>
    <rPh sb="3" eb="4">
      <t>ゲツ</t>
    </rPh>
    <rPh sb="4" eb="5">
      <t>ア</t>
    </rPh>
    <rPh sb="7" eb="10">
      <t>ホシュリョウ</t>
    </rPh>
    <phoneticPr fontId="2"/>
  </si>
  <si>
    <t>　保守料の合計（12ヶ月分）</t>
    <rPh sb="1" eb="4">
      <t>ホシュリョウ</t>
    </rPh>
    <rPh sb="5" eb="7">
      <t>ゴウケイ</t>
    </rPh>
    <rPh sb="11" eb="12">
      <t>ゲツ</t>
    </rPh>
    <rPh sb="12" eb="13">
      <t>ブン</t>
    </rPh>
    <phoneticPr fontId="2"/>
  </si>
  <si>
    <t>保守月数</t>
    <rPh sb="0" eb="4">
      <t>ホシュツキスウ</t>
    </rPh>
    <phoneticPr fontId="2"/>
  </si>
  <si>
    <t>保守料内訳の月額計の合計</t>
    <rPh sb="0" eb="3">
      <t>ホシュリョウ</t>
    </rPh>
    <rPh sb="3" eb="5">
      <t>ウチワケ</t>
    </rPh>
    <phoneticPr fontId="2"/>
  </si>
  <si>
    <t>２．保守料　計</t>
    <phoneticPr fontId="2"/>
  </si>
  <si>
    <t>記載例</t>
    <rPh sb="0" eb="3">
      <t>キサイレイ</t>
    </rPh>
    <phoneticPr fontId="2"/>
  </si>
  <si>
    <r>
      <t>入札金額内訳書　</t>
    </r>
    <r>
      <rPr>
        <b/>
        <sz val="12"/>
        <color rgb="FFFF0000"/>
        <rFont val="ＭＳ Ｐゴシック"/>
        <family val="3"/>
        <charset val="128"/>
      </rPr>
      <t>記載例</t>
    </r>
    <r>
      <rPr>
        <b/>
        <sz val="12"/>
        <rFont val="ＭＳ Ｐゴシック"/>
        <family val="3"/>
        <charset val="128"/>
      </rPr>
      <t xml:space="preserve">  </t>
    </r>
    <rPh sb="0" eb="2">
      <t>ニュウサツ</t>
    </rPh>
    <rPh sb="2" eb="4">
      <t>キンガク</t>
    </rPh>
    <rPh sb="4" eb="7">
      <t>ウチワケショ</t>
    </rPh>
    <rPh sb="8" eb="11">
      <t>キサイレイ</t>
    </rPh>
    <phoneticPr fontId="2"/>
  </si>
  <si>
    <t>賃貸借料（月額）が記載されていない場合又は、０円であった場合、この入札書並びに内訳書は無効とします。</t>
  </si>
  <si>
    <t>　長野県長野市大字栗田○○○－○</t>
    <rPh sb="1" eb="4">
      <t>ナガノケン</t>
    </rPh>
    <rPh sb="4" eb="7">
      <t>ナガノシ</t>
    </rPh>
    <rPh sb="7" eb="9">
      <t>オオアザ</t>
    </rPh>
    <rPh sb="9" eb="11">
      <t>クリタ</t>
    </rPh>
    <phoneticPr fontId="2"/>
  </si>
  <si>
    <t>　株式会社　　○○○○</t>
    <rPh sb="1" eb="5">
      <t>カブシキガイシャ</t>
    </rPh>
    <phoneticPr fontId="2"/>
  </si>
  <si>
    <t>　代表取締役　　○○　○○</t>
    <rPh sb="1" eb="3">
      <t>ダイヒョウ</t>
    </rPh>
    <rPh sb="3" eb="6">
      <t>トリシマリヤク</t>
    </rPh>
    <phoneticPr fontId="2"/>
  </si>
  <si>
    <t>印</t>
    <rPh sb="0" eb="1">
      <t>イン</t>
    </rPh>
    <phoneticPr fontId="2"/>
  </si>
  <si>
    <t>※１．賃貸借料（月額）は、この金額に1.1を乗じた税込み賃貸借料に１円未満の端数が生じない金額を記載すること。</t>
  </si>
  <si>
    <t>※１．賃貸借料（月額）は、この金額に1.1を乗じた税込み賃貸借料に１円未満の端数が生じない金額を記載すること。</t>
    <phoneticPr fontId="2"/>
  </si>
  <si>
    <t>中津川治山事業所
　　１階事務室
（ﾌﾙｶﾗｰ35枚/分）</t>
    <rPh sb="0" eb="3">
      <t>ナカツガワ</t>
    </rPh>
    <rPh sb="3" eb="5">
      <t>チサン</t>
    </rPh>
    <rPh sb="5" eb="8">
      <t>ジギョウショ</t>
    </rPh>
    <rPh sb="12" eb="13">
      <t>カイ</t>
    </rPh>
    <rPh sb="13" eb="16">
      <t>ジムシツ</t>
    </rPh>
    <phoneticPr fontId="2"/>
  </si>
  <si>
    <t>中津川治山事業所
　　１階事務室
（ﾌﾙｶﾗｰ35枚/分）</t>
    <phoneticPr fontId="2"/>
  </si>
  <si>
    <t>ここに入力すると
左の欄に表示されます</t>
    <rPh sb="3" eb="5">
      <t>ニュウリョク</t>
    </rPh>
    <rPh sb="9" eb="10">
      <t>ヒダリ</t>
    </rPh>
    <rPh sb="11" eb="12">
      <t>ラン</t>
    </rPh>
    <rPh sb="13" eb="15">
      <t>ヒョウジ</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</si>
</sst>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_);[Red]\(#,##0\)"/>
    <numFmt numFmtId="178" formatCode="#,##0.00_);[Red]\(#,##0.00\)"/>
    <numFmt numFmtId="179" formatCode="#,###"/>
    <numFmt numFmtId="180" formatCode="0_);[Red]\(0\)"/>
  </numFmts>
  <fonts count="42"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ＭＳ Ｐゴシック"/>
      <family val="3"/>
      <charset val="128"/>
    </font>
    <font>
      <sz val="11"/>
      <color indexed="16"/>
      <name val="ＭＳ Ｐゴシック"/>
      <family val="3"/>
      <charset val="128"/>
    </font>
    <font>
      <b/>
      <sz val="10"/>
      <name val="ＭＳ Ｐゴシック"/>
      <family val="3"/>
      <charset val="128"/>
    </font>
    <font>
      <b/>
      <sz val="12"/>
      <name val="ＭＳ Ｐゴシック"/>
      <family val="3"/>
      <charset val="128"/>
    </font>
    <font>
      <sz val="11"/>
      <color theme="1"/>
      <name val="ＭＳ Ｐゴシック"/>
      <family val="3"/>
      <charset val="128"/>
      <scheme val="minor"/>
    </font>
    <font>
      <b/>
      <sz val="14"/>
      <name val="ＭＳ Ｐゴシック"/>
      <family val="3"/>
      <charset val="128"/>
    </font>
    <font>
      <sz val="10"/>
      <color rgb="FFFF0000"/>
      <name val="ＭＳ Ｐゴシック"/>
      <family val="3"/>
      <charset val="128"/>
    </font>
    <font>
      <sz val="10"/>
      <name val="ＭＳ 明朝"/>
      <family val="1"/>
      <charset val="128"/>
    </font>
    <font>
      <sz val="11"/>
      <name val="ＭＳ 明朝"/>
      <family val="1"/>
      <charset val="128"/>
    </font>
    <font>
      <sz val="18"/>
      <name val="ＭＳ 明朝"/>
      <family val="1"/>
      <charset val="128"/>
    </font>
    <font>
      <sz val="9"/>
      <name val="ＭＳ 明朝"/>
      <family val="1"/>
      <charset val="128"/>
    </font>
    <font>
      <sz val="8"/>
      <name val="ＭＳ 明朝"/>
      <family val="1"/>
      <charset val="128"/>
    </font>
    <font>
      <sz val="9"/>
      <name val="ＭＳ Ｐゴシック"/>
      <family val="3"/>
      <charset val="128"/>
    </font>
    <font>
      <b/>
      <sz val="14"/>
      <color theme="4"/>
      <name val="ＭＳ Ｐゴシック"/>
      <family val="3"/>
      <charset val="128"/>
    </font>
    <font>
      <b/>
      <sz val="12"/>
      <color theme="4"/>
      <name val="ＭＳ Ｐゴシック"/>
      <family val="3"/>
      <charset val="128"/>
    </font>
    <font>
      <sz val="12"/>
      <name val="ＭＳ Ｐゴシック"/>
      <family val="3"/>
      <charset val="128"/>
    </font>
    <font>
      <sz val="22"/>
      <name val="ＭＳ Ｐゴシック"/>
      <family val="3"/>
      <charset val="128"/>
      <scheme val="minor"/>
    </font>
    <font>
      <sz val="12"/>
      <color rgb="FFFF0000"/>
      <name val="ＭＳ 明朝"/>
      <family val="1"/>
      <charset val="128"/>
    </font>
    <font>
      <b/>
      <sz val="12"/>
      <color rgb="FFFF0000"/>
      <name val="ＭＳ Ｐゴシック"/>
      <family val="3"/>
      <charset val="128"/>
    </font>
    <font>
      <b/>
      <sz val="11"/>
      <color rgb="FFFF0000"/>
      <name val="ＭＳ Ｐゴシック"/>
      <family val="3"/>
      <charset val="128"/>
    </font>
    <font>
      <b/>
      <sz val="14"/>
      <color rgb="FFFF0000"/>
      <name val="ＭＳ 明朝"/>
      <family val="1"/>
      <charset val="128"/>
    </font>
  </fonts>
  <fills count="3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31"/>
        <bgColor indexed="31"/>
      </patternFill>
    </fill>
    <fill>
      <patternFill patternType="solid">
        <fgColor indexed="44"/>
        <bgColor indexed="44"/>
      </patternFill>
    </fill>
    <fill>
      <patternFill patternType="solid">
        <fgColor indexed="10"/>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57"/>
      </patternFill>
    </fill>
    <fill>
      <patternFill patternType="solid">
        <fgColor indexed="42"/>
        <bgColor indexed="42"/>
      </patternFill>
    </fill>
    <fill>
      <patternFill patternType="solid">
        <fgColor indexed="27"/>
        <bgColor indexed="27"/>
      </patternFill>
    </fill>
    <fill>
      <patternFill patternType="solid">
        <fgColor indexed="53"/>
      </patternFill>
    </fill>
    <fill>
      <patternFill patternType="solid">
        <fgColor indexed="47"/>
        <bgColor indexed="47"/>
      </patternFill>
    </fill>
    <fill>
      <patternFill patternType="solid">
        <fgColor indexed="55"/>
      </patternFill>
    </fill>
    <fill>
      <patternFill patternType="solid">
        <fgColor indexed="43"/>
      </patternFill>
    </fill>
    <fill>
      <patternFill patternType="solid">
        <fgColor indexed="26"/>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patternFill>
    </fill>
    <fill>
      <patternFill patternType="solid">
        <fgColor indexed="45"/>
        <bgColor indexed="45"/>
      </patternFill>
    </fill>
    <fill>
      <patternFill patternType="solid">
        <fgColor indexed="43"/>
        <bgColor indexed="43"/>
      </patternFill>
    </fill>
  </fills>
  <borders count="73">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bottom style="medium">
        <color indexed="64"/>
      </bottom>
      <diagonal/>
    </border>
    <border>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medium">
        <color indexed="64"/>
      </left>
      <right style="thin">
        <color indexed="64"/>
      </right>
      <top style="thin">
        <color indexed="64"/>
      </top>
      <bottom style="double">
        <color indexed="64"/>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top style="thin">
        <color indexed="64"/>
      </top>
      <bottom style="double">
        <color indexed="64"/>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Down="1">
      <left style="thin">
        <color indexed="64"/>
      </left>
      <right style="thin">
        <color indexed="64"/>
      </right>
      <top style="thin">
        <color indexed="64"/>
      </top>
      <bottom style="medium">
        <color indexed="64"/>
      </bottom>
      <diagonal style="thin">
        <color indexed="64"/>
      </diagonal>
    </border>
    <border>
      <left style="medium">
        <color indexed="64"/>
      </left>
      <right/>
      <top style="double">
        <color indexed="64"/>
      </top>
      <bottom style="thin">
        <color indexed="64"/>
      </bottom>
      <diagonal/>
    </border>
    <border>
      <left/>
      <right style="thin">
        <color indexed="64"/>
      </right>
      <top style="double">
        <color indexed="64"/>
      </top>
      <bottom style="thin">
        <color indexed="64"/>
      </bottom>
      <diagonal/>
    </border>
    <border diagonalDown="1">
      <left style="thin">
        <color indexed="64"/>
      </left>
      <right style="thin">
        <color indexed="64"/>
      </right>
      <top style="double">
        <color indexed="64"/>
      </top>
      <bottom style="thin">
        <color indexed="64"/>
      </bottom>
      <diagonal style="thin">
        <color indexed="64"/>
      </diagonal>
    </border>
    <border>
      <left style="thin">
        <color indexed="64"/>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thin">
        <color indexed="64"/>
      </top>
      <bottom style="thin">
        <color indexed="64"/>
      </bottom>
      <diagonal/>
    </border>
  </borders>
  <cellStyleXfs count="125">
    <xf numFmtId="0" fontId="0"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4" fillId="17" borderId="0" applyNumberFormat="0" applyBorder="0" applyAlignment="0" applyProtection="0"/>
    <xf numFmtId="0" fontId="4" fillId="17" borderId="0" applyNumberFormat="0" applyBorder="0" applyAlignment="0" applyProtection="0"/>
    <xf numFmtId="0" fontId="5" fillId="18" borderId="0" applyNumberFormat="0" applyBorder="0" applyAlignment="0" applyProtection="0"/>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4" fillId="20" borderId="0" applyNumberFormat="0" applyBorder="0" applyAlignment="0" applyProtection="0"/>
    <xf numFmtId="0" fontId="4" fillId="21" borderId="0" applyNumberFormat="0" applyBorder="0" applyAlignment="0" applyProtection="0"/>
    <xf numFmtId="0" fontId="5" fillId="22" borderId="0" applyNumberFormat="0" applyBorder="0" applyAlignment="0" applyProtection="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4" fillId="20" borderId="0" applyNumberFormat="0" applyBorder="0" applyAlignment="0" applyProtection="0"/>
    <xf numFmtId="0" fontId="4" fillId="24" borderId="0" applyNumberFormat="0" applyBorder="0" applyAlignment="0" applyProtection="0"/>
    <xf numFmtId="0" fontId="5" fillId="21" borderId="0" applyNumberFormat="0" applyBorder="0" applyAlignment="0" applyProtection="0"/>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4" fillId="17" borderId="0" applyNumberFormat="0" applyBorder="0" applyAlignment="0" applyProtection="0"/>
    <xf numFmtId="0" fontId="4" fillId="21" borderId="0" applyNumberFormat="0" applyBorder="0" applyAlignment="0" applyProtection="0"/>
    <xf numFmtId="0" fontId="5" fillId="21" borderId="0" applyNumberFormat="0" applyBorder="0" applyAlignment="0" applyProtection="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25" borderId="0" applyNumberFormat="0" applyBorder="0" applyAlignment="0" applyProtection="0"/>
    <xf numFmtId="0" fontId="4" fillId="17" borderId="0" applyNumberFormat="0" applyBorder="0" applyAlignment="0" applyProtection="0"/>
    <xf numFmtId="0" fontId="5" fillId="18" borderId="0" applyNumberFormat="0" applyBorder="0" applyAlignment="0" applyProtection="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4" fillId="20" borderId="0" applyNumberFormat="0" applyBorder="0" applyAlignment="0" applyProtection="0"/>
    <xf numFmtId="0" fontId="4" fillId="27" borderId="0" applyNumberFormat="0" applyBorder="0" applyAlignment="0" applyProtection="0"/>
    <xf numFmtId="0" fontId="5" fillId="27" borderId="0" applyNumberFormat="0" applyBorder="0" applyAlignment="0" applyProtection="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8" borderId="1" applyNumberFormat="0" applyAlignment="0" applyProtection="0">
      <alignment vertical="center"/>
    </xf>
    <xf numFmtId="0" fontId="7" fillId="28" borderId="1" applyNumberFormat="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6" fillId="31" borderId="0" applyNumberFormat="0" applyBorder="0" applyAlignment="0" applyProtection="0"/>
    <xf numFmtId="0" fontId="16" fillId="32" borderId="0" applyNumberFormat="0" applyBorder="0" applyAlignment="0" applyProtection="0"/>
    <xf numFmtId="0" fontId="16" fillId="33" borderId="0" applyNumberFormat="0" applyBorder="0" applyAlignment="0" applyProtection="0"/>
    <xf numFmtId="0" fontId="11" fillId="34" borderId="4" applyNumberFormat="0" applyAlignment="0" applyProtection="0">
      <alignment vertical="center"/>
    </xf>
    <xf numFmtId="0" fontId="11" fillId="34" borderId="4" applyNumberFormat="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38" fontId="21" fillId="0" borderId="0" applyFont="0" applyFill="0" applyBorder="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7" fillId="34" borderId="9" applyNumberFormat="0" applyAlignment="0" applyProtection="0">
      <alignment vertical="center"/>
    </xf>
    <xf numFmtId="0" fontId="17" fillId="34" borderId="9" applyNumberForma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7" borderId="4" applyNumberFormat="0" applyAlignment="0" applyProtection="0">
      <alignment vertical="center"/>
    </xf>
    <xf numFmtId="0" fontId="19" fillId="7" borderId="4" applyNumberForma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21" fillId="0" borderId="0">
      <alignment vertical="center"/>
    </xf>
    <xf numFmtId="0" fontId="1" fillId="0" borderId="0">
      <alignment vertical="center"/>
    </xf>
    <xf numFmtId="0" fontId="2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21" fillId="0" borderId="0">
      <alignment vertical="center"/>
    </xf>
    <xf numFmtId="0" fontId="22" fillId="35" borderId="0" applyNumberFormat="0" applyBorder="0" applyAlignment="0" applyProtection="0"/>
    <xf numFmtId="0" fontId="8" fillId="36" borderId="0" applyNumberFormat="0" applyBorder="0" applyAlignment="0" applyProtection="0"/>
    <xf numFmtId="0" fontId="20" fillId="24" borderId="0" applyNumberFormat="0" applyBorder="0" applyAlignment="0" applyProtection="0"/>
    <xf numFmtId="0" fontId="20" fillId="4" borderId="0" applyNumberFormat="0" applyBorder="0" applyAlignment="0" applyProtection="0">
      <alignment vertical="center"/>
    </xf>
    <xf numFmtId="0" fontId="20" fillId="4" borderId="0" applyNumberFormat="0" applyBorder="0" applyAlignment="0" applyProtection="0">
      <alignment vertical="center"/>
    </xf>
  </cellStyleXfs>
  <cellXfs count="209">
    <xf numFmtId="0" fontId="0" fillId="0" borderId="0" xfId="0">
      <alignment vertical="center"/>
    </xf>
    <xf numFmtId="0" fontId="21" fillId="0" borderId="0" xfId="0" applyFont="1">
      <alignment vertical="center"/>
    </xf>
    <xf numFmtId="0" fontId="21" fillId="0" borderId="0" xfId="0" applyFont="1" applyAlignment="1">
      <alignment horizontal="right" vertical="center"/>
    </xf>
    <xf numFmtId="0" fontId="21" fillId="0" borderId="0" xfId="0" applyFont="1" applyAlignment="1">
      <alignment horizontal="center" vertical="center"/>
    </xf>
    <xf numFmtId="0" fontId="24" fillId="0" borderId="0" xfId="0" applyFont="1">
      <alignment vertical="center"/>
    </xf>
    <xf numFmtId="176" fontId="21" fillId="0" borderId="0" xfId="0" applyNumberFormat="1" applyFont="1">
      <alignment vertical="center"/>
    </xf>
    <xf numFmtId="177" fontId="21" fillId="0" borderId="0" xfId="0" applyNumberFormat="1" applyFont="1">
      <alignment vertical="center"/>
    </xf>
    <xf numFmtId="0" fontId="23" fillId="0" borderId="0" xfId="0" applyFont="1">
      <alignment vertical="center"/>
    </xf>
    <xf numFmtId="177" fontId="21" fillId="0" borderId="0" xfId="109" applyNumberFormat="1">
      <alignment vertical="center"/>
    </xf>
    <xf numFmtId="0" fontId="21" fillId="0" borderId="0" xfId="0" applyFont="1" applyAlignment="1">
      <alignment horizontal="left" vertical="center" wrapText="1"/>
    </xf>
    <xf numFmtId="0" fontId="21" fillId="0" borderId="0" xfId="0" applyFont="1" applyAlignment="1">
      <alignment vertical="center" wrapText="1"/>
    </xf>
    <xf numFmtId="0" fontId="28" fillId="0" borderId="0" xfId="109" applyFont="1">
      <alignment vertical="center"/>
    </xf>
    <xf numFmtId="0" fontId="29" fillId="0" borderId="0" xfId="109" applyFont="1">
      <alignment vertical="center"/>
    </xf>
    <xf numFmtId="0" fontId="29" fillId="0" borderId="10" xfId="109" applyFont="1" applyBorder="1" applyAlignment="1">
      <alignment horizontal="center" vertical="center"/>
    </xf>
    <xf numFmtId="0" fontId="29" fillId="0" borderId="0" xfId="109" applyFont="1" applyAlignment="1">
      <alignment vertical="top"/>
    </xf>
    <xf numFmtId="0" fontId="32" fillId="0" borderId="0" xfId="109" applyFont="1" applyAlignment="1">
      <alignment vertical="top"/>
    </xf>
    <xf numFmtId="0" fontId="21" fillId="0" borderId="0" xfId="0" applyFont="1" applyAlignment="1">
      <alignment horizontal="right" vertical="top"/>
    </xf>
    <xf numFmtId="0" fontId="21" fillId="0" borderId="19" xfId="109" applyBorder="1" applyAlignment="1">
      <alignment horizontal="center" vertical="center"/>
    </xf>
    <xf numFmtId="0" fontId="21" fillId="0" borderId="24" xfId="0" applyFont="1" applyBorder="1" applyAlignment="1">
      <alignment horizontal="center" vertical="center"/>
    </xf>
    <xf numFmtId="0" fontId="27" fillId="0" borderId="0" xfId="0" applyFont="1">
      <alignment vertical="center"/>
    </xf>
    <xf numFmtId="0" fontId="3" fillId="0" borderId="10" xfId="0" applyFont="1" applyBorder="1" applyAlignment="1">
      <alignment horizontal="center" vertical="center"/>
    </xf>
    <xf numFmtId="0" fontId="3" fillId="0" borderId="22" xfId="0" applyFont="1" applyBorder="1" applyAlignment="1">
      <alignment horizontal="center" vertical="center"/>
    </xf>
    <xf numFmtId="0" fontId="21" fillId="0" borderId="39" xfId="109" applyBorder="1" applyAlignment="1">
      <alignment horizontal="center" vertical="center"/>
    </xf>
    <xf numFmtId="0" fontId="21" fillId="0" borderId="18" xfId="0" applyFont="1" applyBorder="1" applyAlignment="1">
      <alignment horizontal="center" vertical="center"/>
    </xf>
    <xf numFmtId="178" fontId="3" fillId="0" borderId="10" xfId="109" applyNumberFormat="1" applyFont="1" applyBorder="1">
      <alignment vertical="center"/>
    </xf>
    <xf numFmtId="0" fontId="21" fillId="0" borderId="12" xfId="109" applyBorder="1" applyAlignment="1">
      <alignment horizontal="center" vertical="center"/>
    </xf>
    <xf numFmtId="0" fontId="21" fillId="0" borderId="43" xfId="109" applyBorder="1" applyAlignment="1">
      <alignment horizontal="center" vertical="center"/>
    </xf>
    <xf numFmtId="178" fontId="3" fillId="0" borderId="11" xfId="109" applyNumberFormat="1" applyFont="1" applyBorder="1">
      <alignment vertical="center"/>
    </xf>
    <xf numFmtId="179" fontId="3" fillId="0" borderId="10" xfId="86" applyNumberFormat="1" applyFont="1" applyFill="1" applyBorder="1" applyAlignment="1">
      <alignment vertical="center"/>
    </xf>
    <xf numFmtId="179" fontId="3" fillId="0" borderId="11" xfId="86" applyNumberFormat="1" applyFont="1" applyFill="1" applyBorder="1" applyAlignment="1">
      <alignment vertical="center"/>
    </xf>
    <xf numFmtId="0" fontId="3" fillId="0" borderId="11" xfId="0" applyFont="1" applyBorder="1" applyAlignment="1">
      <alignment horizontal="center" vertical="center"/>
    </xf>
    <xf numFmtId="0" fontId="21" fillId="0" borderId="24" xfId="109" applyBorder="1" applyAlignment="1">
      <alignment horizontal="center" vertical="center"/>
    </xf>
    <xf numFmtId="0" fontId="21" fillId="0" borderId="15" xfId="109" applyBorder="1" applyAlignment="1">
      <alignment horizontal="center" vertical="center"/>
    </xf>
    <xf numFmtId="176" fontId="26" fillId="0" borderId="11" xfId="0" applyNumberFormat="1" applyFont="1" applyBorder="1">
      <alignment vertical="center"/>
    </xf>
    <xf numFmtId="176" fontId="26" fillId="0" borderId="10" xfId="0" applyNumberFormat="1" applyFont="1" applyBorder="1">
      <alignment vertical="center"/>
    </xf>
    <xf numFmtId="176" fontId="26" fillId="0" borderId="22" xfId="0" applyNumberFormat="1" applyFont="1" applyBorder="1">
      <alignment vertical="center"/>
    </xf>
    <xf numFmtId="0" fontId="33" fillId="0" borderId="12" xfId="109" applyFont="1" applyBorder="1" applyAlignment="1">
      <alignment horizontal="center" vertical="center"/>
    </xf>
    <xf numFmtId="0" fontId="21" fillId="0" borderId="11" xfId="0" applyFont="1" applyBorder="1" applyAlignment="1">
      <alignment horizontal="left" vertical="center" wrapText="1" indent="1"/>
    </xf>
    <xf numFmtId="0" fontId="21" fillId="0" borderId="10" xfId="0" applyFont="1" applyBorder="1" applyAlignment="1">
      <alignment horizontal="left" vertical="center" wrapText="1" indent="1"/>
    </xf>
    <xf numFmtId="0" fontId="21" fillId="0" borderId="22" xfId="0" applyFont="1" applyBorder="1" applyAlignment="1">
      <alignment horizontal="left" vertical="center" indent="1"/>
    </xf>
    <xf numFmtId="0" fontId="21" fillId="0" borderId="56" xfId="0" applyFont="1" applyBorder="1" applyAlignment="1">
      <alignment horizontal="center" vertical="center"/>
    </xf>
    <xf numFmtId="0" fontId="0" fillId="0" borderId="56" xfId="0" applyBorder="1" applyAlignment="1">
      <alignment horizontal="center" vertical="center"/>
    </xf>
    <xf numFmtId="0" fontId="21" fillId="0" borderId="56" xfId="0" applyFont="1" applyBorder="1">
      <alignment vertical="center"/>
    </xf>
    <xf numFmtId="179" fontId="3" fillId="0" borderId="60" xfId="0" applyNumberFormat="1" applyFont="1" applyBorder="1">
      <alignment vertical="center"/>
    </xf>
    <xf numFmtId="177" fontId="21" fillId="0" borderId="61" xfId="0" applyNumberFormat="1" applyFont="1" applyBorder="1">
      <alignment vertical="center"/>
    </xf>
    <xf numFmtId="0" fontId="21" fillId="0" borderId="11" xfId="0" applyFont="1" applyBorder="1" applyAlignment="1">
      <alignment horizontal="center" vertical="center"/>
    </xf>
    <xf numFmtId="0" fontId="35" fillId="0" borderId="26" xfId="0" applyFont="1" applyBorder="1" applyAlignment="1">
      <alignment horizontal="center" vertical="center"/>
    </xf>
    <xf numFmtId="0" fontId="35" fillId="0" borderId="27" xfId="0" applyFont="1" applyBorder="1" applyAlignment="1">
      <alignment horizontal="center" vertical="center"/>
    </xf>
    <xf numFmtId="177" fontId="34" fillId="0" borderId="16" xfId="0" applyNumberFormat="1" applyFont="1" applyBorder="1">
      <alignment vertical="center"/>
    </xf>
    <xf numFmtId="177" fontId="34" fillId="0" borderId="28" xfId="0" applyNumberFormat="1" applyFont="1" applyBorder="1">
      <alignment vertical="center"/>
    </xf>
    <xf numFmtId="177" fontId="34" fillId="0" borderId="30" xfId="0" applyNumberFormat="1" applyFont="1" applyBorder="1">
      <alignment vertical="center"/>
    </xf>
    <xf numFmtId="0" fontId="24" fillId="0" borderId="29" xfId="0" applyFont="1" applyBorder="1" applyAlignment="1">
      <alignment horizontal="center" vertical="center"/>
    </xf>
    <xf numFmtId="0" fontId="36" fillId="0" borderId="0" xfId="0" applyFont="1">
      <alignment vertical="center"/>
    </xf>
    <xf numFmtId="177" fontId="3" fillId="0" borderId="20" xfId="109" applyNumberFormat="1" applyFont="1" applyBorder="1">
      <alignment vertical="center"/>
    </xf>
    <xf numFmtId="177" fontId="3" fillId="0" borderId="25" xfId="109" applyNumberFormat="1" applyFont="1" applyBorder="1">
      <alignment vertical="center"/>
    </xf>
    <xf numFmtId="177" fontId="3" fillId="0" borderId="60" xfId="0" applyNumberFormat="1" applyFont="1" applyBorder="1">
      <alignment vertical="center"/>
    </xf>
    <xf numFmtId="177" fontId="3" fillId="0" borderId="54" xfId="0" applyNumberFormat="1" applyFont="1" applyBorder="1">
      <alignment vertical="center"/>
    </xf>
    <xf numFmtId="0" fontId="37" fillId="0" borderId="10" xfId="109" applyFont="1" applyBorder="1" applyAlignment="1">
      <alignment horizontal="center" vertical="center"/>
    </xf>
    <xf numFmtId="0" fontId="21" fillId="0" borderId="46" xfId="0" applyFont="1" applyBorder="1" applyAlignment="1">
      <alignment vertical="center" wrapText="1"/>
    </xf>
    <xf numFmtId="0" fontId="21" fillId="0" borderId="27" xfId="0" applyFont="1" applyBorder="1" applyAlignment="1">
      <alignment vertical="center" wrapText="1"/>
    </xf>
    <xf numFmtId="0" fontId="21" fillId="0" borderId="41" xfId="0" applyFont="1" applyBorder="1">
      <alignment vertical="center"/>
    </xf>
    <xf numFmtId="0" fontId="38" fillId="0" borderId="0" xfId="109" applyFont="1">
      <alignment vertical="center"/>
    </xf>
    <xf numFmtId="0" fontId="40" fillId="0" borderId="0" xfId="0" applyFont="1" applyAlignment="1">
      <alignment horizontal="left" vertical="center"/>
    </xf>
    <xf numFmtId="0" fontId="41" fillId="0" borderId="0" xfId="109" applyFont="1">
      <alignment vertical="center"/>
    </xf>
    <xf numFmtId="0" fontId="28" fillId="0" borderId="0" xfId="0" applyFont="1" applyAlignment="1">
      <alignment horizontal="right" vertical="center"/>
    </xf>
    <xf numFmtId="0" fontId="21" fillId="0" borderId="64" xfId="0" applyFont="1" applyBorder="1">
      <alignment vertical="center"/>
    </xf>
    <xf numFmtId="176" fontId="21" fillId="0" borderId="64" xfId="0" applyNumberFormat="1" applyFont="1" applyBorder="1" applyAlignment="1">
      <alignment horizontal="center" vertical="center"/>
    </xf>
    <xf numFmtId="0" fontId="21" fillId="0" borderId="68" xfId="0" applyFont="1" applyBorder="1">
      <alignment vertical="center"/>
    </xf>
    <xf numFmtId="176" fontId="21" fillId="0" borderId="68" xfId="0" applyNumberFormat="1" applyFont="1" applyBorder="1" applyAlignment="1">
      <alignment horizontal="center" vertical="center"/>
    </xf>
    <xf numFmtId="0" fontId="21" fillId="0" borderId="61" xfId="0" applyFont="1" applyBorder="1">
      <alignment vertical="center"/>
    </xf>
    <xf numFmtId="176" fontId="21" fillId="0" borderId="61" xfId="0" applyNumberFormat="1" applyFont="1" applyBorder="1" applyAlignment="1">
      <alignment horizontal="center" vertical="center"/>
    </xf>
    <xf numFmtId="0" fontId="21" fillId="0" borderId="42" xfId="109" applyBorder="1" applyAlignment="1">
      <alignment horizontal="center" vertical="center"/>
    </xf>
    <xf numFmtId="179" fontId="3" fillId="0" borderId="70" xfId="86" applyNumberFormat="1" applyFont="1" applyFill="1" applyBorder="1" applyAlignment="1">
      <alignment vertical="center"/>
    </xf>
    <xf numFmtId="178" fontId="3" fillId="0" borderId="70" xfId="109" applyNumberFormat="1" applyFont="1" applyBorder="1">
      <alignment vertical="center"/>
    </xf>
    <xf numFmtId="177" fontId="3" fillId="0" borderId="71" xfId="109" applyNumberFormat="1" applyFont="1" applyBorder="1">
      <alignment vertical="center"/>
    </xf>
    <xf numFmtId="179" fontId="3" fillId="0" borderId="10" xfId="0" applyNumberFormat="1" applyFont="1" applyBorder="1">
      <alignment vertical="center"/>
    </xf>
    <xf numFmtId="177" fontId="21" fillId="0" borderId="68" xfId="0" applyNumberFormat="1" applyFont="1" applyBorder="1">
      <alignment vertical="center"/>
    </xf>
    <xf numFmtId="177" fontId="3" fillId="0" borderId="25" xfId="0" applyNumberFormat="1" applyFont="1" applyBorder="1">
      <alignment vertical="center"/>
    </xf>
    <xf numFmtId="177" fontId="26" fillId="0" borderId="16" xfId="0" applyNumberFormat="1" applyFont="1" applyBorder="1">
      <alignment vertical="center"/>
    </xf>
    <xf numFmtId="177" fontId="26" fillId="0" borderId="28" xfId="0" applyNumberFormat="1" applyFont="1" applyBorder="1">
      <alignment vertical="center"/>
    </xf>
    <xf numFmtId="177" fontId="26" fillId="0" borderId="30" xfId="0" applyNumberFormat="1" applyFont="1" applyBorder="1">
      <alignment vertical="center"/>
    </xf>
    <xf numFmtId="0" fontId="28" fillId="0" borderId="0" xfId="109" applyFont="1" applyAlignment="1">
      <alignment vertical="center" wrapText="1" shrinkToFit="1"/>
    </xf>
    <xf numFmtId="0" fontId="30" fillId="0" borderId="0" xfId="109" applyFont="1" applyAlignment="1">
      <alignment horizontal="center" vertical="center"/>
    </xf>
    <xf numFmtId="0" fontId="28" fillId="0" borderId="0" xfId="109" applyFont="1">
      <alignment vertical="center"/>
    </xf>
    <xf numFmtId="0" fontId="28" fillId="0" borderId="0" xfId="109" applyFont="1" applyAlignment="1">
      <alignment vertical="center" shrinkToFit="1"/>
    </xf>
    <xf numFmtId="0" fontId="29" fillId="0" borderId="31" xfId="119" applyFont="1" applyBorder="1" applyAlignment="1">
      <alignment horizontal="center" vertical="center" textRotation="255"/>
    </xf>
    <xf numFmtId="0" fontId="0" fillId="0" borderId="32" xfId="0" applyBorder="1" applyAlignment="1">
      <alignment horizontal="center" vertical="center" textRotation="255"/>
    </xf>
    <xf numFmtId="0" fontId="29" fillId="0" borderId="33" xfId="119" applyFont="1" applyBorder="1" applyAlignment="1">
      <alignment horizontal="center" vertical="center" textRotation="255"/>
    </xf>
    <xf numFmtId="0" fontId="0" fillId="0" borderId="19" xfId="0" applyBorder="1" applyAlignment="1">
      <alignment horizontal="center" vertical="center" textRotation="255"/>
    </xf>
    <xf numFmtId="0" fontId="0" fillId="0" borderId="0" xfId="0">
      <alignment vertical="center"/>
    </xf>
    <xf numFmtId="0" fontId="32" fillId="0" borderId="0" xfId="109" applyFont="1" applyAlignment="1">
      <alignment vertical="top" wrapText="1"/>
    </xf>
    <xf numFmtId="0" fontId="31" fillId="0" borderId="31" xfId="109" applyFont="1" applyBorder="1" applyAlignment="1">
      <alignment vertical="center" wrapText="1"/>
    </xf>
    <xf numFmtId="0" fontId="31" fillId="0" borderId="34" xfId="109" applyFont="1" applyBorder="1" applyAlignment="1">
      <alignment vertical="center" wrapText="1"/>
    </xf>
    <xf numFmtId="0" fontId="31" fillId="0" borderId="32" xfId="109" applyFont="1" applyBorder="1" applyAlignment="1">
      <alignment vertical="center" wrapText="1"/>
    </xf>
    <xf numFmtId="0" fontId="31" fillId="0" borderId="35" xfId="109" applyFont="1" applyBorder="1">
      <alignment vertical="center"/>
    </xf>
    <xf numFmtId="0" fontId="31" fillId="0" borderId="0" xfId="109" applyFont="1">
      <alignment vertical="center"/>
    </xf>
    <xf numFmtId="0" fontId="31" fillId="0" borderId="36" xfId="109" applyFont="1" applyBorder="1">
      <alignment vertical="center"/>
    </xf>
    <xf numFmtId="0" fontId="31" fillId="0" borderId="33" xfId="109" applyFont="1" applyBorder="1">
      <alignment vertical="center"/>
    </xf>
    <xf numFmtId="0" fontId="31" fillId="0" borderId="37" xfId="109" applyFont="1" applyBorder="1">
      <alignment vertical="center"/>
    </xf>
    <xf numFmtId="0" fontId="31" fillId="0" borderId="19" xfId="109" applyFont="1" applyBorder="1">
      <alignment vertical="center"/>
    </xf>
    <xf numFmtId="0" fontId="21" fillId="0" borderId="0" xfId="0" applyFont="1" applyAlignment="1">
      <alignment vertical="center" wrapText="1"/>
    </xf>
    <xf numFmtId="0" fontId="0" fillId="0" borderId="0" xfId="0" applyAlignment="1">
      <alignment vertical="center" wrapText="1"/>
    </xf>
    <xf numFmtId="0" fontId="21" fillId="0" borderId="31" xfId="0" applyFont="1" applyBorder="1">
      <alignment vertical="center"/>
    </xf>
    <xf numFmtId="0" fontId="21" fillId="0" borderId="34" xfId="0" applyFont="1" applyBorder="1">
      <alignment vertical="center"/>
    </xf>
    <xf numFmtId="0" fontId="0" fillId="0" borderId="34" xfId="0" applyBorder="1">
      <alignment vertical="center"/>
    </xf>
    <xf numFmtId="0" fontId="0" fillId="0" borderId="32" xfId="0" applyBorder="1">
      <alignment vertical="center"/>
    </xf>
    <xf numFmtId="0" fontId="21" fillId="0" borderId="35" xfId="0" applyFont="1" applyBorder="1">
      <alignment vertical="center"/>
    </xf>
    <xf numFmtId="0" fontId="21" fillId="0" borderId="0" xfId="0" applyFont="1">
      <alignment vertical="center"/>
    </xf>
    <xf numFmtId="0" fontId="0" fillId="0" borderId="36" xfId="0" applyBorder="1">
      <alignment vertical="center"/>
    </xf>
    <xf numFmtId="0" fontId="21" fillId="0" borderId="33" xfId="0" applyFont="1" applyBorder="1">
      <alignment vertical="center"/>
    </xf>
    <xf numFmtId="0" fontId="21" fillId="0" borderId="37" xfId="0" applyFont="1" applyBorder="1">
      <alignment vertical="center"/>
    </xf>
    <xf numFmtId="0" fontId="0" fillId="0" borderId="37" xfId="0" applyBorder="1">
      <alignment vertical="center"/>
    </xf>
    <xf numFmtId="0" fontId="0" fillId="0" borderId="19" xfId="0" applyBorder="1">
      <alignment vertical="center"/>
    </xf>
    <xf numFmtId="0" fontId="21" fillId="0" borderId="48" xfId="0" applyFont="1" applyBorder="1" applyAlignment="1">
      <alignment horizontal="center" vertical="center"/>
    </xf>
    <xf numFmtId="0" fontId="0" fillId="0" borderId="17" xfId="0" applyBorder="1" applyAlignment="1">
      <alignment horizontal="center" vertical="center"/>
    </xf>
    <xf numFmtId="0" fontId="0" fillId="0" borderId="33" xfId="0" applyBorder="1" applyAlignment="1">
      <alignment horizontal="center" vertical="center"/>
    </xf>
    <xf numFmtId="0" fontId="0" fillId="0" borderId="19" xfId="0" applyBorder="1" applyAlignment="1">
      <alignment horizontal="center" vertical="center"/>
    </xf>
    <xf numFmtId="0" fontId="21" fillId="0" borderId="55" xfId="0" applyFont="1" applyBorder="1" applyAlignment="1">
      <alignment horizontal="center" vertical="center"/>
    </xf>
    <xf numFmtId="0" fontId="0" fillId="0" borderId="20" xfId="0" applyBorder="1" applyAlignment="1">
      <alignment horizontal="center" vertical="center"/>
    </xf>
    <xf numFmtId="0" fontId="21" fillId="0" borderId="46" xfId="0" applyFont="1" applyBorder="1" applyAlignment="1">
      <alignment horizontal="center" vertical="center"/>
    </xf>
    <xf numFmtId="0" fontId="0" fillId="0" borderId="11" xfId="0" applyBorder="1" applyAlignment="1">
      <alignment horizontal="center" vertical="center"/>
    </xf>
    <xf numFmtId="0" fontId="21" fillId="0" borderId="11" xfId="0" applyFont="1" applyBorder="1" applyAlignment="1">
      <alignment horizontal="center" vertical="center"/>
    </xf>
    <xf numFmtId="177" fontId="3" fillId="0" borderId="29" xfId="0" applyNumberFormat="1" applyFont="1" applyBorder="1">
      <alignment vertical="center"/>
    </xf>
    <xf numFmtId="177" fontId="3" fillId="0" borderId="60" xfId="0" applyNumberFormat="1" applyFont="1" applyBorder="1">
      <alignment vertical="center"/>
    </xf>
    <xf numFmtId="177" fontId="34" fillId="0" borderId="60" xfId="0" applyNumberFormat="1" applyFont="1" applyBorder="1">
      <alignment vertical="center"/>
    </xf>
    <xf numFmtId="0" fontId="21" fillId="0" borderId="44" xfId="0" applyFont="1" applyBorder="1" applyAlignment="1">
      <alignment horizontal="center" vertical="center"/>
    </xf>
    <xf numFmtId="0" fontId="0" fillId="0" borderId="18" xfId="0" applyBorder="1" applyAlignment="1">
      <alignment horizontal="center" vertical="center"/>
    </xf>
    <xf numFmtId="0" fontId="35" fillId="0" borderId="18" xfId="0" applyFont="1" applyBorder="1" applyAlignment="1">
      <alignment horizontal="center" vertical="center"/>
    </xf>
    <xf numFmtId="0" fontId="24" fillId="0" borderId="18" xfId="0" applyFont="1" applyBorder="1" applyAlignment="1">
      <alignment horizontal="center" vertical="center"/>
    </xf>
    <xf numFmtId="0" fontId="21" fillId="0" borderId="45" xfId="0" applyFont="1" applyBorder="1" applyAlignment="1">
      <alignment vertical="center" wrapText="1"/>
    </xf>
    <xf numFmtId="0" fontId="0" fillId="0" borderId="45" xfId="0" applyBorder="1" applyAlignment="1">
      <alignment vertical="center" wrapText="1"/>
    </xf>
    <xf numFmtId="0" fontId="0" fillId="0" borderId="23" xfId="0" applyBorder="1" applyAlignment="1">
      <alignment vertical="center" wrapText="1"/>
    </xf>
    <xf numFmtId="0" fontId="21" fillId="0" borderId="38" xfId="0" applyFont="1" applyBorder="1" applyAlignment="1">
      <alignment horizontal="left" vertical="center" indent="1"/>
    </xf>
    <xf numFmtId="0" fontId="0" fillId="0" borderId="38" xfId="0" applyBorder="1" applyAlignment="1">
      <alignment horizontal="left" vertical="center" indent="1"/>
    </xf>
    <xf numFmtId="0" fontId="0" fillId="0" borderId="24" xfId="0" applyBorder="1" applyAlignment="1">
      <alignment horizontal="left" vertical="center" indent="1"/>
    </xf>
    <xf numFmtId="0" fontId="21" fillId="0" borderId="33" xfId="109" applyBorder="1" applyAlignment="1">
      <alignment horizontal="center" vertical="center"/>
    </xf>
    <xf numFmtId="0" fontId="21" fillId="0" borderId="13" xfId="109" applyBorder="1" applyAlignment="1">
      <alignment horizontal="center" vertical="center"/>
    </xf>
    <xf numFmtId="0" fontId="0" fillId="0" borderId="39" xfId="0" applyBorder="1" applyAlignment="1">
      <alignment horizontal="center" vertical="center"/>
    </xf>
    <xf numFmtId="0" fontId="21" fillId="0" borderId="57" xfId="0" applyFont="1" applyBorder="1" applyAlignment="1">
      <alignment horizontal="center" vertical="center"/>
    </xf>
    <xf numFmtId="0" fontId="0" fillId="0" borderId="58" xfId="0" applyBorder="1" applyAlignment="1">
      <alignment horizontal="center" vertical="center"/>
    </xf>
    <xf numFmtId="0" fontId="0" fillId="0" borderId="59" xfId="0" applyBorder="1" applyAlignment="1">
      <alignment horizontal="center" vertical="center"/>
    </xf>
    <xf numFmtId="0" fontId="21" fillId="0" borderId="44" xfId="0" applyFont="1" applyBorder="1" applyAlignment="1">
      <alignment vertical="center" wrapText="1"/>
    </xf>
    <xf numFmtId="0" fontId="0" fillId="0" borderId="46" xfId="0" applyBorder="1" applyAlignment="1">
      <alignment vertical="center" wrapText="1"/>
    </xf>
    <xf numFmtId="0" fontId="21" fillId="0" borderId="18" xfId="0" applyFont="1" applyBorder="1" applyAlignment="1">
      <alignment horizontal="left" vertical="center" wrapText="1" indent="1"/>
    </xf>
    <xf numFmtId="0" fontId="0" fillId="0" borderId="11" xfId="0" applyBorder="1" applyAlignment="1">
      <alignment horizontal="left" vertical="center" indent="1"/>
    </xf>
    <xf numFmtId="0" fontId="21" fillId="0" borderId="14" xfId="109" applyBorder="1" applyAlignment="1">
      <alignment horizontal="center" vertical="center"/>
    </xf>
    <xf numFmtId="0" fontId="0" fillId="0" borderId="42" xfId="0" applyBorder="1" applyAlignment="1">
      <alignment horizontal="center" vertical="center"/>
    </xf>
    <xf numFmtId="0" fontId="21" fillId="0" borderId="13" xfId="0" applyFont="1" applyBorder="1" applyAlignment="1">
      <alignment horizontal="center" vertical="center"/>
    </xf>
    <xf numFmtId="0" fontId="0" fillId="0" borderId="72" xfId="0" applyBorder="1" applyAlignment="1">
      <alignment horizontal="center" vertical="center"/>
    </xf>
    <xf numFmtId="0" fontId="21" fillId="0" borderId="38" xfId="0" applyFont="1" applyBorder="1" applyAlignment="1">
      <alignment horizontal="left" vertical="center" wrapText="1" indent="1"/>
    </xf>
    <xf numFmtId="0" fontId="21" fillId="0" borderId="69" xfId="0" applyFont="1" applyBorder="1" applyAlignment="1">
      <alignment horizontal="center" vertical="center"/>
    </xf>
    <xf numFmtId="180" fontId="3" fillId="0" borderId="57" xfId="0" applyNumberFormat="1" applyFont="1" applyBorder="1">
      <alignment vertical="center"/>
    </xf>
    <xf numFmtId="180" fontId="3" fillId="0" borderId="59" xfId="0" applyNumberFormat="1" applyFont="1" applyBorder="1">
      <alignment vertical="center"/>
    </xf>
    <xf numFmtId="177" fontId="3" fillId="0" borderId="57" xfId="0" applyNumberFormat="1" applyFont="1" applyBorder="1">
      <alignment vertical="center"/>
    </xf>
    <xf numFmtId="177" fontId="3" fillId="0" borderId="30" xfId="0" applyNumberFormat="1" applyFont="1" applyBorder="1">
      <alignment vertical="center"/>
    </xf>
    <xf numFmtId="0" fontId="21" fillId="0" borderId="44" xfId="0" applyFont="1" applyBorder="1" applyAlignment="1">
      <alignment horizontal="center" vertical="center" wrapText="1"/>
    </xf>
    <xf numFmtId="0" fontId="0" fillId="0" borderId="45" xfId="0" applyBorder="1" applyAlignment="1">
      <alignment horizontal="center" vertical="center"/>
    </xf>
    <xf numFmtId="0" fontId="0" fillId="0" borderId="23" xfId="0" applyBorder="1" applyAlignment="1">
      <alignment horizontal="center" vertical="center"/>
    </xf>
    <xf numFmtId="0" fontId="21" fillId="0" borderId="18" xfId="0" applyFont="1" applyBorder="1" applyAlignment="1">
      <alignment horizontal="center" vertical="center"/>
    </xf>
    <xf numFmtId="0" fontId="0" fillId="0" borderId="38" xfId="0" applyBorder="1" applyAlignment="1">
      <alignment horizontal="center" vertical="center"/>
    </xf>
    <xf numFmtId="0" fontId="0" fillId="0" borderId="24" xfId="0" applyBorder="1" applyAlignment="1">
      <alignment horizontal="center" vertical="center"/>
    </xf>
    <xf numFmtId="0" fontId="21" fillId="0" borderId="18" xfId="109" applyBorder="1" applyAlignment="1">
      <alignment horizontal="center" vertical="center"/>
    </xf>
    <xf numFmtId="0" fontId="0" fillId="0" borderId="52" xfId="0" applyBorder="1" applyAlignment="1">
      <alignment horizontal="center" vertical="center"/>
    </xf>
    <xf numFmtId="0" fontId="0" fillId="0" borderId="16" xfId="0" applyBorder="1" applyAlignment="1">
      <alignment horizontal="center" vertical="center"/>
    </xf>
    <xf numFmtId="0" fontId="21" fillId="0" borderId="31" xfId="109" applyBorder="1" applyAlignment="1">
      <alignment horizontal="center" vertical="center"/>
    </xf>
    <xf numFmtId="0" fontId="0" fillId="0" borderId="32" xfId="0" applyBorder="1" applyAlignment="1">
      <alignment horizontal="center" vertical="center"/>
    </xf>
    <xf numFmtId="0" fontId="0" fillId="0" borderId="50" xfId="0" applyBorder="1" applyAlignment="1">
      <alignment horizontal="center" vertical="center"/>
    </xf>
    <xf numFmtId="0" fontId="0" fillId="0" borderId="40" xfId="0" applyBorder="1" applyAlignment="1">
      <alignment horizontal="center" vertical="center"/>
    </xf>
    <xf numFmtId="0" fontId="35" fillId="0" borderId="62" xfId="0" applyFont="1" applyBorder="1" applyAlignment="1">
      <alignment horizontal="center" vertical="center"/>
    </xf>
    <xf numFmtId="0" fontId="35" fillId="0" borderId="63" xfId="0" applyFont="1" applyBorder="1" applyAlignment="1">
      <alignment horizontal="center" vertical="center"/>
    </xf>
    <xf numFmtId="180" fontId="26" fillId="0" borderId="65" xfId="0" applyNumberFormat="1" applyFont="1" applyBorder="1">
      <alignment vertical="center"/>
    </xf>
    <xf numFmtId="180" fontId="26" fillId="0" borderId="63" xfId="0" applyNumberFormat="1" applyFont="1" applyBorder="1">
      <alignment vertical="center"/>
    </xf>
    <xf numFmtId="177" fontId="34" fillId="0" borderId="65" xfId="0" applyNumberFormat="1" applyFont="1" applyBorder="1">
      <alignment vertical="center"/>
    </xf>
    <xf numFmtId="177" fontId="34" fillId="0" borderId="66" xfId="0" applyNumberFormat="1" applyFont="1" applyBorder="1">
      <alignment vertical="center"/>
    </xf>
    <xf numFmtId="0" fontId="21" fillId="0" borderId="67" xfId="0" applyFont="1" applyBorder="1" applyAlignment="1">
      <alignment horizontal="center" vertical="center"/>
    </xf>
    <xf numFmtId="180" fontId="3" fillId="0" borderId="13" xfId="0" applyNumberFormat="1" applyFont="1" applyBorder="1">
      <alignment vertical="center"/>
    </xf>
    <xf numFmtId="180" fontId="3" fillId="0" borderId="39" xfId="0" applyNumberFormat="1" applyFont="1" applyBorder="1">
      <alignment vertical="center"/>
    </xf>
    <xf numFmtId="177" fontId="3" fillId="0" borderId="13" xfId="0" applyNumberFormat="1" applyFont="1" applyBorder="1">
      <alignment vertical="center"/>
    </xf>
    <xf numFmtId="177" fontId="3" fillId="0" borderId="28" xfId="0" applyNumberFormat="1" applyFont="1" applyBorder="1">
      <alignment vertical="center"/>
    </xf>
    <xf numFmtId="179" fontId="3" fillId="0" borderId="33" xfId="0" applyNumberFormat="1" applyFont="1" applyBorder="1">
      <alignment vertical="center"/>
    </xf>
    <xf numFmtId="0" fontId="3" fillId="0" borderId="19" xfId="0" applyFont="1" applyBorder="1">
      <alignment vertical="center"/>
    </xf>
    <xf numFmtId="177" fontId="3" fillId="0" borderId="14" xfId="0" applyNumberFormat="1" applyFont="1" applyBorder="1">
      <alignment vertical="center"/>
    </xf>
    <xf numFmtId="177" fontId="3" fillId="0" borderId="16" xfId="0" applyNumberFormat="1" applyFont="1" applyBorder="1">
      <alignment vertical="center"/>
    </xf>
    <xf numFmtId="179" fontId="3" fillId="0" borderId="13" xfId="0" applyNumberFormat="1" applyFont="1" applyBorder="1">
      <alignment vertical="center"/>
    </xf>
    <xf numFmtId="0" fontId="3" fillId="0" borderId="39" xfId="0" applyFont="1" applyBorder="1">
      <alignment vertical="center"/>
    </xf>
    <xf numFmtId="179" fontId="3" fillId="0" borderId="47" xfId="0" applyNumberFormat="1" applyFont="1" applyBorder="1">
      <alignment vertical="center"/>
    </xf>
    <xf numFmtId="0" fontId="3" fillId="0" borderId="21" xfId="0" applyFont="1" applyBorder="1">
      <alignment vertical="center"/>
    </xf>
    <xf numFmtId="177" fontId="3" fillId="0" borderId="47" xfId="0" applyNumberFormat="1" applyFont="1" applyBorder="1">
      <alignment vertical="center"/>
    </xf>
    <xf numFmtId="177" fontId="3" fillId="0" borderId="53" xfId="0" applyNumberFormat="1" applyFont="1" applyBorder="1">
      <alignment vertical="center"/>
    </xf>
    <xf numFmtId="0" fontId="24" fillId="0" borderId="0" xfId="0" applyFont="1" applyAlignment="1">
      <alignment horizontal="center" vertical="center"/>
    </xf>
    <xf numFmtId="0" fontId="21" fillId="0" borderId="26" xfId="0" applyFont="1" applyBorder="1" applyAlignment="1">
      <alignment horizontal="center" vertical="center" wrapText="1"/>
    </xf>
    <xf numFmtId="0" fontId="0" fillId="0" borderId="29" xfId="0" applyBorder="1" applyAlignment="1">
      <alignment horizontal="center" vertical="center"/>
    </xf>
    <xf numFmtId="0" fontId="0" fillId="0" borderId="17" xfId="0" applyBorder="1">
      <alignment vertical="center"/>
    </xf>
    <xf numFmtId="0" fontId="0" fillId="0" borderId="49" xfId="0" applyBorder="1" applyAlignment="1">
      <alignment horizontal="center" vertical="center"/>
    </xf>
    <xf numFmtId="0" fontId="21" fillId="0" borderId="50" xfId="0" applyFont="1" applyBorder="1" applyAlignment="1">
      <alignment horizontal="center" vertical="center"/>
    </xf>
    <xf numFmtId="0" fontId="0" fillId="0" borderId="40" xfId="0" applyBorder="1">
      <alignment vertical="center"/>
    </xf>
    <xf numFmtId="0" fontId="0" fillId="0" borderId="51" xfId="0" applyBorder="1">
      <alignment vertical="center"/>
    </xf>
    <xf numFmtId="0" fontId="21" fillId="0" borderId="27" xfId="0" applyFont="1" applyBorder="1" applyAlignment="1">
      <alignment vertical="center" wrapText="1"/>
    </xf>
    <xf numFmtId="0" fontId="0" fillId="0" borderId="27" xfId="0" applyBorder="1" applyAlignment="1">
      <alignment vertical="center" wrapText="1"/>
    </xf>
    <xf numFmtId="0" fontId="0" fillId="0" borderId="29" xfId="0" applyBorder="1" applyAlignment="1">
      <alignment vertical="center" wrapText="1"/>
    </xf>
    <xf numFmtId="0" fontId="21" fillId="0" borderId="10" xfId="0" applyFont="1" applyBorder="1" applyAlignment="1">
      <alignment horizontal="left" vertical="center" wrapText="1" indent="1"/>
    </xf>
    <xf numFmtId="0" fontId="0" fillId="0" borderId="10" xfId="0" applyBorder="1" applyAlignment="1">
      <alignment horizontal="left" vertical="center" indent="1"/>
    </xf>
    <xf numFmtId="0" fontId="0" fillId="0" borderId="60" xfId="0" applyBorder="1" applyAlignment="1">
      <alignment horizontal="left" vertical="center" indent="1"/>
    </xf>
    <xf numFmtId="0" fontId="21" fillId="0" borderId="26" xfId="0" applyFont="1" applyBorder="1" applyAlignment="1">
      <alignment vertical="center" wrapText="1"/>
    </xf>
    <xf numFmtId="0" fontId="21" fillId="0" borderId="70" xfId="0" applyFont="1" applyBorder="1" applyAlignment="1">
      <alignment horizontal="left" vertical="center" wrapText="1" indent="1"/>
    </xf>
    <xf numFmtId="180" fontId="3" fillId="0" borderId="65" xfId="0" applyNumberFormat="1" applyFont="1" applyBorder="1">
      <alignment vertical="center"/>
    </xf>
    <xf numFmtId="180" fontId="3" fillId="0" borderId="63" xfId="0" applyNumberFormat="1" applyFont="1" applyBorder="1">
      <alignment vertical="center"/>
    </xf>
    <xf numFmtId="0" fontId="21" fillId="0" borderId="23" xfId="0" applyFont="1" applyBorder="1" applyAlignment="1">
      <alignment horizontal="center" vertical="center" wrapText="1"/>
    </xf>
    <xf numFmtId="0" fontId="28" fillId="0" borderId="0" xfId="109" applyFont="1" applyAlignment="1">
      <alignment vertical="center" wrapText="1"/>
    </xf>
  </cellXfs>
  <cellStyles count="125">
    <cellStyle name="20% - アクセント 1 2" xfId="1" xr:uid="{00000000-0005-0000-0000-000000000000}"/>
    <cellStyle name="20% - アクセント 1 3" xfId="2" xr:uid="{00000000-0005-0000-0000-000001000000}"/>
    <cellStyle name="20% - アクセント 2 2" xfId="3" xr:uid="{00000000-0005-0000-0000-000002000000}"/>
    <cellStyle name="20% - アクセント 2 3" xfId="4" xr:uid="{00000000-0005-0000-0000-000003000000}"/>
    <cellStyle name="20% - アクセント 3 2" xfId="5" xr:uid="{00000000-0005-0000-0000-000004000000}"/>
    <cellStyle name="20% - アクセント 3 3" xfId="6" xr:uid="{00000000-0005-0000-0000-000005000000}"/>
    <cellStyle name="20% - アクセント 4 2" xfId="7" xr:uid="{00000000-0005-0000-0000-000006000000}"/>
    <cellStyle name="20% - アクセント 4 3" xfId="8" xr:uid="{00000000-0005-0000-0000-000007000000}"/>
    <cellStyle name="20% - アクセント 5 2" xfId="9" xr:uid="{00000000-0005-0000-0000-000008000000}"/>
    <cellStyle name="20% - アクセント 5 3" xfId="10" xr:uid="{00000000-0005-0000-0000-000009000000}"/>
    <cellStyle name="20% - アクセント 6 2" xfId="11" xr:uid="{00000000-0005-0000-0000-00000A000000}"/>
    <cellStyle name="20% - アクセント 6 3" xfId="12" xr:uid="{00000000-0005-0000-0000-00000B000000}"/>
    <cellStyle name="40% - アクセント 1 2" xfId="13" xr:uid="{00000000-0005-0000-0000-00000C000000}"/>
    <cellStyle name="40% - アクセント 1 3" xfId="14" xr:uid="{00000000-0005-0000-0000-00000D000000}"/>
    <cellStyle name="40% - アクセント 2 2" xfId="15" xr:uid="{00000000-0005-0000-0000-00000E000000}"/>
    <cellStyle name="40% - アクセント 2 3" xfId="16" xr:uid="{00000000-0005-0000-0000-00000F000000}"/>
    <cellStyle name="40% - アクセント 3 2" xfId="17" xr:uid="{00000000-0005-0000-0000-000010000000}"/>
    <cellStyle name="40% - アクセント 3 3" xfId="18" xr:uid="{00000000-0005-0000-0000-000011000000}"/>
    <cellStyle name="40% - アクセント 4 2" xfId="19" xr:uid="{00000000-0005-0000-0000-000012000000}"/>
    <cellStyle name="40% - アクセント 4 3" xfId="20" xr:uid="{00000000-0005-0000-0000-000013000000}"/>
    <cellStyle name="40% - アクセント 5 2" xfId="21" xr:uid="{00000000-0005-0000-0000-000014000000}"/>
    <cellStyle name="40% - アクセント 5 3" xfId="22" xr:uid="{00000000-0005-0000-0000-000015000000}"/>
    <cellStyle name="40% - アクセント 6 2" xfId="23" xr:uid="{00000000-0005-0000-0000-000016000000}"/>
    <cellStyle name="40% - アクセント 6 3" xfId="24" xr:uid="{00000000-0005-0000-0000-000017000000}"/>
    <cellStyle name="60% - アクセント 1 2" xfId="25" xr:uid="{00000000-0005-0000-0000-000018000000}"/>
    <cellStyle name="60% - アクセント 1 3" xfId="26" xr:uid="{00000000-0005-0000-0000-000019000000}"/>
    <cellStyle name="60% - アクセント 2 2" xfId="27" xr:uid="{00000000-0005-0000-0000-00001A000000}"/>
    <cellStyle name="60% - アクセント 2 3" xfId="28" xr:uid="{00000000-0005-0000-0000-00001B000000}"/>
    <cellStyle name="60% - アクセント 3 2" xfId="29" xr:uid="{00000000-0005-0000-0000-00001C000000}"/>
    <cellStyle name="60% - アクセント 3 3" xfId="30" xr:uid="{00000000-0005-0000-0000-00001D000000}"/>
    <cellStyle name="60% - アクセント 4 2" xfId="31" xr:uid="{00000000-0005-0000-0000-00001E000000}"/>
    <cellStyle name="60% - アクセント 4 3" xfId="32" xr:uid="{00000000-0005-0000-0000-00001F000000}"/>
    <cellStyle name="60% - アクセント 5 2" xfId="33" xr:uid="{00000000-0005-0000-0000-000020000000}"/>
    <cellStyle name="60% - アクセント 5 3" xfId="34" xr:uid="{00000000-0005-0000-0000-000021000000}"/>
    <cellStyle name="60% - アクセント 6 2" xfId="35" xr:uid="{00000000-0005-0000-0000-000022000000}"/>
    <cellStyle name="60% - アクセント 6 3" xfId="36" xr:uid="{00000000-0005-0000-0000-000023000000}"/>
    <cellStyle name="アクセント 1 - 20%" xfId="37" xr:uid="{00000000-0005-0000-0000-000024000000}"/>
    <cellStyle name="アクセント 1 - 40%" xfId="38" xr:uid="{00000000-0005-0000-0000-000025000000}"/>
    <cellStyle name="アクセント 1 - 60%" xfId="39" xr:uid="{00000000-0005-0000-0000-000026000000}"/>
    <cellStyle name="アクセント 1 2" xfId="40" xr:uid="{00000000-0005-0000-0000-000027000000}"/>
    <cellStyle name="アクセント 1 3" xfId="41" xr:uid="{00000000-0005-0000-0000-000028000000}"/>
    <cellStyle name="アクセント 2 - 20%" xfId="42" xr:uid="{00000000-0005-0000-0000-000029000000}"/>
    <cellStyle name="アクセント 2 - 40%" xfId="43" xr:uid="{00000000-0005-0000-0000-00002A000000}"/>
    <cellStyle name="アクセント 2 - 60%" xfId="44" xr:uid="{00000000-0005-0000-0000-00002B000000}"/>
    <cellStyle name="アクセント 2 2" xfId="45" xr:uid="{00000000-0005-0000-0000-00002C000000}"/>
    <cellStyle name="アクセント 2 3" xfId="46" xr:uid="{00000000-0005-0000-0000-00002D000000}"/>
    <cellStyle name="アクセント 3 - 20%" xfId="47" xr:uid="{00000000-0005-0000-0000-00002E000000}"/>
    <cellStyle name="アクセント 3 - 40%" xfId="48" xr:uid="{00000000-0005-0000-0000-00002F000000}"/>
    <cellStyle name="アクセント 3 - 60%" xfId="49" xr:uid="{00000000-0005-0000-0000-000030000000}"/>
    <cellStyle name="アクセント 3 2" xfId="50" xr:uid="{00000000-0005-0000-0000-000031000000}"/>
    <cellStyle name="アクセント 3 3" xfId="51" xr:uid="{00000000-0005-0000-0000-000032000000}"/>
    <cellStyle name="アクセント 4 - 20%" xfId="52" xr:uid="{00000000-0005-0000-0000-000033000000}"/>
    <cellStyle name="アクセント 4 - 40%" xfId="53" xr:uid="{00000000-0005-0000-0000-000034000000}"/>
    <cellStyle name="アクセント 4 - 60%" xfId="54" xr:uid="{00000000-0005-0000-0000-000035000000}"/>
    <cellStyle name="アクセント 4 2" xfId="55" xr:uid="{00000000-0005-0000-0000-000036000000}"/>
    <cellStyle name="アクセント 4 3" xfId="56" xr:uid="{00000000-0005-0000-0000-000037000000}"/>
    <cellStyle name="アクセント 5 - 20%" xfId="57" xr:uid="{00000000-0005-0000-0000-000038000000}"/>
    <cellStyle name="アクセント 5 - 40%" xfId="58" xr:uid="{00000000-0005-0000-0000-000039000000}"/>
    <cellStyle name="アクセント 5 - 60%" xfId="59" xr:uid="{00000000-0005-0000-0000-00003A000000}"/>
    <cellStyle name="アクセント 5 2" xfId="60" xr:uid="{00000000-0005-0000-0000-00003B000000}"/>
    <cellStyle name="アクセント 5 3" xfId="61" xr:uid="{00000000-0005-0000-0000-00003C000000}"/>
    <cellStyle name="アクセント 6 - 20%" xfId="62" xr:uid="{00000000-0005-0000-0000-00003D000000}"/>
    <cellStyle name="アクセント 6 - 40%" xfId="63" xr:uid="{00000000-0005-0000-0000-00003E000000}"/>
    <cellStyle name="アクセント 6 - 60%" xfId="64" xr:uid="{00000000-0005-0000-0000-00003F000000}"/>
    <cellStyle name="アクセント 6 2" xfId="65" xr:uid="{00000000-0005-0000-0000-000040000000}"/>
    <cellStyle name="アクセント 6 3" xfId="66" xr:uid="{00000000-0005-0000-0000-000041000000}"/>
    <cellStyle name="タイトル 2" xfId="67" xr:uid="{00000000-0005-0000-0000-000042000000}"/>
    <cellStyle name="タイトル 3" xfId="68" xr:uid="{00000000-0005-0000-0000-000043000000}"/>
    <cellStyle name="チェック セル 2" xfId="69" xr:uid="{00000000-0005-0000-0000-000044000000}"/>
    <cellStyle name="チェック セル 3" xfId="70" xr:uid="{00000000-0005-0000-0000-000045000000}"/>
    <cellStyle name="どちらでもない 2" xfId="71" xr:uid="{00000000-0005-0000-0000-000046000000}"/>
    <cellStyle name="どちらでもない 3" xfId="72" xr:uid="{00000000-0005-0000-0000-000047000000}"/>
    <cellStyle name="メモ 2" xfId="73" xr:uid="{00000000-0005-0000-0000-000048000000}"/>
    <cellStyle name="メモ 3" xfId="74" xr:uid="{00000000-0005-0000-0000-000049000000}"/>
    <cellStyle name="リンク セル 2" xfId="75" xr:uid="{00000000-0005-0000-0000-00004A000000}"/>
    <cellStyle name="リンク セル 3" xfId="76" xr:uid="{00000000-0005-0000-0000-00004B000000}"/>
    <cellStyle name="悪い 2" xfId="77" xr:uid="{00000000-0005-0000-0000-00004C000000}"/>
    <cellStyle name="悪い 3" xfId="78" xr:uid="{00000000-0005-0000-0000-00004D000000}"/>
    <cellStyle name="強調 1" xfId="79" xr:uid="{00000000-0005-0000-0000-00004E000000}"/>
    <cellStyle name="強調 2" xfId="80" xr:uid="{00000000-0005-0000-0000-00004F000000}"/>
    <cellStyle name="強調 3" xfId="81" xr:uid="{00000000-0005-0000-0000-000050000000}"/>
    <cellStyle name="計算 2" xfId="82" xr:uid="{00000000-0005-0000-0000-000051000000}"/>
    <cellStyle name="計算 3" xfId="83" xr:uid="{00000000-0005-0000-0000-000052000000}"/>
    <cellStyle name="警告文 2" xfId="84" xr:uid="{00000000-0005-0000-0000-000053000000}"/>
    <cellStyle name="警告文 3" xfId="85" xr:uid="{00000000-0005-0000-0000-000054000000}"/>
    <cellStyle name="桁区切り 2" xfId="86" xr:uid="{00000000-0005-0000-0000-000055000000}"/>
    <cellStyle name="見出し 1 2" xfId="87" xr:uid="{00000000-0005-0000-0000-000056000000}"/>
    <cellStyle name="見出し 1 3" xfId="88" xr:uid="{00000000-0005-0000-0000-000057000000}"/>
    <cellStyle name="見出し 2 2" xfId="89" xr:uid="{00000000-0005-0000-0000-000058000000}"/>
    <cellStyle name="見出し 2 3" xfId="90" xr:uid="{00000000-0005-0000-0000-000059000000}"/>
    <cellStyle name="見出し 3 2" xfId="91" xr:uid="{00000000-0005-0000-0000-00005A000000}"/>
    <cellStyle name="見出し 3 3" xfId="92" xr:uid="{00000000-0005-0000-0000-00005B000000}"/>
    <cellStyle name="見出し 4 2" xfId="93" xr:uid="{00000000-0005-0000-0000-00005C000000}"/>
    <cellStyle name="見出し 4 3" xfId="94" xr:uid="{00000000-0005-0000-0000-00005D000000}"/>
    <cellStyle name="集計 2" xfId="95" xr:uid="{00000000-0005-0000-0000-00005E000000}"/>
    <cellStyle name="集計 3" xfId="96" xr:uid="{00000000-0005-0000-0000-00005F000000}"/>
    <cellStyle name="出力 2" xfId="97" xr:uid="{00000000-0005-0000-0000-000060000000}"/>
    <cellStyle name="出力 3" xfId="98" xr:uid="{00000000-0005-0000-0000-000061000000}"/>
    <cellStyle name="説明文 2" xfId="99" xr:uid="{00000000-0005-0000-0000-000062000000}"/>
    <cellStyle name="説明文 3" xfId="100" xr:uid="{00000000-0005-0000-0000-000063000000}"/>
    <cellStyle name="入力 2" xfId="101" xr:uid="{00000000-0005-0000-0000-000064000000}"/>
    <cellStyle name="入力 3" xfId="102" xr:uid="{00000000-0005-0000-0000-000065000000}"/>
    <cellStyle name="標準" xfId="0" builtinId="0"/>
    <cellStyle name="標準 10" xfId="103" xr:uid="{00000000-0005-0000-0000-000067000000}"/>
    <cellStyle name="標準 11" xfId="104" xr:uid="{00000000-0005-0000-0000-000068000000}"/>
    <cellStyle name="標準 12" xfId="105" xr:uid="{00000000-0005-0000-0000-000069000000}"/>
    <cellStyle name="標準 13" xfId="106" xr:uid="{00000000-0005-0000-0000-00006A000000}"/>
    <cellStyle name="標準 14" xfId="107" xr:uid="{00000000-0005-0000-0000-00006B000000}"/>
    <cellStyle name="標準 15" xfId="108" xr:uid="{00000000-0005-0000-0000-00006C000000}"/>
    <cellStyle name="標準 16" xfId="109" xr:uid="{00000000-0005-0000-0000-00006D000000}"/>
    <cellStyle name="標準 2" xfId="110" xr:uid="{00000000-0005-0000-0000-00006E000000}"/>
    <cellStyle name="標準 3" xfId="111" xr:uid="{00000000-0005-0000-0000-00006F000000}"/>
    <cellStyle name="標準 3 2" xfId="112" xr:uid="{00000000-0005-0000-0000-000070000000}"/>
    <cellStyle name="標準 4" xfId="113" xr:uid="{00000000-0005-0000-0000-000071000000}"/>
    <cellStyle name="標準 5" xfId="114" xr:uid="{00000000-0005-0000-0000-000072000000}"/>
    <cellStyle name="標準 6" xfId="115" xr:uid="{00000000-0005-0000-0000-000073000000}"/>
    <cellStyle name="標準 7" xfId="116" xr:uid="{00000000-0005-0000-0000-000074000000}"/>
    <cellStyle name="標準 8" xfId="117" xr:uid="{00000000-0005-0000-0000-000075000000}"/>
    <cellStyle name="標準 9" xfId="118" xr:uid="{00000000-0005-0000-0000-000076000000}"/>
    <cellStyle name="標準_Sheet1" xfId="119" xr:uid="{00000000-0005-0000-0000-000077000000}"/>
    <cellStyle name="不良" xfId="120" xr:uid="{00000000-0005-0000-0000-000078000000}"/>
    <cellStyle name="普通" xfId="121" xr:uid="{00000000-0005-0000-0000-000079000000}"/>
    <cellStyle name="良" xfId="122" xr:uid="{00000000-0005-0000-0000-00007A000000}"/>
    <cellStyle name="良い 2" xfId="123" xr:uid="{00000000-0005-0000-0000-00007B000000}"/>
    <cellStyle name="良い 3" xfId="124" xr:uid="{00000000-0005-0000-0000-00007C000000}"/>
  </cellStyles>
  <dxfs count="0"/>
  <tableStyles count="0" defaultTableStyle="TableStyleMedium9" defaultPivotStyle="PivotStyleLight16"/>
  <colors>
    <mruColors>
      <color rgb="FFEE122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xdr:col>
      <xdr:colOff>85725</xdr:colOff>
      <xdr:row>7</xdr:row>
      <xdr:rowOff>9525</xdr:rowOff>
    </xdr:from>
    <xdr:to>
      <xdr:col>9</xdr:col>
      <xdr:colOff>266700</xdr:colOff>
      <xdr:row>8</xdr:row>
      <xdr:rowOff>47625</xdr:rowOff>
    </xdr:to>
    <xdr:sp macro="" textlink="">
      <xdr:nvSpPr>
        <xdr:cNvPr id="3" name="吹き出し: 角を丸めた四角形 2">
          <a:extLst>
            <a:ext uri="{FF2B5EF4-FFF2-40B4-BE49-F238E27FC236}">
              <a16:creationId xmlns:a16="http://schemas.microsoft.com/office/drawing/2014/main" id="{1E3F8C6F-6A1B-CFDD-B111-8F54782C9F59}"/>
            </a:ext>
          </a:extLst>
        </xdr:cNvPr>
        <xdr:cNvSpPr/>
      </xdr:nvSpPr>
      <xdr:spPr>
        <a:xfrm>
          <a:off x="514350" y="1533525"/>
          <a:ext cx="3714750" cy="323850"/>
        </a:xfrm>
        <a:prstGeom prst="wedgeRoundRectCallout">
          <a:avLst>
            <a:gd name="adj1" fmla="val -2155"/>
            <a:gd name="adj2" fmla="val 114881"/>
            <a:gd name="adj3" fmla="val 16667"/>
          </a:avLst>
        </a:prstGeom>
        <a:solidFill>
          <a:schemeClr val="bg1"/>
        </a:solidFill>
        <a:ln>
          <a:solidFill>
            <a:schemeClr val="accent3">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b="1">
              <a:solidFill>
                <a:srgbClr val="FF0000"/>
              </a:solidFill>
            </a:rPr>
            <a:t>入札金額内訳書の「３．入札金額」の計の額</a:t>
          </a:r>
        </a:p>
      </xdr:txBody>
    </xdr:sp>
    <xdr:clientData/>
  </xdr:twoCellAnchor>
  <xdr:twoCellAnchor>
    <xdr:from>
      <xdr:col>18</xdr:col>
      <xdr:colOff>171450</xdr:colOff>
      <xdr:row>9</xdr:row>
      <xdr:rowOff>209550</xdr:rowOff>
    </xdr:from>
    <xdr:to>
      <xdr:col>18</xdr:col>
      <xdr:colOff>276225</xdr:colOff>
      <xdr:row>13</xdr:row>
      <xdr:rowOff>9525</xdr:rowOff>
    </xdr:to>
    <xdr:cxnSp macro="">
      <xdr:nvCxnSpPr>
        <xdr:cNvPr id="4" name="直線矢印コネクタ 3">
          <a:extLst>
            <a:ext uri="{FF2B5EF4-FFF2-40B4-BE49-F238E27FC236}">
              <a16:creationId xmlns:a16="http://schemas.microsoft.com/office/drawing/2014/main" id="{C998DB43-E0AD-029E-1BE6-217DA353195A}"/>
            </a:ext>
          </a:extLst>
        </xdr:cNvPr>
        <xdr:cNvCxnSpPr/>
      </xdr:nvCxnSpPr>
      <xdr:spPr>
        <a:xfrm flipV="1">
          <a:off x="9363075" y="2152650"/>
          <a:ext cx="104775" cy="9239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1190625</xdr:colOff>
      <xdr:row>7</xdr:row>
      <xdr:rowOff>0</xdr:rowOff>
    </xdr:from>
    <xdr:to>
      <xdr:col>4</xdr:col>
      <xdr:colOff>889000</xdr:colOff>
      <xdr:row>9</xdr:row>
      <xdr:rowOff>126207</xdr:rowOff>
    </xdr:to>
    <xdr:sp macro="" textlink="">
      <xdr:nvSpPr>
        <xdr:cNvPr id="2" name="角丸四角形吹き出し 1">
          <a:extLst>
            <a:ext uri="{FF2B5EF4-FFF2-40B4-BE49-F238E27FC236}">
              <a16:creationId xmlns:a16="http://schemas.microsoft.com/office/drawing/2014/main" id="{857F68A1-1FF5-4B77-BAB8-0919651A8B69}"/>
            </a:ext>
          </a:extLst>
        </xdr:cNvPr>
        <xdr:cNvSpPr/>
      </xdr:nvSpPr>
      <xdr:spPr>
        <a:xfrm>
          <a:off x="1190625" y="1571625"/>
          <a:ext cx="4333875" cy="538957"/>
        </a:xfrm>
        <a:prstGeom prst="wedgeRoundRectCallout">
          <a:avLst>
            <a:gd name="adj1" fmla="val 39488"/>
            <a:gd name="adj2" fmla="val 159991"/>
            <a:gd name="adj3" fmla="val 16667"/>
          </a:avLst>
        </a:prstGeom>
        <a:solidFill>
          <a:sysClr val="window" lastClr="FFFFFF"/>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950" b="1">
              <a:solidFill>
                <a:srgbClr val="FF0000"/>
              </a:solidFill>
            </a:rPr>
            <a:t>①賃貸借料（月額）については、この金額に</a:t>
          </a:r>
          <a:r>
            <a:rPr kumimoji="1" lang="en-US" altLang="ja-JP" sz="950" b="1">
              <a:solidFill>
                <a:srgbClr val="FF0000"/>
              </a:solidFill>
            </a:rPr>
            <a:t>1.1</a:t>
          </a:r>
          <a:r>
            <a:rPr kumimoji="1" lang="ja-JP" altLang="en-US" sz="950" b="1">
              <a:solidFill>
                <a:srgbClr val="FF0000"/>
              </a:solidFill>
            </a:rPr>
            <a:t>を乗じた１月当たりの税込み賃貸借料に１円未満の端数が生じない金額を記載すること。</a:t>
          </a:r>
          <a:endParaRPr kumimoji="1" lang="en-US" altLang="ja-JP" sz="950" b="1">
            <a:solidFill>
              <a:srgbClr val="FF0000"/>
            </a:solidFill>
          </a:endParaRPr>
        </a:p>
      </xdr:txBody>
    </xdr:sp>
    <xdr:clientData/>
  </xdr:twoCellAnchor>
  <xdr:twoCellAnchor>
    <xdr:from>
      <xdr:col>1</xdr:col>
      <xdr:colOff>1333500</xdr:colOff>
      <xdr:row>44</xdr:row>
      <xdr:rowOff>228600</xdr:rowOff>
    </xdr:from>
    <xdr:to>
      <xdr:col>5</xdr:col>
      <xdr:colOff>219075</xdr:colOff>
      <xdr:row>45</xdr:row>
      <xdr:rowOff>276225</xdr:rowOff>
    </xdr:to>
    <xdr:sp macro="" textlink="">
      <xdr:nvSpPr>
        <xdr:cNvPr id="3" name="角丸四角形吹き出し 1">
          <a:extLst>
            <a:ext uri="{FF2B5EF4-FFF2-40B4-BE49-F238E27FC236}">
              <a16:creationId xmlns:a16="http://schemas.microsoft.com/office/drawing/2014/main" id="{FCC9F38C-D0BA-472D-8E18-1EA46F8EA54D}"/>
            </a:ext>
          </a:extLst>
        </xdr:cNvPr>
        <xdr:cNvSpPr/>
      </xdr:nvSpPr>
      <xdr:spPr>
        <a:xfrm>
          <a:off x="2600325" y="13420725"/>
          <a:ext cx="3190875" cy="409575"/>
        </a:xfrm>
        <a:prstGeom prst="wedgeRoundRectCallout">
          <a:avLst>
            <a:gd name="adj1" fmla="val -42485"/>
            <a:gd name="adj2" fmla="val -196879"/>
            <a:gd name="adj3" fmla="val 16667"/>
          </a:avLst>
        </a:prstGeom>
        <a:solidFill>
          <a:sysClr val="window" lastClr="FFFFFF"/>
        </a:solidFill>
        <a:ln w="25400" cap="flat" cmpd="sng" algn="ctr">
          <a:solidFill>
            <a:srgbClr val="00B05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800" b="1" i="0" u="none" strike="noStrike" kern="0" cap="none" spc="0" normalizeH="0" baseline="0" noProof="0">
              <a:ln>
                <a:noFill/>
              </a:ln>
              <a:solidFill>
                <a:srgbClr val="FF0000"/>
              </a:solidFill>
              <a:effectLst/>
              <a:uLnTx/>
              <a:uFillTx/>
              <a:latin typeface="+mn-lt"/>
              <a:ea typeface="+mn-ea"/>
              <a:cs typeface="+mn-cs"/>
            </a:rPr>
            <a:t>入札書に記載する入札金額</a:t>
          </a:r>
          <a:endParaRPr kumimoji="1" lang="en-US" altLang="ja-JP" sz="1800" b="1" i="0" u="none" strike="noStrike" kern="0" cap="none" spc="0" normalizeH="0" baseline="0" noProof="0">
            <a:ln>
              <a:noFill/>
            </a:ln>
            <a:solidFill>
              <a:srgbClr val="FF0000"/>
            </a:solidFill>
            <a:effectLst/>
            <a:uLnTx/>
            <a:uFillTx/>
            <a:latin typeface="Calibri"/>
            <a:ea typeface="ＭＳ Ｐゴシック" panose="020B0600070205080204" pitchFamily="50" charset="-128"/>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3B765-0D64-4455-85B4-D9E497003898}">
  <dimension ref="A1:S42"/>
  <sheetViews>
    <sheetView tabSelected="1" view="pageBreakPreview" zoomScaleNormal="100" zoomScaleSheetLayoutView="100" workbookViewId="0">
      <selection activeCell="Q14" sqref="Q14"/>
    </sheetView>
  </sheetViews>
  <sheetFormatPr defaultColWidth="8" defaultRowHeight="13" x14ac:dyDescent="0.2"/>
  <cols>
    <col min="1" max="1" width="2.7265625" style="12" customWidth="1"/>
    <col min="2" max="3" width="2.90625" style="12" customWidth="1"/>
    <col min="4" max="12" width="7.26953125" style="12" customWidth="1"/>
    <col min="13" max="13" width="6.90625" style="12" customWidth="1"/>
    <col min="14" max="16384" width="8" style="12"/>
  </cols>
  <sheetData>
    <row r="1" spans="1:19" s="11" customFormat="1" ht="19.5" customHeight="1" x14ac:dyDescent="0.2">
      <c r="A1" s="11" t="s">
        <v>38</v>
      </c>
    </row>
    <row r="2" spans="1:19" ht="19.5" customHeight="1" x14ac:dyDescent="0.2"/>
    <row r="3" spans="1:19" ht="21" x14ac:dyDescent="0.2">
      <c r="A3" s="82" t="s">
        <v>39</v>
      </c>
      <c r="B3" s="82"/>
      <c r="C3" s="82"/>
      <c r="D3" s="82"/>
      <c r="E3" s="82"/>
      <c r="F3" s="82"/>
      <c r="G3" s="82"/>
      <c r="H3" s="82"/>
      <c r="I3" s="82"/>
      <c r="J3" s="82"/>
      <c r="K3" s="82"/>
      <c r="L3" s="82"/>
    </row>
    <row r="4" spans="1:19" ht="13.5" customHeight="1" x14ac:dyDescent="0.2"/>
    <row r="5" spans="1:19" s="11" customFormat="1" ht="13.5" customHeight="1" x14ac:dyDescent="0.2">
      <c r="D5" s="11" t="s">
        <v>0</v>
      </c>
    </row>
    <row r="6" spans="1:19" s="11" customFormat="1" ht="22.5" customHeight="1" x14ac:dyDescent="0.2">
      <c r="B6" s="83" t="s">
        <v>61</v>
      </c>
      <c r="C6" s="83"/>
      <c r="D6" s="83"/>
      <c r="E6" s="83"/>
      <c r="F6" s="83"/>
      <c r="G6" s="89"/>
      <c r="H6" s="89"/>
      <c r="I6" s="89"/>
      <c r="J6" s="89"/>
      <c r="K6" s="89"/>
    </row>
    <row r="7" spans="1:19" s="11" customFormat="1" ht="10.5" customHeight="1" x14ac:dyDescent="0.2"/>
    <row r="8" spans="1:19" s="11" customFormat="1" ht="22.5" customHeight="1" x14ac:dyDescent="0.2">
      <c r="B8" s="83"/>
      <c r="C8" s="83"/>
      <c r="D8" s="83"/>
      <c r="E8" s="84"/>
      <c r="F8" s="84"/>
      <c r="G8" s="84"/>
      <c r="H8" s="84"/>
      <c r="I8" s="84"/>
      <c r="J8" s="84"/>
      <c r="K8" s="84"/>
      <c r="L8" s="84"/>
    </row>
    <row r="9" spans="1:19" ht="10.5" customHeight="1" x14ac:dyDescent="0.2">
      <c r="S9" s="11" t="s">
        <v>1</v>
      </c>
    </row>
    <row r="10" spans="1:19" ht="17.25" customHeight="1" x14ac:dyDescent="0.2">
      <c r="B10" s="85" t="s">
        <v>1</v>
      </c>
      <c r="C10" s="86"/>
      <c r="D10" s="13" t="s">
        <v>2</v>
      </c>
      <c r="E10" s="13" t="s">
        <v>3</v>
      </c>
      <c r="F10" s="13" t="s">
        <v>4</v>
      </c>
      <c r="G10" s="13" t="s">
        <v>5</v>
      </c>
      <c r="H10" s="13" t="s">
        <v>6</v>
      </c>
      <c r="I10" s="13" t="s">
        <v>7</v>
      </c>
      <c r="J10" s="13" t="s">
        <v>8</v>
      </c>
      <c r="K10" s="13" t="s">
        <v>9</v>
      </c>
      <c r="L10" s="13" t="s">
        <v>10</v>
      </c>
      <c r="S10" s="12">
        <f>'入札金額内訳書 '!B43</f>
        <v>0</v>
      </c>
    </row>
    <row r="11" spans="1:19" ht="44.25" customHeight="1" x14ac:dyDescent="0.2">
      <c r="B11" s="87"/>
      <c r="C11" s="88"/>
      <c r="D11" s="57" t="str">
        <f>IF(LEN($S$10)=8,"\",IF((LEN($S$10)-9)&lt;=-2,"",MID($S$10,LEN($S$10)-8,1)))</f>
        <v/>
      </c>
      <c r="E11" s="57" t="str">
        <f>IF(LEN($S$10)=7,"\",IF((LEN($S$10)-8)&lt;=-2,"",MID($S$10,LEN($S$10)-7,1)))</f>
        <v/>
      </c>
      <c r="F11" s="57" t="str">
        <f>IF(LEN($S$10)=6,"\",IF((LEN($S$10)-7)&lt;=-2,"",MID($S$10,LEN($S$10)-6,1)))</f>
        <v/>
      </c>
      <c r="G11" s="57" t="str">
        <f>IF(LEN($S$10)=5,"\",IF((LEN($S$10)-6)&lt;=-2,"",MID($S$10,LEN($S$10)-5,1)))</f>
        <v/>
      </c>
      <c r="H11" s="57" t="str">
        <f>IF($S$10=0,"",MID($S$10,LEN($S$10)-4,1))</f>
        <v/>
      </c>
      <c r="I11" s="57" t="str">
        <f>IF($S$10=0,"",MID($S$10,LEN($S$10)-3,1))</f>
        <v/>
      </c>
      <c r="J11" s="57" t="str">
        <f>IF($S$10=0,"",MID($S$10,LEN($S$10)-2,1))</f>
        <v/>
      </c>
      <c r="K11" s="57" t="str">
        <f>IF($S$10=0,"",MID($S$10,LEN($S$10)-1,1))</f>
        <v/>
      </c>
      <c r="L11" s="57" t="str">
        <f>IF($S$10=0,"",RIGHT($S$10,1))</f>
        <v/>
      </c>
    </row>
    <row r="14" spans="1:19" s="11" customFormat="1" ht="48" customHeight="1" x14ac:dyDescent="0.2">
      <c r="B14" s="81" t="s">
        <v>69</v>
      </c>
      <c r="C14" s="81"/>
      <c r="D14" s="81"/>
      <c r="E14" s="81"/>
      <c r="F14" s="81"/>
      <c r="G14" s="81"/>
      <c r="H14" s="81"/>
      <c r="I14" s="81"/>
      <c r="J14" s="81"/>
      <c r="K14" s="81"/>
      <c r="L14" s="81"/>
    </row>
    <row r="15" spans="1:19" s="11" customFormat="1" ht="12" x14ac:dyDescent="0.2"/>
    <row r="16" spans="1:19" s="11" customFormat="1" ht="12" x14ac:dyDescent="0.2"/>
    <row r="17" spans="4:12" s="11" customFormat="1" ht="12" x14ac:dyDescent="0.2">
      <c r="D17" s="11" t="s">
        <v>11</v>
      </c>
    </row>
    <row r="18" spans="4:12" s="11" customFormat="1" ht="12" x14ac:dyDescent="0.2"/>
    <row r="19" spans="4:12" s="11" customFormat="1" ht="12" x14ac:dyDescent="0.2">
      <c r="D19" s="11" t="s">
        <v>40</v>
      </c>
    </row>
    <row r="20" spans="4:12" s="11" customFormat="1" ht="12" x14ac:dyDescent="0.2">
      <c r="D20" s="11" t="s">
        <v>62</v>
      </c>
    </row>
    <row r="21" spans="4:12" s="11" customFormat="1" ht="12" x14ac:dyDescent="0.2"/>
    <row r="22" spans="4:12" s="11" customFormat="1" ht="12" x14ac:dyDescent="0.2"/>
    <row r="23" spans="4:12" s="11" customFormat="1" ht="21.75" customHeight="1" x14ac:dyDescent="0.2">
      <c r="E23" s="11" t="s">
        <v>41</v>
      </c>
    </row>
    <row r="24" spans="4:12" s="11" customFormat="1" ht="21.75" customHeight="1" x14ac:dyDescent="0.2">
      <c r="E24" s="11" t="s">
        <v>42</v>
      </c>
    </row>
    <row r="25" spans="4:12" s="11" customFormat="1" ht="21.75" customHeight="1" x14ac:dyDescent="0.2">
      <c r="E25" s="11" t="s">
        <v>43</v>
      </c>
    </row>
    <row r="26" spans="4:12" s="11" customFormat="1" ht="21.75" customHeight="1" x14ac:dyDescent="0.2">
      <c r="E26" s="11" t="s">
        <v>44</v>
      </c>
    </row>
    <row r="28" spans="4:12" ht="17.25" customHeight="1" x14ac:dyDescent="0.2">
      <c r="H28" s="91" t="s">
        <v>45</v>
      </c>
      <c r="I28" s="92"/>
      <c r="J28" s="92"/>
      <c r="K28" s="92"/>
      <c r="L28" s="93"/>
    </row>
    <row r="29" spans="4:12" ht="17.25" customHeight="1" x14ac:dyDescent="0.2">
      <c r="H29" s="94" t="s">
        <v>46</v>
      </c>
      <c r="I29" s="95"/>
      <c r="J29" s="95"/>
      <c r="K29" s="95"/>
      <c r="L29" s="96"/>
    </row>
    <row r="30" spans="4:12" ht="17.25" customHeight="1" x14ac:dyDescent="0.2">
      <c r="H30" s="94" t="s">
        <v>47</v>
      </c>
      <c r="I30" s="95"/>
      <c r="J30" s="95"/>
      <c r="K30" s="95"/>
      <c r="L30" s="96"/>
    </row>
    <row r="31" spans="4:12" ht="17.25" customHeight="1" x14ac:dyDescent="0.2">
      <c r="H31" s="94" t="s">
        <v>48</v>
      </c>
      <c r="I31" s="95"/>
      <c r="J31" s="95"/>
      <c r="K31" s="95"/>
      <c r="L31" s="96"/>
    </row>
    <row r="32" spans="4:12" ht="17.25" customHeight="1" x14ac:dyDescent="0.2">
      <c r="H32" s="97" t="s">
        <v>49</v>
      </c>
      <c r="I32" s="98"/>
      <c r="J32" s="98"/>
      <c r="K32" s="98"/>
      <c r="L32" s="99"/>
    </row>
    <row r="33" spans="2:12" x14ac:dyDescent="0.2">
      <c r="H33" s="14"/>
      <c r="I33" s="14"/>
      <c r="J33" s="14"/>
      <c r="K33" s="14"/>
      <c r="L33" s="14"/>
    </row>
    <row r="35" spans="2:12" ht="13.5" customHeight="1" x14ac:dyDescent="0.2">
      <c r="B35" s="90" t="s">
        <v>50</v>
      </c>
      <c r="C35" s="90"/>
      <c r="D35" s="90"/>
      <c r="E35" s="90"/>
      <c r="F35" s="90"/>
      <c r="G35" s="90"/>
      <c r="H35" s="90"/>
      <c r="I35" s="90"/>
      <c r="J35" s="90"/>
      <c r="K35" s="90"/>
      <c r="L35" s="90"/>
    </row>
    <row r="36" spans="2:12" x14ac:dyDescent="0.2">
      <c r="B36" s="15">
        <v>1</v>
      </c>
      <c r="C36" s="90" t="s">
        <v>51</v>
      </c>
      <c r="D36" s="90"/>
      <c r="E36" s="90"/>
      <c r="F36" s="90"/>
      <c r="G36" s="90"/>
      <c r="H36" s="90"/>
      <c r="I36" s="90"/>
      <c r="J36" s="90"/>
      <c r="K36" s="90"/>
      <c r="L36" s="90"/>
    </row>
    <row r="37" spans="2:12" x14ac:dyDescent="0.2">
      <c r="B37" s="15">
        <v>2</v>
      </c>
      <c r="C37" s="15" t="s">
        <v>52</v>
      </c>
      <c r="D37" s="15"/>
      <c r="E37" s="15"/>
      <c r="F37" s="15"/>
      <c r="G37" s="15"/>
      <c r="H37" s="15"/>
      <c r="I37" s="15"/>
      <c r="J37" s="15"/>
      <c r="K37" s="15"/>
      <c r="L37" s="15"/>
    </row>
    <row r="38" spans="2:12" ht="11.25" customHeight="1" x14ac:dyDescent="0.2">
      <c r="B38" s="15">
        <v>3</v>
      </c>
      <c r="C38" s="90" t="s">
        <v>53</v>
      </c>
      <c r="D38" s="90"/>
      <c r="E38" s="90"/>
      <c r="F38" s="90"/>
      <c r="G38" s="90"/>
      <c r="H38" s="90"/>
      <c r="I38" s="90"/>
      <c r="J38" s="90"/>
      <c r="K38" s="90"/>
      <c r="L38" s="90"/>
    </row>
    <row r="39" spans="2:12" ht="11.25" customHeight="1" x14ac:dyDescent="0.2">
      <c r="B39" s="15"/>
      <c r="C39" s="90"/>
      <c r="D39" s="90"/>
      <c r="E39" s="90"/>
      <c r="F39" s="90"/>
      <c r="G39" s="90"/>
      <c r="H39" s="90"/>
      <c r="I39" s="90"/>
      <c r="J39" s="90"/>
      <c r="K39" s="90"/>
      <c r="L39" s="90"/>
    </row>
    <row r="40" spans="2:12" ht="17" customHeight="1" x14ac:dyDescent="0.2">
      <c r="B40" s="15"/>
      <c r="C40" s="90"/>
      <c r="D40" s="90"/>
      <c r="E40" s="90"/>
      <c r="F40" s="90"/>
      <c r="G40" s="90"/>
      <c r="H40" s="90"/>
      <c r="I40" s="90"/>
      <c r="J40" s="90"/>
      <c r="K40" s="90"/>
      <c r="L40" s="90"/>
    </row>
    <row r="41" spans="2:12" x14ac:dyDescent="0.2">
      <c r="B41" s="15">
        <v>4</v>
      </c>
      <c r="C41" s="90" t="s">
        <v>68</v>
      </c>
      <c r="D41" s="90"/>
      <c r="E41" s="90"/>
      <c r="F41" s="90"/>
      <c r="G41" s="90"/>
      <c r="H41" s="90"/>
      <c r="I41" s="90"/>
      <c r="J41" s="90"/>
      <c r="K41" s="90"/>
      <c r="L41" s="90"/>
    </row>
    <row r="42" spans="2:12" x14ac:dyDescent="0.2">
      <c r="B42" s="15"/>
      <c r="C42" s="90"/>
      <c r="D42" s="90"/>
      <c r="E42" s="90"/>
      <c r="F42" s="90"/>
      <c r="G42" s="90"/>
      <c r="H42" s="90"/>
      <c r="I42" s="90"/>
      <c r="J42" s="90"/>
      <c r="K42" s="90"/>
      <c r="L42" s="90"/>
    </row>
  </sheetData>
  <mergeCells count="15">
    <mergeCell ref="C36:L36"/>
    <mergeCell ref="C38:L40"/>
    <mergeCell ref="C41:L42"/>
    <mergeCell ref="H28:L28"/>
    <mergeCell ref="H29:L29"/>
    <mergeCell ref="H30:L30"/>
    <mergeCell ref="H31:L31"/>
    <mergeCell ref="H32:L32"/>
    <mergeCell ref="B35:L35"/>
    <mergeCell ref="B14:L14"/>
    <mergeCell ref="A3:L3"/>
    <mergeCell ref="B8:D8"/>
    <mergeCell ref="E8:L8"/>
    <mergeCell ref="B10:C11"/>
    <mergeCell ref="B6:K6"/>
  </mergeCells>
  <phoneticPr fontId="2"/>
  <printOptions horizontalCentered="1"/>
  <pageMargins left="0.59055118110236227" right="0.59055118110236227" top="1.4173228346456694" bottom="0.78740157480314965" header="0.51181102362204722" footer="0.51181102362204722"/>
  <pageSetup paperSize="9" orientation="portrait" blackAndWhite="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8332D-3D99-4FFE-BA34-559E265F5CF4}">
  <sheetPr>
    <pageSetUpPr fitToPage="1"/>
  </sheetPr>
  <dimension ref="A1:K52"/>
  <sheetViews>
    <sheetView view="pageBreakPreview" zoomScaleNormal="100" zoomScaleSheetLayoutView="100" workbookViewId="0">
      <selection activeCell="O38" sqref="O38"/>
    </sheetView>
  </sheetViews>
  <sheetFormatPr defaultColWidth="9" defaultRowHeight="12" x14ac:dyDescent="0.2"/>
  <cols>
    <col min="1" max="1" width="16.6328125" style="1" customWidth="1"/>
    <col min="2" max="2" width="29" style="1" customWidth="1"/>
    <col min="3" max="3" width="8.6328125" style="1" customWidth="1"/>
    <col min="4" max="4" width="6.7265625" style="1" customWidth="1"/>
    <col min="5" max="5" width="12.08984375" style="1" customWidth="1"/>
    <col min="6" max="6" width="10.453125" style="1" customWidth="1"/>
    <col min="7" max="7" width="9" style="1" customWidth="1"/>
    <col min="8" max="8" width="20" style="1" customWidth="1"/>
    <col min="9" max="16384" width="9" style="1"/>
  </cols>
  <sheetData>
    <row r="1" spans="1:10" ht="21.75" customHeight="1" x14ac:dyDescent="0.2">
      <c r="B1" s="189" t="s">
        <v>12</v>
      </c>
      <c r="C1" s="189"/>
      <c r="D1" s="189"/>
      <c r="E1" s="189"/>
      <c r="F1" s="189"/>
      <c r="G1" s="189"/>
    </row>
    <row r="3" spans="1:10" ht="19.5" customHeight="1" x14ac:dyDescent="0.2">
      <c r="B3" s="52" t="s">
        <v>61</v>
      </c>
    </row>
    <row r="5" spans="1:10" ht="18.75" customHeight="1" x14ac:dyDescent="0.2">
      <c r="C5" s="2" t="s">
        <v>13</v>
      </c>
    </row>
    <row r="6" spans="1:10" ht="18.75" customHeight="1" x14ac:dyDescent="0.2">
      <c r="C6" s="2" t="s">
        <v>14</v>
      </c>
    </row>
    <row r="7" spans="1:10" ht="18.75" customHeight="1" x14ac:dyDescent="0.2">
      <c r="C7" s="2" t="s">
        <v>15</v>
      </c>
      <c r="G7" s="3"/>
      <c r="H7" s="1" t="s">
        <v>89</v>
      </c>
    </row>
    <row r="8" spans="1:10" ht="18.75" customHeight="1" x14ac:dyDescent="0.2">
      <c r="F8" s="2"/>
      <c r="J8" s="3"/>
    </row>
    <row r="9" spans="1:10" ht="14" x14ac:dyDescent="0.2">
      <c r="A9" s="4" t="s">
        <v>16</v>
      </c>
    </row>
    <row r="10" spans="1:10" ht="12.5" thickBot="1" x14ac:dyDescent="0.25">
      <c r="G10" s="2" t="s">
        <v>59</v>
      </c>
    </row>
    <row r="11" spans="1:10" ht="17.25" customHeight="1" x14ac:dyDescent="0.2">
      <c r="A11" s="190" t="s">
        <v>75</v>
      </c>
      <c r="B11" s="23" t="s">
        <v>17</v>
      </c>
      <c r="C11" s="23" t="s">
        <v>18</v>
      </c>
      <c r="D11" s="23" t="s">
        <v>19</v>
      </c>
      <c r="E11" s="113" t="s">
        <v>65</v>
      </c>
      <c r="F11" s="192"/>
      <c r="G11" s="113" t="s">
        <v>36</v>
      </c>
      <c r="H11" s="193"/>
      <c r="I11" s="40"/>
    </row>
    <row r="12" spans="1:10" ht="14.25" customHeight="1" thickBot="1" x14ac:dyDescent="0.25">
      <c r="A12" s="191"/>
      <c r="B12" s="18"/>
      <c r="C12" s="18" t="s">
        <v>20</v>
      </c>
      <c r="D12" s="18" t="s">
        <v>21</v>
      </c>
      <c r="E12" s="194" t="s">
        <v>57</v>
      </c>
      <c r="F12" s="195"/>
      <c r="G12" s="194" t="s">
        <v>37</v>
      </c>
      <c r="H12" s="196"/>
      <c r="I12" s="41"/>
    </row>
    <row r="13" spans="1:10" ht="53.25" customHeight="1" x14ac:dyDescent="0.2">
      <c r="A13" s="58" t="s">
        <v>74</v>
      </c>
      <c r="B13" s="37" t="s">
        <v>67</v>
      </c>
      <c r="C13" s="30">
        <v>1</v>
      </c>
      <c r="D13" s="33">
        <v>60</v>
      </c>
      <c r="E13" s="179"/>
      <c r="F13" s="180"/>
      <c r="G13" s="181"/>
      <c r="H13" s="182"/>
      <c r="I13" s="40"/>
    </row>
    <row r="14" spans="1:10" ht="53.25" customHeight="1" thickBot="1" x14ac:dyDescent="0.25">
      <c r="A14" s="59" t="s">
        <v>92</v>
      </c>
      <c r="B14" s="38" t="s">
        <v>67</v>
      </c>
      <c r="C14" s="20">
        <v>1</v>
      </c>
      <c r="D14" s="34">
        <v>60</v>
      </c>
      <c r="E14" s="183"/>
      <c r="F14" s="184"/>
      <c r="G14" s="177"/>
      <c r="H14" s="178"/>
      <c r="I14" s="40"/>
    </row>
    <row r="15" spans="1:10" ht="53.25" hidden="1" customHeight="1" thickBot="1" x14ac:dyDescent="0.25">
      <c r="A15" s="60"/>
      <c r="B15" s="39"/>
      <c r="C15" s="21">
        <v>1</v>
      </c>
      <c r="D15" s="35">
        <v>60</v>
      </c>
      <c r="E15" s="185"/>
      <c r="F15" s="186"/>
      <c r="G15" s="187"/>
      <c r="H15" s="188"/>
      <c r="I15" s="40"/>
    </row>
    <row r="16" spans="1:10" ht="36" customHeight="1" thickTop="1" x14ac:dyDescent="0.2">
      <c r="A16" s="168" t="s">
        <v>35</v>
      </c>
      <c r="B16" s="169"/>
      <c r="C16" s="65"/>
      <c r="D16" s="66"/>
      <c r="E16" s="170"/>
      <c r="F16" s="171"/>
      <c r="G16" s="172"/>
      <c r="H16" s="173"/>
      <c r="I16" s="42"/>
    </row>
    <row r="17" spans="1:9" ht="36" customHeight="1" x14ac:dyDescent="0.2">
      <c r="A17" s="174" t="s">
        <v>72</v>
      </c>
      <c r="B17" s="137"/>
      <c r="C17" s="67"/>
      <c r="D17" s="68"/>
      <c r="E17" s="175"/>
      <c r="F17" s="176"/>
      <c r="G17" s="177"/>
      <c r="H17" s="178"/>
      <c r="I17" s="42"/>
    </row>
    <row r="18" spans="1:9" ht="36" customHeight="1" thickBot="1" x14ac:dyDescent="0.25">
      <c r="A18" s="150" t="s">
        <v>73</v>
      </c>
      <c r="B18" s="140"/>
      <c r="C18" s="69"/>
      <c r="D18" s="70"/>
      <c r="E18" s="151"/>
      <c r="F18" s="152"/>
      <c r="G18" s="153"/>
      <c r="H18" s="154"/>
      <c r="I18" s="42"/>
    </row>
    <row r="19" spans="1:9" ht="17.25" customHeight="1" x14ac:dyDescent="0.2">
      <c r="B19" s="3"/>
      <c r="D19" s="5"/>
      <c r="E19" s="6"/>
      <c r="F19" s="6"/>
    </row>
    <row r="20" spans="1:9" ht="14" x14ac:dyDescent="0.2">
      <c r="A20" s="4" t="s">
        <v>22</v>
      </c>
      <c r="F20" s="5"/>
      <c r="G20" s="5"/>
    </row>
    <row r="21" spans="1:9" ht="16.5" customHeight="1" thickBot="1" x14ac:dyDescent="0.25">
      <c r="A21" s="7" t="s">
        <v>78</v>
      </c>
      <c r="G21" s="2" t="s">
        <v>59</v>
      </c>
    </row>
    <row r="22" spans="1:9" ht="19.5" customHeight="1" x14ac:dyDescent="0.2">
      <c r="A22" s="155" t="s">
        <v>76</v>
      </c>
      <c r="B22" s="158" t="s">
        <v>17</v>
      </c>
      <c r="C22" s="161" t="s">
        <v>23</v>
      </c>
      <c r="D22" s="145" t="s">
        <v>70</v>
      </c>
      <c r="E22" s="146"/>
      <c r="F22" s="145" t="s">
        <v>63</v>
      </c>
      <c r="G22" s="162"/>
      <c r="H22" s="163"/>
    </row>
    <row r="23" spans="1:9" ht="17.25" customHeight="1" x14ac:dyDescent="0.2">
      <c r="A23" s="156"/>
      <c r="B23" s="159"/>
      <c r="C23" s="159"/>
      <c r="D23" s="164" t="s">
        <v>71</v>
      </c>
      <c r="E23" s="165"/>
      <c r="F23" s="36" t="s">
        <v>24</v>
      </c>
      <c r="G23" s="25" t="s">
        <v>32</v>
      </c>
      <c r="H23" s="26" t="s">
        <v>33</v>
      </c>
    </row>
    <row r="24" spans="1:9" ht="15" customHeight="1" thickBot="1" x14ac:dyDescent="0.25">
      <c r="A24" s="157"/>
      <c r="B24" s="160"/>
      <c r="C24" s="160"/>
      <c r="D24" s="166"/>
      <c r="E24" s="167"/>
      <c r="F24" s="31" t="s">
        <v>20</v>
      </c>
      <c r="G24" s="31" t="s">
        <v>58</v>
      </c>
      <c r="H24" s="32" t="s">
        <v>31</v>
      </c>
    </row>
    <row r="25" spans="1:9" ht="24.75" customHeight="1" x14ac:dyDescent="0.2">
      <c r="A25" s="141" t="s">
        <v>77</v>
      </c>
      <c r="B25" s="143" t="s">
        <v>66</v>
      </c>
      <c r="C25" s="71" t="s">
        <v>25</v>
      </c>
      <c r="D25" s="145" t="s">
        <v>64</v>
      </c>
      <c r="E25" s="146"/>
      <c r="F25" s="72">
        <v>10000</v>
      </c>
      <c r="G25" s="73"/>
      <c r="H25" s="74"/>
    </row>
    <row r="26" spans="1:9" ht="24.75" customHeight="1" x14ac:dyDescent="0.2">
      <c r="A26" s="130"/>
      <c r="B26" s="133"/>
      <c r="C26" s="22" t="s">
        <v>26</v>
      </c>
      <c r="D26" s="136" t="s">
        <v>64</v>
      </c>
      <c r="E26" s="137"/>
      <c r="F26" s="28">
        <v>8000</v>
      </c>
      <c r="G26" s="24"/>
      <c r="H26" s="54"/>
    </row>
    <row r="27" spans="1:9" ht="25.5" customHeight="1" x14ac:dyDescent="0.2">
      <c r="A27" s="142"/>
      <c r="B27" s="144"/>
      <c r="C27" s="147" t="s">
        <v>30</v>
      </c>
      <c r="D27" s="148"/>
      <c r="E27" s="137"/>
      <c r="F27" s="75">
        <v>18000</v>
      </c>
      <c r="G27" s="76"/>
      <c r="H27" s="77"/>
    </row>
    <row r="28" spans="1:9" ht="24.75" customHeight="1" x14ac:dyDescent="0.2">
      <c r="A28" s="129" t="s">
        <v>93</v>
      </c>
      <c r="B28" s="149" t="s">
        <v>66</v>
      </c>
      <c r="C28" s="17" t="s">
        <v>25</v>
      </c>
      <c r="D28" s="135" t="s">
        <v>64</v>
      </c>
      <c r="E28" s="116"/>
      <c r="F28" s="29">
        <v>1000</v>
      </c>
      <c r="G28" s="27"/>
      <c r="H28" s="53"/>
    </row>
    <row r="29" spans="1:9" ht="24.75" customHeight="1" x14ac:dyDescent="0.2">
      <c r="A29" s="130"/>
      <c r="B29" s="133"/>
      <c r="C29" s="22" t="s">
        <v>26</v>
      </c>
      <c r="D29" s="136" t="s">
        <v>64</v>
      </c>
      <c r="E29" s="137"/>
      <c r="F29" s="28">
        <v>600</v>
      </c>
      <c r="G29" s="24"/>
      <c r="H29" s="54"/>
    </row>
    <row r="30" spans="1:9" ht="25.5" customHeight="1" thickBot="1" x14ac:dyDescent="0.25">
      <c r="A30" s="131"/>
      <c r="B30" s="134"/>
      <c r="C30" s="138" t="s">
        <v>30</v>
      </c>
      <c r="D30" s="139"/>
      <c r="E30" s="140"/>
      <c r="F30" s="43">
        <v>1600</v>
      </c>
      <c r="G30" s="44"/>
      <c r="H30" s="56"/>
    </row>
    <row r="31" spans="1:9" ht="24.75" hidden="1" customHeight="1" x14ac:dyDescent="0.2">
      <c r="A31" s="129"/>
      <c r="B31" s="132"/>
      <c r="C31" s="17" t="s">
        <v>25</v>
      </c>
      <c r="D31" s="135" t="s">
        <v>64</v>
      </c>
      <c r="E31" s="116"/>
      <c r="F31" s="29"/>
      <c r="G31" s="27"/>
      <c r="H31" s="53"/>
    </row>
    <row r="32" spans="1:9" ht="24.75" hidden="1" customHeight="1" x14ac:dyDescent="0.2">
      <c r="A32" s="130"/>
      <c r="B32" s="133"/>
      <c r="C32" s="22" t="s">
        <v>26</v>
      </c>
      <c r="D32" s="136" t="s">
        <v>64</v>
      </c>
      <c r="E32" s="137"/>
      <c r="F32" s="28"/>
      <c r="G32" s="24"/>
      <c r="H32" s="54"/>
    </row>
    <row r="33" spans="1:11" ht="25.5" hidden="1" customHeight="1" thickBot="1" x14ac:dyDescent="0.25">
      <c r="A33" s="131"/>
      <c r="B33" s="134"/>
      <c r="C33" s="138" t="s">
        <v>30</v>
      </c>
      <c r="D33" s="139"/>
      <c r="E33" s="140"/>
      <c r="F33" s="43"/>
      <c r="G33" s="44"/>
      <c r="H33" s="56"/>
    </row>
    <row r="34" spans="1:11" ht="15" customHeight="1" x14ac:dyDescent="0.2">
      <c r="J34" s="3"/>
    </row>
    <row r="35" spans="1:11" ht="16.5" customHeight="1" thickBot="1" x14ac:dyDescent="0.25">
      <c r="A35" s="7" t="s">
        <v>79</v>
      </c>
      <c r="H35" s="64"/>
      <c r="J35" s="3"/>
    </row>
    <row r="36" spans="1:11" ht="17.25" customHeight="1" x14ac:dyDescent="0.2">
      <c r="A36" s="125" t="s">
        <v>81</v>
      </c>
      <c r="B36" s="126"/>
      <c r="C36" s="23" t="s">
        <v>80</v>
      </c>
      <c r="D36" s="127" t="s">
        <v>82</v>
      </c>
      <c r="E36" s="128"/>
      <c r="F36" s="113" t="s">
        <v>72</v>
      </c>
      <c r="G36" s="114"/>
      <c r="H36" s="117" t="s">
        <v>73</v>
      </c>
      <c r="J36" s="3"/>
    </row>
    <row r="37" spans="1:11" ht="15" customHeight="1" x14ac:dyDescent="0.2">
      <c r="A37" s="119" t="s">
        <v>20</v>
      </c>
      <c r="B37" s="120"/>
      <c r="C37" s="45" t="s">
        <v>21</v>
      </c>
      <c r="D37" s="121" t="s">
        <v>31</v>
      </c>
      <c r="E37" s="120"/>
      <c r="F37" s="115"/>
      <c r="G37" s="116"/>
      <c r="H37" s="118"/>
      <c r="J37" s="3"/>
    </row>
    <row r="38" spans="1:11" ht="36" customHeight="1" thickBot="1" x14ac:dyDescent="0.25">
      <c r="A38" s="122"/>
      <c r="B38" s="123"/>
      <c r="C38" s="55">
        <v>12</v>
      </c>
      <c r="D38" s="124"/>
      <c r="E38" s="124"/>
      <c r="F38" s="123"/>
      <c r="G38" s="123"/>
      <c r="H38" s="56"/>
      <c r="K38" s="8"/>
    </row>
    <row r="39" spans="1:11" ht="15" customHeight="1" x14ac:dyDescent="0.2">
      <c r="B39" s="3"/>
      <c r="C39" s="3"/>
      <c r="D39" s="3"/>
      <c r="E39" s="3"/>
      <c r="F39" s="3"/>
      <c r="G39" s="6"/>
      <c r="H39" s="6"/>
      <c r="I39" s="6"/>
      <c r="J39" s="6"/>
    </row>
    <row r="40" spans="1:11" ht="17.25" customHeight="1" thickBot="1" x14ac:dyDescent="0.25">
      <c r="A40" s="4" t="s">
        <v>27</v>
      </c>
      <c r="B40" s="2" t="s">
        <v>34</v>
      </c>
      <c r="J40" s="3"/>
    </row>
    <row r="41" spans="1:11" ht="28.5" customHeight="1" x14ac:dyDescent="0.2">
      <c r="A41" s="46" t="s">
        <v>28</v>
      </c>
      <c r="B41" s="78"/>
      <c r="D41" s="102" t="s">
        <v>45</v>
      </c>
      <c r="E41" s="103"/>
      <c r="F41" s="104"/>
      <c r="G41" s="104"/>
      <c r="H41" s="105"/>
    </row>
    <row r="42" spans="1:11" ht="28.5" customHeight="1" x14ac:dyDescent="0.2">
      <c r="A42" s="47" t="s">
        <v>29</v>
      </c>
      <c r="B42" s="79"/>
      <c r="D42" s="106" t="s">
        <v>54</v>
      </c>
      <c r="E42" s="107"/>
      <c r="F42" s="89"/>
      <c r="G42" s="89"/>
      <c r="H42" s="108"/>
      <c r="I42" s="9"/>
    </row>
    <row r="43" spans="1:11" ht="28.5" customHeight="1" thickBot="1" x14ac:dyDescent="0.25">
      <c r="A43" s="51" t="s">
        <v>30</v>
      </c>
      <c r="B43" s="80"/>
      <c r="D43" s="106" t="s">
        <v>47</v>
      </c>
      <c r="E43" s="107"/>
      <c r="F43" s="89"/>
      <c r="G43" s="89"/>
      <c r="H43" s="108"/>
      <c r="I43" s="9"/>
    </row>
    <row r="44" spans="1:11" ht="28.5" customHeight="1" x14ac:dyDescent="0.2">
      <c r="B44" s="16" t="s">
        <v>60</v>
      </c>
      <c r="D44" s="106" t="s">
        <v>48</v>
      </c>
      <c r="E44" s="107"/>
      <c r="F44" s="89"/>
      <c r="G44" s="89"/>
      <c r="H44" s="108"/>
    </row>
    <row r="45" spans="1:11" ht="28.5" customHeight="1" x14ac:dyDescent="0.2">
      <c r="D45" s="109" t="s">
        <v>49</v>
      </c>
      <c r="E45" s="110"/>
      <c r="F45" s="111"/>
      <c r="G45" s="111"/>
      <c r="H45" s="112"/>
    </row>
    <row r="46" spans="1:11" ht="22.5" customHeight="1" x14ac:dyDescent="0.2">
      <c r="A46" s="100" t="s">
        <v>90</v>
      </c>
      <c r="B46" s="100"/>
      <c r="C46" s="100"/>
      <c r="D46" s="100"/>
      <c r="E46" s="101"/>
      <c r="F46" s="101"/>
      <c r="G46" s="101"/>
      <c r="H46" s="101"/>
      <c r="J46" s="9"/>
    </row>
    <row r="47" spans="1:11" ht="22.5" customHeight="1" x14ac:dyDescent="0.2">
      <c r="A47" s="100" t="s">
        <v>55</v>
      </c>
      <c r="B47" s="100"/>
      <c r="C47" s="100"/>
      <c r="D47" s="100"/>
      <c r="E47" s="101"/>
      <c r="F47" s="101"/>
      <c r="G47" s="101"/>
      <c r="H47" s="101"/>
      <c r="J47" s="9"/>
    </row>
    <row r="48" spans="1:11" ht="22.5" customHeight="1" x14ac:dyDescent="0.2">
      <c r="A48" s="100" t="s">
        <v>56</v>
      </c>
      <c r="B48" s="100"/>
      <c r="C48" s="100"/>
      <c r="D48" s="100"/>
      <c r="E48" s="101"/>
      <c r="F48" s="101"/>
      <c r="G48" s="101"/>
      <c r="H48" s="101"/>
    </row>
    <row r="50" spans="2:11" ht="27" customHeight="1" x14ac:dyDescent="0.2">
      <c r="B50" s="9"/>
    </row>
    <row r="51" spans="2:11" ht="27" customHeight="1" x14ac:dyDescent="0.2">
      <c r="J51" s="9"/>
      <c r="K51" s="10"/>
    </row>
    <row r="52" spans="2:11" ht="27" customHeight="1" x14ac:dyDescent="0.2">
      <c r="J52" s="9"/>
    </row>
  </sheetData>
  <mergeCells count="59">
    <mergeCell ref="B1:G1"/>
    <mergeCell ref="A11:A12"/>
    <mergeCell ref="E11:F11"/>
    <mergeCell ref="G11:H11"/>
    <mergeCell ref="E12:F12"/>
    <mergeCell ref="G12:H12"/>
    <mergeCell ref="E13:F13"/>
    <mergeCell ref="G13:H13"/>
    <mergeCell ref="E14:F14"/>
    <mergeCell ref="G14:H14"/>
    <mergeCell ref="E15:F15"/>
    <mergeCell ref="G15:H15"/>
    <mergeCell ref="A16:B16"/>
    <mergeCell ref="E16:F16"/>
    <mergeCell ref="G16:H16"/>
    <mergeCell ref="A17:B17"/>
    <mergeCell ref="E17:F17"/>
    <mergeCell ref="G17:H17"/>
    <mergeCell ref="A18:B18"/>
    <mergeCell ref="E18:F18"/>
    <mergeCell ref="G18:H18"/>
    <mergeCell ref="A22:A24"/>
    <mergeCell ref="B22:B24"/>
    <mergeCell ref="C22:C24"/>
    <mergeCell ref="D22:E22"/>
    <mergeCell ref="F22:H22"/>
    <mergeCell ref="D23:E24"/>
    <mergeCell ref="A28:A30"/>
    <mergeCell ref="B28:B30"/>
    <mergeCell ref="D28:E28"/>
    <mergeCell ref="D29:E29"/>
    <mergeCell ref="C30:E30"/>
    <mergeCell ref="A25:A27"/>
    <mergeCell ref="B25:B27"/>
    <mergeCell ref="D25:E25"/>
    <mergeCell ref="D26:E26"/>
    <mergeCell ref="C27:E27"/>
    <mergeCell ref="A31:A33"/>
    <mergeCell ref="B31:B33"/>
    <mergeCell ref="D31:E31"/>
    <mergeCell ref="D32:E32"/>
    <mergeCell ref="C33:E33"/>
    <mergeCell ref="F36:G37"/>
    <mergeCell ref="H36:H37"/>
    <mergeCell ref="A37:B37"/>
    <mergeCell ref="D37:E37"/>
    <mergeCell ref="A38:B38"/>
    <mergeCell ref="D38:E38"/>
    <mergeCell ref="F38:G38"/>
    <mergeCell ref="A36:B36"/>
    <mergeCell ref="D36:E36"/>
    <mergeCell ref="A47:H47"/>
    <mergeCell ref="A48:H48"/>
    <mergeCell ref="D41:H41"/>
    <mergeCell ref="D42:H42"/>
    <mergeCell ref="D43:H43"/>
    <mergeCell ref="D44:H44"/>
    <mergeCell ref="D45:H45"/>
    <mergeCell ref="A46:H46"/>
  </mergeCells>
  <phoneticPr fontId="2"/>
  <pageMargins left="0.70866141732283472" right="0.70866141732283472" top="0.74803149606299213" bottom="0.74803149606299213" header="0.31496062992125984" footer="0.31496062992125984"/>
  <pageSetup paperSize="9" scale="78" orientation="portrait" horizontalDpi="4294967292" verticalDpi="4294967292" r:id="rId1"/>
  <rowBreaks count="1" manualBreakCount="1">
    <brk id="48" max="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99633-F4C3-4FE3-AE33-A68CEEF3D88A}">
  <sheetPr>
    <pageSetUpPr fitToPage="1"/>
  </sheetPr>
  <dimension ref="A1:K52"/>
  <sheetViews>
    <sheetView zoomScale="80" zoomScaleNormal="80" workbookViewId="0">
      <selection activeCell="Q14" sqref="Q14"/>
    </sheetView>
  </sheetViews>
  <sheetFormatPr defaultColWidth="9" defaultRowHeight="12" x14ac:dyDescent="0.2"/>
  <cols>
    <col min="1" max="1" width="16.6328125" style="1" customWidth="1"/>
    <col min="2" max="2" width="29" style="1" customWidth="1"/>
    <col min="3" max="3" width="8.6328125" style="1" customWidth="1"/>
    <col min="4" max="4" width="6.7265625" style="1" customWidth="1"/>
    <col min="5" max="5" width="12.08984375" style="1" customWidth="1"/>
    <col min="6" max="6" width="10.453125" style="1" customWidth="1"/>
    <col min="7" max="7" width="9" style="1" customWidth="1"/>
    <col min="8" max="8" width="20" style="1" customWidth="1"/>
    <col min="9" max="16384" width="9" style="1"/>
  </cols>
  <sheetData>
    <row r="1" spans="1:10" ht="21.75" customHeight="1" x14ac:dyDescent="0.2">
      <c r="B1" s="189" t="s">
        <v>12</v>
      </c>
      <c r="C1" s="189"/>
      <c r="D1" s="189"/>
      <c r="E1" s="189"/>
      <c r="F1" s="189"/>
      <c r="G1" s="189"/>
    </row>
    <row r="3" spans="1:10" ht="19.5" customHeight="1" x14ac:dyDescent="0.2">
      <c r="B3" s="52" t="s">
        <v>61</v>
      </c>
    </row>
    <row r="5" spans="1:10" ht="18.75" customHeight="1" x14ac:dyDescent="0.2">
      <c r="C5" s="2" t="s">
        <v>13</v>
      </c>
    </row>
    <row r="6" spans="1:10" ht="18.75" customHeight="1" x14ac:dyDescent="0.2">
      <c r="C6" s="2" t="s">
        <v>14</v>
      </c>
    </row>
    <row r="7" spans="1:10" ht="18.75" customHeight="1" x14ac:dyDescent="0.2">
      <c r="C7" s="2" t="s">
        <v>15</v>
      </c>
      <c r="G7" s="3"/>
      <c r="H7" s="1" t="s">
        <v>89</v>
      </c>
    </row>
    <row r="8" spans="1:10" ht="18.75" customHeight="1" x14ac:dyDescent="0.2">
      <c r="F8" s="2"/>
      <c r="J8" s="3"/>
    </row>
    <row r="9" spans="1:10" ht="14" x14ac:dyDescent="0.2">
      <c r="A9" s="4" t="s">
        <v>16</v>
      </c>
    </row>
    <row r="10" spans="1:10" ht="12.5" thickBot="1" x14ac:dyDescent="0.25">
      <c r="G10" s="2" t="s">
        <v>59</v>
      </c>
    </row>
    <row r="11" spans="1:10" ht="17.25" customHeight="1" x14ac:dyDescent="0.2">
      <c r="A11" s="155" t="s">
        <v>75</v>
      </c>
      <c r="B11" s="23" t="s">
        <v>17</v>
      </c>
      <c r="C11" s="23" t="s">
        <v>18</v>
      </c>
      <c r="D11" s="23" t="s">
        <v>19</v>
      </c>
      <c r="E11" s="113" t="s">
        <v>65</v>
      </c>
      <c r="F11" s="192"/>
      <c r="G11" s="113" t="s">
        <v>36</v>
      </c>
      <c r="H11" s="193"/>
      <c r="I11" s="40"/>
    </row>
    <row r="12" spans="1:10" ht="14.25" customHeight="1" thickBot="1" x14ac:dyDescent="0.25">
      <c r="A12" s="207"/>
      <c r="B12" s="18"/>
      <c r="C12" s="18" t="s">
        <v>20</v>
      </c>
      <c r="D12" s="18" t="s">
        <v>21</v>
      </c>
      <c r="E12" s="194" t="s">
        <v>57</v>
      </c>
      <c r="F12" s="195"/>
      <c r="G12" s="194" t="s">
        <v>37</v>
      </c>
      <c r="H12" s="196"/>
      <c r="I12" s="41"/>
    </row>
    <row r="13" spans="1:10" ht="53.25" customHeight="1" x14ac:dyDescent="0.2">
      <c r="A13" s="58" t="s">
        <v>74</v>
      </c>
      <c r="B13" s="37" t="s">
        <v>67</v>
      </c>
      <c r="C13" s="30">
        <v>1</v>
      </c>
      <c r="D13" s="33">
        <v>60</v>
      </c>
      <c r="E13" s="179"/>
      <c r="F13" s="180"/>
      <c r="G13" s="181">
        <f>C13*D13*E13</f>
        <v>0</v>
      </c>
      <c r="H13" s="182"/>
      <c r="I13" s="40"/>
    </row>
    <row r="14" spans="1:10" ht="53.25" customHeight="1" thickBot="1" x14ac:dyDescent="0.25">
      <c r="A14" s="59" t="s">
        <v>92</v>
      </c>
      <c r="B14" s="38" t="s">
        <v>67</v>
      </c>
      <c r="C14" s="20">
        <v>1</v>
      </c>
      <c r="D14" s="34">
        <v>60</v>
      </c>
      <c r="E14" s="183"/>
      <c r="F14" s="184"/>
      <c r="G14" s="177">
        <f t="shared" ref="G14" si="0">C14*D14*E14</f>
        <v>0</v>
      </c>
      <c r="H14" s="178"/>
      <c r="I14" s="40"/>
    </row>
    <row r="15" spans="1:10" ht="53.25" hidden="1" customHeight="1" thickBot="1" x14ac:dyDescent="0.25">
      <c r="A15" s="60"/>
      <c r="B15" s="39"/>
      <c r="C15" s="21">
        <v>1</v>
      </c>
      <c r="D15" s="35">
        <v>60</v>
      </c>
      <c r="E15" s="185"/>
      <c r="F15" s="186"/>
      <c r="G15" s="187">
        <f>C15*D15*E15</f>
        <v>0</v>
      </c>
      <c r="H15" s="188"/>
      <c r="I15" s="40"/>
    </row>
    <row r="16" spans="1:10" ht="36" customHeight="1" thickTop="1" x14ac:dyDescent="0.2">
      <c r="A16" s="168" t="s">
        <v>35</v>
      </c>
      <c r="B16" s="169"/>
      <c r="C16" s="65"/>
      <c r="D16" s="66"/>
      <c r="E16" s="205">
        <f>SUM(E13:F15)</f>
        <v>0</v>
      </c>
      <c r="F16" s="206"/>
      <c r="G16" s="172">
        <f>SUM(G13:H15)</f>
        <v>0</v>
      </c>
      <c r="H16" s="173"/>
      <c r="I16" s="42"/>
    </row>
    <row r="17" spans="1:9" ht="36" customHeight="1" x14ac:dyDescent="0.2">
      <c r="A17" s="174" t="s">
        <v>72</v>
      </c>
      <c r="B17" s="137"/>
      <c r="C17" s="67"/>
      <c r="D17" s="68"/>
      <c r="E17" s="175">
        <f>ROUNDDOWN(E16*0.1,0)</f>
        <v>0</v>
      </c>
      <c r="F17" s="176">
        <f>ROUNDDOWN(F16*0.1,0)</f>
        <v>0</v>
      </c>
      <c r="G17" s="177">
        <f>ROUNDDOWN(G16*0.1,0)</f>
        <v>0</v>
      </c>
      <c r="H17" s="178">
        <f>ROUNDDOWN(H16*0.1,0)</f>
        <v>0</v>
      </c>
      <c r="I17" s="42"/>
    </row>
    <row r="18" spans="1:9" ht="36" customHeight="1" thickBot="1" x14ac:dyDescent="0.25">
      <c r="A18" s="150" t="s">
        <v>73</v>
      </c>
      <c r="B18" s="140"/>
      <c r="C18" s="69"/>
      <c r="D18" s="70"/>
      <c r="E18" s="151">
        <f>E16+E17</f>
        <v>0</v>
      </c>
      <c r="F18" s="152"/>
      <c r="G18" s="153">
        <f>G16+G17</f>
        <v>0</v>
      </c>
      <c r="H18" s="154"/>
      <c r="I18" s="42"/>
    </row>
    <row r="19" spans="1:9" ht="17.25" customHeight="1" x14ac:dyDescent="0.2">
      <c r="B19" s="3"/>
      <c r="D19" s="5"/>
      <c r="E19" s="6"/>
      <c r="F19" s="6"/>
    </row>
    <row r="20" spans="1:9" ht="14" x14ac:dyDescent="0.2">
      <c r="A20" s="4" t="s">
        <v>22</v>
      </c>
      <c r="F20" s="5"/>
      <c r="G20" s="5"/>
    </row>
    <row r="21" spans="1:9" ht="16.5" customHeight="1" thickBot="1" x14ac:dyDescent="0.25">
      <c r="A21" s="7" t="s">
        <v>78</v>
      </c>
      <c r="G21" s="2" t="s">
        <v>59</v>
      </c>
    </row>
    <row r="22" spans="1:9" ht="19.5" customHeight="1" x14ac:dyDescent="0.2">
      <c r="A22" s="155" t="s">
        <v>76</v>
      </c>
      <c r="B22" s="158" t="s">
        <v>17</v>
      </c>
      <c r="C22" s="161" t="s">
        <v>23</v>
      </c>
      <c r="D22" s="145" t="s">
        <v>70</v>
      </c>
      <c r="E22" s="146"/>
      <c r="F22" s="145" t="s">
        <v>63</v>
      </c>
      <c r="G22" s="162"/>
      <c r="H22" s="163"/>
    </row>
    <row r="23" spans="1:9" ht="17.25" customHeight="1" x14ac:dyDescent="0.2">
      <c r="A23" s="156"/>
      <c r="B23" s="159"/>
      <c r="C23" s="159"/>
      <c r="D23" s="164" t="s">
        <v>71</v>
      </c>
      <c r="E23" s="165"/>
      <c r="F23" s="36" t="s">
        <v>24</v>
      </c>
      <c r="G23" s="25" t="s">
        <v>32</v>
      </c>
      <c r="H23" s="26" t="s">
        <v>33</v>
      </c>
    </row>
    <row r="24" spans="1:9" ht="15" customHeight="1" thickBot="1" x14ac:dyDescent="0.25">
      <c r="A24" s="157"/>
      <c r="B24" s="160"/>
      <c r="C24" s="160"/>
      <c r="D24" s="166"/>
      <c r="E24" s="167"/>
      <c r="F24" s="31" t="s">
        <v>20</v>
      </c>
      <c r="G24" s="31" t="s">
        <v>58</v>
      </c>
      <c r="H24" s="32" t="s">
        <v>31</v>
      </c>
    </row>
    <row r="25" spans="1:9" ht="24.75" customHeight="1" x14ac:dyDescent="0.2">
      <c r="A25" s="203" t="s">
        <v>77</v>
      </c>
      <c r="B25" s="204" t="s">
        <v>66</v>
      </c>
      <c r="C25" s="71" t="s">
        <v>25</v>
      </c>
      <c r="D25" s="145" t="s">
        <v>64</v>
      </c>
      <c r="E25" s="146"/>
      <c r="F25" s="72">
        <v>10000</v>
      </c>
      <c r="G25" s="73"/>
      <c r="H25" s="74">
        <f>F25*G25</f>
        <v>0</v>
      </c>
    </row>
    <row r="26" spans="1:9" ht="24.75" customHeight="1" x14ac:dyDescent="0.2">
      <c r="A26" s="198"/>
      <c r="B26" s="201"/>
      <c r="C26" s="22" t="s">
        <v>26</v>
      </c>
      <c r="D26" s="136" t="s">
        <v>64</v>
      </c>
      <c r="E26" s="137"/>
      <c r="F26" s="28">
        <v>8000</v>
      </c>
      <c r="G26" s="24"/>
      <c r="H26" s="54">
        <f>F26*G26</f>
        <v>0</v>
      </c>
    </row>
    <row r="27" spans="1:9" ht="25.5" customHeight="1" x14ac:dyDescent="0.2">
      <c r="A27" s="198"/>
      <c r="B27" s="201"/>
      <c r="C27" s="147" t="s">
        <v>30</v>
      </c>
      <c r="D27" s="148"/>
      <c r="E27" s="137"/>
      <c r="F27" s="75">
        <f>SUM(F25:F26)</f>
        <v>18000</v>
      </c>
      <c r="G27" s="76"/>
      <c r="H27" s="77">
        <f>SUM(H25:H26)</f>
        <v>0</v>
      </c>
    </row>
    <row r="28" spans="1:9" ht="24.75" customHeight="1" x14ac:dyDescent="0.2">
      <c r="A28" s="197" t="s">
        <v>93</v>
      </c>
      <c r="B28" s="200" t="s">
        <v>66</v>
      </c>
      <c r="C28" s="22" t="s">
        <v>25</v>
      </c>
      <c r="D28" s="136" t="s">
        <v>64</v>
      </c>
      <c r="E28" s="137"/>
      <c r="F28" s="28">
        <v>1000</v>
      </c>
      <c r="G28" s="24"/>
      <c r="H28" s="54">
        <f>F28*G28</f>
        <v>0</v>
      </c>
    </row>
    <row r="29" spans="1:9" ht="24.75" customHeight="1" x14ac:dyDescent="0.2">
      <c r="A29" s="198"/>
      <c r="B29" s="201"/>
      <c r="C29" s="22" t="s">
        <v>26</v>
      </c>
      <c r="D29" s="136" t="s">
        <v>64</v>
      </c>
      <c r="E29" s="137"/>
      <c r="F29" s="28">
        <v>600</v>
      </c>
      <c r="G29" s="24"/>
      <c r="H29" s="54">
        <f>F29*G29</f>
        <v>0</v>
      </c>
    </row>
    <row r="30" spans="1:9" ht="25.5" customHeight="1" thickBot="1" x14ac:dyDescent="0.25">
      <c r="A30" s="199"/>
      <c r="B30" s="202"/>
      <c r="C30" s="138" t="s">
        <v>30</v>
      </c>
      <c r="D30" s="139"/>
      <c r="E30" s="140"/>
      <c r="F30" s="43">
        <f>SUM(F28:F29)</f>
        <v>1600</v>
      </c>
      <c r="G30" s="44"/>
      <c r="H30" s="56">
        <f>SUM(H28:H29)</f>
        <v>0</v>
      </c>
    </row>
    <row r="31" spans="1:9" ht="24.75" hidden="1" customHeight="1" x14ac:dyDescent="0.2">
      <c r="A31" s="129"/>
      <c r="B31" s="132"/>
      <c r="C31" s="17" t="s">
        <v>25</v>
      </c>
      <c r="D31" s="135" t="s">
        <v>64</v>
      </c>
      <c r="E31" s="116"/>
      <c r="F31" s="29"/>
      <c r="G31" s="27"/>
      <c r="H31" s="53">
        <f>F31*G31</f>
        <v>0</v>
      </c>
    </row>
    <row r="32" spans="1:9" ht="24.75" hidden="1" customHeight="1" x14ac:dyDescent="0.2">
      <c r="A32" s="130"/>
      <c r="B32" s="133"/>
      <c r="C32" s="22" t="s">
        <v>26</v>
      </c>
      <c r="D32" s="136" t="s">
        <v>64</v>
      </c>
      <c r="E32" s="137"/>
      <c r="F32" s="28"/>
      <c r="G32" s="24"/>
      <c r="H32" s="54">
        <f>F32*G32</f>
        <v>0</v>
      </c>
    </row>
    <row r="33" spans="1:11" ht="25.5" hidden="1" customHeight="1" thickBot="1" x14ac:dyDescent="0.25">
      <c r="A33" s="131"/>
      <c r="B33" s="134"/>
      <c r="C33" s="138" t="s">
        <v>30</v>
      </c>
      <c r="D33" s="139"/>
      <c r="E33" s="140"/>
      <c r="F33" s="43">
        <f>SUM(F31:F32)</f>
        <v>0</v>
      </c>
      <c r="G33" s="44"/>
      <c r="H33" s="56">
        <f>SUM(H31:H32)</f>
        <v>0</v>
      </c>
    </row>
    <row r="34" spans="1:11" ht="15" customHeight="1" x14ac:dyDescent="0.2">
      <c r="J34" s="3"/>
    </row>
    <row r="35" spans="1:11" ht="16.5" customHeight="1" thickBot="1" x14ac:dyDescent="0.25">
      <c r="A35" s="7" t="s">
        <v>79</v>
      </c>
      <c r="J35" s="3"/>
    </row>
    <row r="36" spans="1:11" ht="17.25" customHeight="1" x14ac:dyDescent="0.2">
      <c r="A36" s="125" t="s">
        <v>81</v>
      </c>
      <c r="B36" s="126"/>
      <c r="C36" s="23" t="s">
        <v>80</v>
      </c>
      <c r="D36" s="127" t="s">
        <v>82</v>
      </c>
      <c r="E36" s="128"/>
      <c r="F36" s="113" t="s">
        <v>72</v>
      </c>
      <c r="G36" s="114"/>
      <c r="H36" s="117" t="s">
        <v>73</v>
      </c>
      <c r="J36" s="3"/>
    </row>
    <row r="37" spans="1:11" ht="15" customHeight="1" x14ac:dyDescent="0.2">
      <c r="A37" s="119" t="s">
        <v>20</v>
      </c>
      <c r="B37" s="120"/>
      <c r="C37" s="45" t="s">
        <v>21</v>
      </c>
      <c r="D37" s="121" t="s">
        <v>31</v>
      </c>
      <c r="E37" s="120"/>
      <c r="F37" s="115"/>
      <c r="G37" s="116"/>
      <c r="H37" s="118"/>
      <c r="J37" s="3"/>
    </row>
    <row r="38" spans="1:11" ht="36" customHeight="1" thickBot="1" x14ac:dyDescent="0.25">
      <c r="A38" s="122">
        <f>H27+H30+H33</f>
        <v>0</v>
      </c>
      <c r="B38" s="123"/>
      <c r="C38" s="55">
        <v>12</v>
      </c>
      <c r="D38" s="124">
        <f>A38*C38</f>
        <v>0</v>
      </c>
      <c r="E38" s="124"/>
      <c r="F38" s="123">
        <f>ROUNDDOWN(D38*0.1,0)</f>
        <v>0</v>
      </c>
      <c r="G38" s="123">
        <f>ROUNDDOWN(E38*0.1,0)</f>
        <v>0</v>
      </c>
      <c r="H38" s="56">
        <f>SUM(D38+F38)</f>
        <v>0</v>
      </c>
      <c r="K38" s="8"/>
    </row>
    <row r="39" spans="1:11" ht="15" customHeight="1" x14ac:dyDescent="0.2">
      <c r="B39" s="3"/>
      <c r="C39" s="3"/>
      <c r="D39" s="3"/>
      <c r="E39" s="3"/>
      <c r="F39" s="3"/>
      <c r="G39" s="6"/>
      <c r="H39" s="6"/>
      <c r="I39" s="6"/>
      <c r="J39" s="6"/>
    </row>
    <row r="40" spans="1:11" ht="17" customHeight="1" thickBot="1" x14ac:dyDescent="0.25">
      <c r="A40" s="4" t="s">
        <v>27</v>
      </c>
      <c r="B40" s="2" t="s">
        <v>34</v>
      </c>
      <c r="J40" s="3"/>
    </row>
    <row r="41" spans="1:11" ht="28.5" customHeight="1" x14ac:dyDescent="0.2">
      <c r="A41" s="46" t="s">
        <v>28</v>
      </c>
      <c r="B41" s="48">
        <f>G16</f>
        <v>0</v>
      </c>
      <c r="D41" s="102" t="s">
        <v>45</v>
      </c>
      <c r="E41" s="103"/>
      <c r="F41" s="104"/>
      <c r="G41" s="104"/>
      <c r="H41" s="105"/>
    </row>
    <row r="42" spans="1:11" ht="28.5" customHeight="1" x14ac:dyDescent="0.2">
      <c r="A42" s="47" t="s">
        <v>29</v>
      </c>
      <c r="B42" s="49">
        <f>D38</f>
        <v>0</v>
      </c>
      <c r="D42" s="106" t="s">
        <v>54</v>
      </c>
      <c r="E42" s="107"/>
      <c r="F42" s="89"/>
      <c r="G42" s="89"/>
      <c r="H42" s="108"/>
      <c r="I42" s="9"/>
    </row>
    <row r="43" spans="1:11" ht="28.5" customHeight="1" thickBot="1" x14ac:dyDescent="0.25">
      <c r="A43" s="51" t="s">
        <v>30</v>
      </c>
      <c r="B43" s="50">
        <f>B41+B42</f>
        <v>0</v>
      </c>
      <c r="D43" s="106" t="s">
        <v>47</v>
      </c>
      <c r="E43" s="107"/>
      <c r="F43" s="89"/>
      <c r="G43" s="89"/>
      <c r="H43" s="108"/>
      <c r="I43" s="9"/>
    </row>
    <row r="44" spans="1:11" ht="28.5" customHeight="1" x14ac:dyDescent="0.2">
      <c r="B44" s="16" t="s">
        <v>60</v>
      </c>
      <c r="D44" s="106" t="s">
        <v>48</v>
      </c>
      <c r="E44" s="107"/>
      <c r="F44" s="89"/>
      <c r="G44" s="89"/>
      <c r="H44" s="108"/>
    </row>
    <row r="45" spans="1:11" ht="28.5" customHeight="1" x14ac:dyDescent="0.2">
      <c r="D45" s="109" t="s">
        <v>49</v>
      </c>
      <c r="E45" s="110"/>
      <c r="F45" s="111"/>
      <c r="G45" s="111"/>
      <c r="H45" s="112"/>
    </row>
    <row r="46" spans="1:11" ht="22.5" customHeight="1" x14ac:dyDescent="0.2">
      <c r="A46" s="100" t="s">
        <v>91</v>
      </c>
      <c r="B46" s="100"/>
      <c r="C46" s="100"/>
      <c r="D46" s="100"/>
      <c r="E46" s="101"/>
      <c r="F46" s="101"/>
      <c r="G46" s="101"/>
      <c r="H46" s="101"/>
      <c r="J46" s="9"/>
    </row>
    <row r="47" spans="1:11" ht="22.5" customHeight="1" x14ac:dyDescent="0.2">
      <c r="A47" s="100" t="s">
        <v>55</v>
      </c>
      <c r="B47" s="100"/>
      <c r="C47" s="100"/>
      <c r="D47" s="100"/>
      <c r="E47" s="101"/>
      <c r="F47" s="101"/>
      <c r="G47" s="101"/>
      <c r="H47" s="101"/>
      <c r="J47" s="9"/>
    </row>
    <row r="48" spans="1:11" ht="22.5" customHeight="1" x14ac:dyDescent="0.2">
      <c r="A48" s="100" t="s">
        <v>56</v>
      </c>
      <c r="B48" s="100"/>
      <c r="C48" s="100"/>
      <c r="D48" s="100"/>
      <c r="E48" s="101"/>
      <c r="F48" s="101"/>
      <c r="G48" s="101"/>
      <c r="H48" s="101"/>
    </row>
    <row r="50" spans="2:11" ht="27" customHeight="1" x14ac:dyDescent="0.2">
      <c r="B50" s="9"/>
    </row>
    <row r="51" spans="2:11" ht="27" customHeight="1" x14ac:dyDescent="0.2">
      <c r="J51" s="9"/>
      <c r="K51" s="10"/>
    </row>
    <row r="52" spans="2:11" ht="27" customHeight="1" x14ac:dyDescent="0.2">
      <c r="J52" s="9"/>
    </row>
  </sheetData>
  <mergeCells count="59">
    <mergeCell ref="E13:F13"/>
    <mergeCell ref="E14:F14"/>
    <mergeCell ref="E15:F15"/>
    <mergeCell ref="B1:G1"/>
    <mergeCell ref="A11:A12"/>
    <mergeCell ref="E11:F11"/>
    <mergeCell ref="G11:H11"/>
    <mergeCell ref="E12:F12"/>
    <mergeCell ref="G12:H12"/>
    <mergeCell ref="G15:H15"/>
    <mergeCell ref="G14:H14"/>
    <mergeCell ref="G13:H13"/>
    <mergeCell ref="E18:F18"/>
    <mergeCell ref="G18:H18"/>
    <mergeCell ref="A22:A24"/>
    <mergeCell ref="B22:B24"/>
    <mergeCell ref="C22:C24"/>
    <mergeCell ref="D22:E22"/>
    <mergeCell ref="F22:H22"/>
    <mergeCell ref="D23:E24"/>
    <mergeCell ref="A47:H47"/>
    <mergeCell ref="A48:H48"/>
    <mergeCell ref="E16:F16"/>
    <mergeCell ref="G16:H16"/>
    <mergeCell ref="E17:F17"/>
    <mergeCell ref="G17:H17"/>
    <mergeCell ref="A16:B16"/>
    <mergeCell ref="A17:B17"/>
    <mergeCell ref="A18:B18"/>
    <mergeCell ref="D41:H41"/>
    <mergeCell ref="D42:H42"/>
    <mergeCell ref="D43:H43"/>
    <mergeCell ref="D44:H44"/>
    <mergeCell ref="D45:H45"/>
    <mergeCell ref="A46:H46"/>
    <mergeCell ref="A31:A33"/>
    <mergeCell ref="H36:H37"/>
    <mergeCell ref="B31:B33"/>
    <mergeCell ref="D31:E31"/>
    <mergeCell ref="D32:E32"/>
    <mergeCell ref="C33:E33"/>
    <mergeCell ref="A25:A27"/>
    <mergeCell ref="B25:B27"/>
    <mergeCell ref="D25:E25"/>
    <mergeCell ref="D26:E26"/>
    <mergeCell ref="C27:E27"/>
    <mergeCell ref="F38:G38"/>
    <mergeCell ref="F36:G37"/>
    <mergeCell ref="A28:A30"/>
    <mergeCell ref="A37:B37"/>
    <mergeCell ref="D37:E37"/>
    <mergeCell ref="A38:B38"/>
    <mergeCell ref="D38:E38"/>
    <mergeCell ref="D36:E36"/>
    <mergeCell ref="A36:B36"/>
    <mergeCell ref="B28:B30"/>
    <mergeCell ref="D28:E28"/>
    <mergeCell ref="D29:E29"/>
    <mergeCell ref="C30:E30"/>
  </mergeCells>
  <phoneticPr fontId="2"/>
  <pageMargins left="0.7" right="0.7" top="0.75" bottom="0.75" header="0.3" footer="0.3"/>
  <pageSetup paperSize="9" scale="77" orientation="portrait" r:id="rId1"/>
  <rowBreaks count="1" manualBreakCount="1">
    <brk id="48" max="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F5749-EE12-41BE-981B-116ED7D1131D}">
  <dimension ref="A1:T42"/>
  <sheetViews>
    <sheetView view="pageBreakPreview" zoomScaleNormal="100" zoomScaleSheetLayoutView="100" workbookViewId="0">
      <selection activeCell="Q14" sqref="Q14"/>
    </sheetView>
  </sheetViews>
  <sheetFormatPr defaultColWidth="8" defaultRowHeight="13" x14ac:dyDescent="0.2"/>
  <cols>
    <col min="1" max="1" width="2.7265625" style="12" customWidth="1"/>
    <col min="2" max="3" width="2.90625" style="12" customWidth="1"/>
    <col min="4" max="12" width="7.26953125" style="12" customWidth="1"/>
    <col min="13" max="13" width="6.90625" style="12" customWidth="1"/>
    <col min="14" max="16384" width="8" style="12"/>
  </cols>
  <sheetData>
    <row r="1" spans="1:20" s="11" customFormat="1" ht="19.5" customHeight="1" x14ac:dyDescent="0.2">
      <c r="A1" s="11" t="s">
        <v>38</v>
      </c>
      <c r="G1" s="63" t="s">
        <v>83</v>
      </c>
    </row>
    <row r="2" spans="1:20" ht="19.5" customHeight="1" x14ac:dyDescent="0.2"/>
    <row r="3" spans="1:20" ht="21" x14ac:dyDescent="0.2">
      <c r="A3" s="82" t="s">
        <v>39</v>
      </c>
      <c r="B3" s="82"/>
      <c r="C3" s="82"/>
      <c r="D3" s="82"/>
      <c r="E3" s="82"/>
      <c r="F3" s="82"/>
      <c r="G3" s="82"/>
      <c r="H3" s="82"/>
      <c r="I3" s="82"/>
      <c r="J3" s="82"/>
      <c r="K3" s="82"/>
      <c r="L3" s="82"/>
    </row>
    <row r="4" spans="1:20" ht="13.5" customHeight="1" x14ac:dyDescent="0.2"/>
    <row r="5" spans="1:20" s="11" customFormat="1" ht="13.5" customHeight="1" x14ac:dyDescent="0.2">
      <c r="D5" s="11" t="s">
        <v>0</v>
      </c>
    </row>
    <row r="6" spans="1:20" s="11" customFormat="1" ht="22.5" customHeight="1" x14ac:dyDescent="0.2">
      <c r="B6" s="83" t="s">
        <v>61</v>
      </c>
      <c r="C6" s="83"/>
      <c r="D6" s="83"/>
      <c r="E6" s="83"/>
      <c r="F6" s="83"/>
      <c r="G6" s="89"/>
      <c r="H6" s="89"/>
      <c r="I6" s="89"/>
      <c r="J6" s="89"/>
      <c r="K6" s="89"/>
    </row>
    <row r="7" spans="1:20" s="11" customFormat="1" ht="10.5" customHeight="1" x14ac:dyDescent="0.2"/>
    <row r="8" spans="1:20" s="11" customFormat="1" ht="22.5" customHeight="1" x14ac:dyDescent="0.2">
      <c r="B8" s="83"/>
      <c r="C8" s="83"/>
      <c r="D8" s="83"/>
      <c r="E8" s="84"/>
      <c r="F8" s="84"/>
      <c r="G8" s="84"/>
      <c r="H8" s="84"/>
      <c r="I8" s="84"/>
      <c r="J8" s="84"/>
      <c r="K8" s="84"/>
      <c r="L8" s="84"/>
    </row>
    <row r="9" spans="1:20" ht="10.5" customHeight="1" x14ac:dyDescent="0.2">
      <c r="S9" s="11" t="s">
        <v>1</v>
      </c>
    </row>
    <row r="10" spans="1:20" ht="17.25" customHeight="1" x14ac:dyDescent="0.2">
      <c r="B10" s="85" t="s">
        <v>1</v>
      </c>
      <c r="C10" s="86"/>
      <c r="D10" s="13" t="s">
        <v>2</v>
      </c>
      <c r="E10" s="13" t="s">
        <v>3</v>
      </c>
      <c r="F10" s="13" t="s">
        <v>4</v>
      </c>
      <c r="G10" s="13" t="s">
        <v>5</v>
      </c>
      <c r="H10" s="13" t="s">
        <v>6</v>
      </c>
      <c r="I10" s="13" t="s">
        <v>7</v>
      </c>
      <c r="J10" s="13" t="s">
        <v>8</v>
      </c>
      <c r="K10" s="13" t="s">
        <v>9</v>
      </c>
      <c r="L10" s="13" t="s">
        <v>10</v>
      </c>
      <c r="S10" s="12">
        <v>145200</v>
      </c>
    </row>
    <row r="11" spans="1:20" ht="44.25" customHeight="1" x14ac:dyDescent="0.2">
      <c r="B11" s="87"/>
      <c r="C11" s="88"/>
      <c r="D11" s="57" t="str">
        <f>IF(LEN($S$10)=8,"\",IF((LEN($S$10)-9)&lt;=-2,"",MID($S$10,LEN($S$10)-8,1)))</f>
        <v/>
      </c>
      <c r="E11" s="57" t="str">
        <f>IF(LEN($S$10)=7,"\",IF((LEN($S$10)-8)&lt;=-2,"",MID($S$10,LEN($S$10)-7,1)))</f>
        <v/>
      </c>
      <c r="F11" s="57" t="str">
        <f>IF(LEN($S$10)=6,"\",IF((LEN($S$10)-7)&lt;=-2,"",MID($S$10,LEN($S$10)-6,1)))</f>
        <v>\</v>
      </c>
      <c r="G11" s="57" t="str">
        <f>IF(LEN($S$10)=5,"\",IF((LEN($S$10)-6)&lt;=-2,"",MID($S$10,LEN($S$10)-5,1)))</f>
        <v>1</v>
      </c>
      <c r="H11" s="57" t="str">
        <f>IF($S$10=0,"",MID($S$10,LEN($S$10)-4,1))</f>
        <v>4</v>
      </c>
      <c r="I11" s="57" t="str">
        <f>IF($S$10=0,"",MID($S$10,LEN($S$10)-3,1))</f>
        <v>5</v>
      </c>
      <c r="J11" s="57" t="str">
        <f>IF($S$10=0,"",MID($S$10,LEN($S$10)-2,1))</f>
        <v>2</v>
      </c>
      <c r="K11" s="57" t="str">
        <f>IF($S$10=0,"",MID($S$10,LEN($S$10)-1,1))</f>
        <v>0</v>
      </c>
      <c r="L11" s="57" t="str">
        <f>IF($S$10=0,"",RIGHT($S$10,1))</f>
        <v>0</v>
      </c>
      <c r="N11" s="61"/>
    </row>
    <row r="14" spans="1:20" s="11" customFormat="1" ht="48" customHeight="1" x14ac:dyDescent="0.2">
      <c r="B14" s="81" t="s">
        <v>69</v>
      </c>
      <c r="C14" s="81"/>
      <c r="D14" s="81"/>
      <c r="E14" s="81"/>
      <c r="F14" s="81"/>
      <c r="G14" s="81"/>
      <c r="H14" s="81"/>
      <c r="I14" s="81"/>
      <c r="J14" s="81"/>
      <c r="K14" s="81"/>
      <c r="L14" s="81"/>
      <c r="S14" s="208" t="s">
        <v>94</v>
      </c>
      <c r="T14" s="100"/>
    </row>
    <row r="15" spans="1:20" s="11" customFormat="1" ht="12" x14ac:dyDescent="0.2"/>
    <row r="16" spans="1:20" s="11" customFormat="1" ht="12" x14ac:dyDescent="0.2"/>
    <row r="17" spans="4:12" s="11" customFormat="1" ht="12" x14ac:dyDescent="0.2">
      <c r="D17" s="11" t="s">
        <v>11</v>
      </c>
    </row>
    <row r="18" spans="4:12" s="11" customFormat="1" ht="12" x14ac:dyDescent="0.2"/>
    <row r="19" spans="4:12" s="11" customFormat="1" ht="12" x14ac:dyDescent="0.2">
      <c r="D19" s="11" t="s">
        <v>40</v>
      </c>
    </row>
    <row r="20" spans="4:12" s="11" customFormat="1" ht="12" x14ac:dyDescent="0.2">
      <c r="D20" s="11" t="s">
        <v>62</v>
      </c>
    </row>
    <row r="21" spans="4:12" s="11" customFormat="1" ht="12" x14ac:dyDescent="0.2"/>
    <row r="22" spans="4:12" s="11" customFormat="1" ht="12" x14ac:dyDescent="0.2"/>
    <row r="23" spans="4:12" s="11" customFormat="1" ht="21.75" customHeight="1" x14ac:dyDescent="0.2">
      <c r="E23" s="11" t="s">
        <v>41</v>
      </c>
    </row>
    <row r="24" spans="4:12" s="11" customFormat="1" ht="21.75" customHeight="1" x14ac:dyDescent="0.2">
      <c r="E24" s="11" t="s">
        <v>42</v>
      </c>
    </row>
    <row r="25" spans="4:12" s="11" customFormat="1" ht="21.75" customHeight="1" x14ac:dyDescent="0.2">
      <c r="E25" s="11" t="s">
        <v>43</v>
      </c>
    </row>
    <row r="26" spans="4:12" s="11" customFormat="1" ht="21.75" customHeight="1" x14ac:dyDescent="0.2">
      <c r="E26" s="11" t="s">
        <v>44</v>
      </c>
    </row>
    <row r="28" spans="4:12" ht="17.25" customHeight="1" x14ac:dyDescent="0.2">
      <c r="H28" s="91" t="s">
        <v>45</v>
      </c>
      <c r="I28" s="92"/>
      <c r="J28" s="92"/>
      <c r="K28" s="92"/>
      <c r="L28" s="93"/>
    </row>
    <row r="29" spans="4:12" ht="17.25" customHeight="1" x14ac:dyDescent="0.2">
      <c r="H29" s="94" t="s">
        <v>46</v>
      </c>
      <c r="I29" s="95"/>
      <c r="J29" s="95"/>
      <c r="K29" s="95"/>
      <c r="L29" s="96"/>
    </row>
    <row r="30" spans="4:12" ht="17.25" customHeight="1" x14ac:dyDescent="0.2">
      <c r="H30" s="94" t="s">
        <v>47</v>
      </c>
      <c r="I30" s="95"/>
      <c r="J30" s="95"/>
      <c r="K30" s="95"/>
      <c r="L30" s="96"/>
    </row>
    <row r="31" spans="4:12" ht="17.25" customHeight="1" x14ac:dyDescent="0.2">
      <c r="H31" s="94" t="s">
        <v>48</v>
      </c>
      <c r="I31" s="95"/>
      <c r="J31" s="95"/>
      <c r="K31" s="95"/>
      <c r="L31" s="96"/>
    </row>
    <row r="32" spans="4:12" ht="17.25" customHeight="1" x14ac:dyDescent="0.2">
      <c r="H32" s="97" t="s">
        <v>49</v>
      </c>
      <c r="I32" s="98"/>
      <c r="J32" s="98"/>
      <c r="K32" s="98"/>
      <c r="L32" s="99"/>
    </row>
    <row r="33" spans="2:12" x14ac:dyDescent="0.2">
      <c r="H33" s="14"/>
      <c r="I33" s="14"/>
      <c r="J33" s="14"/>
      <c r="K33" s="14"/>
      <c r="L33" s="14"/>
    </row>
    <row r="35" spans="2:12" ht="13.5" customHeight="1" x14ac:dyDescent="0.2">
      <c r="B35" s="90" t="s">
        <v>50</v>
      </c>
      <c r="C35" s="90"/>
      <c r="D35" s="90"/>
      <c r="E35" s="90"/>
      <c r="F35" s="90"/>
      <c r="G35" s="90"/>
      <c r="H35" s="90"/>
      <c r="I35" s="90"/>
      <c r="J35" s="90"/>
      <c r="K35" s="90"/>
      <c r="L35" s="90"/>
    </row>
    <row r="36" spans="2:12" x14ac:dyDescent="0.2">
      <c r="B36" s="15">
        <v>1</v>
      </c>
      <c r="C36" s="90" t="s">
        <v>51</v>
      </c>
      <c r="D36" s="90"/>
      <c r="E36" s="90"/>
      <c r="F36" s="90"/>
      <c r="G36" s="90"/>
      <c r="H36" s="90"/>
      <c r="I36" s="90"/>
      <c r="J36" s="90"/>
      <c r="K36" s="90"/>
      <c r="L36" s="90"/>
    </row>
    <row r="37" spans="2:12" x14ac:dyDescent="0.2">
      <c r="B37" s="15">
        <v>2</v>
      </c>
      <c r="C37" s="15" t="s">
        <v>52</v>
      </c>
      <c r="D37" s="15"/>
      <c r="E37" s="15"/>
      <c r="F37" s="15"/>
      <c r="G37" s="15"/>
      <c r="H37" s="15"/>
      <c r="I37" s="15"/>
      <c r="J37" s="15"/>
      <c r="K37" s="15"/>
      <c r="L37" s="15"/>
    </row>
    <row r="38" spans="2:12" ht="11.25" customHeight="1" x14ac:dyDescent="0.2">
      <c r="B38" s="15">
        <v>3</v>
      </c>
      <c r="C38" s="90" t="s">
        <v>53</v>
      </c>
      <c r="D38" s="90"/>
      <c r="E38" s="90"/>
      <c r="F38" s="90"/>
      <c r="G38" s="90"/>
      <c r="H38" s="90"/>
      <c r="I38" s="90"/>
      <c r="J38" s="90"/>
      <c r="K38" s="90"/>
      <c r="L38" s="90"/>
    </row>
    <row r="39" spans="2:12" ht="11.25" customHeight="1" x14ac:dyDescent="0.2">
      <c r="B39" s="15"/>
      <c r="C39" s="90"/>
      <c r="D39" s="90"/>
      <c r="E39" s="90"/>
      <c r="F39" s="90"/>
      <c r="G39" s="90"/>
      <c r="H39" s="90"/>
      <c r="I39" s="90"/>
      <c r="J39" s="90"/>
      <c r="K39" s="90"/>
      <c r="L39" s="90"/>
    </row>
    <row r="40" spans="2:12" ht="17" customHeight="1" x14ac:dyDescent="0.2">
      <c r="B40" s="15"/>
      <c r="C40" s="90"/>
      <c r="D40" s="90"/>
      <c r="E40" s="90"/>
      <c r="F40" s="90"/>
      <c r="G40" s="90"/>
      <c r="H40" s="90"/>
      <c r="I40" s="90"/>
      <c r="J40" s="90"/>
      <c r="K40" s="90"/>
      <c r="L40" s="90"/>
    </row>
    <row r="41" spans="2:12" x14ac:dyDescent="0.2">
      <c r="B41" s="15">
        <v>4</v>
      </c>
      <c r="C41" s="90" t="s">
        <v>68</v>
      </c>
      <c r="D41" s="90"/>
      <c r="E41" s="90"/>
      <c r="F41" s="90"/>
      <c r="G41" s="90"/>
      <c r="H41" s="90"/>
      <c r="I41" s="90"/>
      <c r="J41" s="90"/>
      <c r="K41" s="90"/>
      <c r="L41" s="90"/>
    </row>
    <row r="42" spans="2:12" x14ac:dyDescent="0.2">
      <c r="B42" s="15"/>
      <c r="C42" s="90"/>
      <c r="D42" s="90"/>
      <c r="E42" s="90"/>
      <c r="F42" s="90"/>
      <c r="G42" s="90"/>
      <c r="H42" s="90"/>
      <c r="I42" s="90"/>
      <c r="J42" s="90"/>
      <c r="K42" s="90"/>
      <c r="L42" s="90"/>
    </row>
  </sheetData>
  <mergeCells count="16">
    <mergeCell ref="A3:L3"/>
    <mergeCell ref="B6:K6"/>
    <mergeCell ref="B8:D8"/>
    <mergeCell ref="E8:L8"/>
    <mergeCell ref="B10:C11"/>
    <mergeCell ref="S14:T14"/>
    <mergeCell ref="C36:L36"/>
    <mergeCell ref="C38:L40"/>
    <mergeCell ref="C41:L42"/>
    <mergeCell ref="H28:L28"/>
    <mergeCell ref="H29:L29"/>
    <mergeCell ref="H30:L30"/>
    <mergeCell ref="H31:L31"/>
    <mergeCell ref="H32:L32"/>
    <mergeCell ref="B35:L35"/>
    <mergeCell ref="B14:L14"/>
  </mergeCells>
  <phoneticPr fontId="2"/>
  <printOptions horizontalCentered="1"/>
  <pageMargins left="0.59055118110236227" right="0.59055118110236227" top="1.4173228346456694" bottom="0.78740157480314965" header="0.51181102362204722" footer="0.51181102362204722"/>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E88E8-6D80-4EBF-ACF4-8CAD29F1D74D}">
  <sheetPr>
    <pageSetUpPr fitToPage="1"/>
  </sheetPr>
  <dimension ref="A1:K52"/>
  <sheetViews>
    <sheetView view="pageBreakPreview" zoomScaleNormal="100" zoomScaleSheetLayoutView="100" workbookViewId="0">
      <selection activeCell="Q14" sqref="Q14"/>
    </sheetView>
  </sheetViews>
  <sheetFormatPr defaultColWidth="9" defaultRowHeight="12" x14ac:dyDescent="0.2"/>
  <cols>
    <col min="1" max="1" width="16.6328125" style="1" customWidth="1"/>
    <col min="2" max="2" width="29" style="1" customWidth="1"/>
    <col min="3" max="3" width="8.6328125" style="1" customWidth="1"/>
    <col min="4" max="4" width="6.7265625" style="1" customWidth="1"/>
    <col min="5" max="5" width="12.08984375" style="1" customWidth="1"/>
    <col min="6" max="6" width="10.453125" style="1" customWidth="1"/>
    <col min="7" max="7" width="9" style="1" customWidth="1"/>
    <col min="8" max="8" width="20" style="1" customWidth="1"/>
    <col min="9" max="16384" width="9" style="1"/>
  </cols>
  <sheetData>
    <row r="1" spans="1:10" ht="21.75" customHeight="1" x14ac:dyDescent="0.2">
      <c r="B1" s="189" t="s">
        <v>84</v>
      </c>
      <c r="C1" s="189"/>
      <c r="D1" s="189"/>
      <c r="E1" s="189"/>
      <c r="F1" s="189"/>
      <c r="G1" s="189"/>
    </row>
    <row r="3" spans="1:10" ht="19.5" customHeight="1" x14ac:dyDescent="0.2">
      <c r="B3" s="52" t="s">
        <v>61</v>
      </c>
    </row>
    <row r="4" spans="1:10" ht="13" x14ac:dyDescent="0.2">
      <c r="A4" s="62" t="s">
        <v>85</v>
      </c>
    </row>
    <row r="5" spans="1:10" ht="18.75" customHeight="1" x14ac:dyDescent="0.2">
      <c r="C5" s="2" t="s">
        <v>13</v>
      </c>
      <c r="D5" s="19" t="s">
        <v>86</v>
      </c>
    </row>
    <row r="6" spans="1:10" ht="18.75" customHeight="1" x14ac:dyDescent="0.2">
      <c r="C6" s="2" t="s">
        <v>14</v>
      </c>
      <c r="D6" s="19" t="s">
        <v>87</v>
      </c>
    </row>
    <row r="7" spans="1:10" ht="18.75" customHeight="1" x14ac:dyDescent="0.2">
      <c r="C7" s="2" t="s">
        <v>15</v>
      </c>
      <c r="D7" s="19" t="s">
        <v>88</v>
      </c>
      <c r="G7" s="3"/>
      <c r="H7" s="1" t="s">
        <v>89</v>
      </c>
    </row>
    <row r="8" spans="1:10" ht="18.75" customHeight="1" x14ac:dyDescent="0.2">
      <c r="F8" s="2"/>
      <c r="J8" s="3"/>
    </row>
    <row r="9" spans="1:10" ht="14" x14ac:dyDescent="0.2">
      <c r="A9" s="4" t="s">
        <v>16</v>
      </c>
    </row>
    <row r="10" spans="1:10" ht="12.5" thickBot="1" x14ac:dyDescent="0.25">
      <c r="G10" s="2" t="s">
        <v>59</v>
      </c>
    </row>
    <row r="11" spans="1:10" ht="17.25" customHeight="1" x14ac:dyDescent="0.2">
      <c r="A11" s="190" t="s">
        <v>75</v>
      </c>
      <c r="B11" s="23" t="s">
        <v>17</v>
      </c>
      <c r="C11" s="23" t="s">
        <v>18</v>
      </c>
      <c r="D11" s="23" t="s">
        <v>19</v>
      </c>
      <c r="E11" s="113" t="s">
        <v>65</v>
      </c>
      <c r="F11" s="192"/>
      <c r="G11" s="113" t="s">
        <v>36</v>
      </c>
      <c r="H11" s="193"/>
      <c r="I11" s="40"/>
    </row>
    <row r="12" spans="1:10" ht="14.25" customHeight="1" thickBot="1" x14ac:dyDescent="0.25">
      <c r="A12" s="191"/>
      <c r="B12" s="18"/>
      <c r="C12" s="18" t="s">
        <v>20</v>
      </c>
      <c r="D12" s="18" t="s">
        <v>21</v>
      </c>
      <c r="E12" s="194" t="s">
        <v>57</v>
      </c>
      <c r="F12" s="195"/>
      <c r="G12" s="194" t="s">
        <v>37</v>
      </c>
      <c r="H12" s="196"/>
      <c r="I12" s="41"/>
    </row>
    <row r="13" spans="1:10" ht="53.25" customHeight="1" x14ac:dyDescent="0.2">
      <c r="A13" s="58" t="s">
        <v>74</v>
      </c>
      <c r="B13" s="37" t="s">
        <v>67</v>
      </c>
      <c r="C13" s="30">
        <v>1</v>
      </c>
      <c r="D13" s="33">
        <v>60</v>
      </c>
      <c r="E13" s="179">
        <v>80</v>
      </c>
      <c r="F13" s="180"/>
      <c r="G13" s="181">
        <f>C13*D13*E13</f>
        <v>4800</v>
      </c>
      <c r="H13" s="182"/>
      <c r="I13" s="40"/>
    </row>
    <row r="14" spans="1:10" ht="53.25" customHeight="1" thickBot="1" x14ac:dyDescent="0.25">
      <c r="A14" s="59" t="s">
        <v>92</v>
      </c>
      <c r="B14" s="38" t="s">
        <v>67</v>
      </c>
      <c r="C14" s="20">
        <v>1</v>
      </c>
      <c r="D14" s="34">
        <v>60</v>
      </c>
      <c r="E14" s="183">
        <v>40</v>
      </c>
      <c r="F14" s="184"/>
      <c r="G14" s="177">
        <f t="shared" ref="G14" si="0">C14*D14*E14</f>
        <v>2400</v>
      </c>
      <c r="H14" s="178"/>
      <c r="I14" s="40"/>
    </row>
    <row r="15" spans="1:10" ht="53.25" hidden="1" customHeight="1" thickBot="1" x14ac:dyDescent="0.25">
      <c r="A15" s="60"/>
      <c r="B15" s="39"/>
      <c r="C15" s="21">
        <v>1</v>
      </c>
      <c r="D15" s="35">
        <v>60</v>
      </c>
      <c r="E15" s="185"/>
      <c r="F15" s="186"/>
      <c r="G15" s="187">
        <f>C15*D15*E15</f>
        <v>0</v>
      </c>
      <c r="H15" s="188"/>
      <c r="I15" s="40"/>
    </row>
    <row r="16" spans="1:10" ht="36" customHeight="1" thickTop="1" x14ac:dyDescent="0.2">
      <c r="A16" s="168" t="s">
        <v>35</v>
      </c>
      <c r="B16" s="169"/>
      <c r="C16" s="65"/>
      <c r="D16" s="66"/>
      <c r="E16" s="205">
        <f>SUM(E13:F15)</f>
        <v>120</v>
      </c>
      <c r="F16" s="206"/>
      <c r="G16" s="172">
        <f>SUM(G13:H15)</f>
        <v>7200</v>
      </c>
      <c r="H16" s="173"/>
      <c r="I16" s="42"/>
    </row>
    <row r="17" spans="1:9" ht="36" customHeight="1" x14ac:dyDescent="0.2">
      <c r="A17" s="174" t="s">
        <v>72</v>
      </c>
      <c r="B17" s="137"/>
      <c r="C17" s="67"/>
      <c r="D17" s="68"/>
      <c r="E17" s="175">
        <f>ROUNDDOWN(E16*0.1,0)</f>
        <v>12</v>
      </c>
      <c r="F17" s="176">
        <f>ROUNDDOWN(F16*0.1,0)</f>
        <v>0</v>
      </c>
      <c r="G17" s="177">
        <f>ROUNDDOWN(G16*0.1,0)</f>
        <v>720</v>
      </c>
      <c r="H17" s="178">
        <f>ROUNDDOWN(H16*0.1,0)</f>
        <v>0</v>
      </c>
      <c r="I17" s="42"/>
    </row>
    <row r="18" spans="1:9" ht="36" customHeight="1" thickBot="1" x14ac:dyDescent="0.25">
      <c r="A18" s="150" t="s">
        <v>73</v>
      </c>
      <c r="B18" s="140"/>
      <c r="C18" s="69"/>
      <c r="D18" s="70"/>
      <c r="E18" s="151">
        <f>E16+E17</f>
        <v>132</v>
      </c>
      <c r="F18" s="152"/>
      <c r="G18" s="153">
        <f>G16+G17</f>
        <v>7920</v>
      </c>
      <c r="H18" s="154"/>
      <c r="I18" s="42"/>
    </row>
    <row r="19" spans="1:9" ht="17.25" customHeight="1" x14ac:dyDescent="0.2">
      <c r="B19" s="3"/>
      <c r="D19" s="5"/>
      <c r="E19" s="6"/>
      <c r="F19" s="6"/>
    </row>
    <row r="20" spans="1:9" ht="14" x14ac:dyDescent="0.2">
      <c r="A20" s="4" t="s">
        <v>22</v>
      </c>
      <c r="F20" s="5"/>
      <c r="G20" s="5"/>
    </row>
    <row r="21" spans="1:9" ht="16.5" customHeight="1" thickBot="1" x14ac:dyDescent="0.25">
      <c r="A21" s="7" t="s">
        <v>78</v>
      </c>
      <c r="G21" s="2" t="s">
        <v>59</v>
      </c>
    </row>
    <row r="22" spans="1:9" ht="19.5" customHeight="1" x14ac:dyDescent="0.2">
      <c r="A22" s="155" t="s">
        <v>76</v>
      </c>
      <c r="B22" s="158" t="s">
        <v>17</v>
      </c>
      <c r="C22" s="161" t="s">
        <v>23</v>
      </c>
      <c r="D22" s="145" t="s">
        <v>70</v>
      </c>
      <c r="E22" s="146"/>
      <c r="F22" s="145" t="s">
        <v>63</v>
      </c>
      <c r="G22" s="162"/>
      <c r="H22" s="163"/>
    </row>
    <row r="23" spans="1:9" ht="17.25" customHeight="1" x14ac:dyDescent="0.2">
      <c r="A23" s="156"/>
      <c r="B23" s="159"/>
      <c r="C23" s="159"/>
      <c r="D23" s="164" t="s">
        <v>71</v>
      </c>
      <c r="E23" s="165"/>
      <c r="F23" s="36" t="s">
        <v>24</v>
      </c>
      <c r="G23" s="25" t="s">
        <v>32</v>
      </c>
      <c r="H23" s="26" t="s">
        <v>33</v>
      </c>
    </row>
    <row r="24" spans="1:9" ht="15" customHeight="1" thickBot="1" x14ac:dyDescent="0.25">
      <c r="A24" s="157"/>
      <c r="B24" s="160"/>
      <c r="C24" s="160"/>
      <c r="D24" s="166"/>
      <c r="E24" s="167"/>
      <c r="F24" s="31" t="s">
        <v>20</v>
      </c>
      <c r="G24" s="31" t="s">
        <v>58</v>
      </c>
      <c r="H24" s="32" t="s">
        <v>31</v>
      </c>
    </row>
    <row r="25" spans="1:9" ht="24.75" customHeight="1" x14ac:dyDescent="0.2">
      <c r="A25" s="203" t="s">
        <v>77</v>
      </c>
      <c r="B25" s="204" t="s">
        <v>66</v>
      </c>
      <c r="C25" s="71" t="s">
        <v>25</v>
      </c>
      <c r="D25" s="145" t="s">
        <v>64</v>
      </c>
      <c r="E25" s="146"/>
      <c r="F25" s="72">
        <v>10000</v>
      </c>
      <c r="G25" s="73">
        <v>0.2</v>
      </c>
      <c r="H25" s="74">
        <f>F25*G25</f>
        <v>2000</v>
      </c>
    </row>
    <row r="26" spans="1:9" ht="24.75" customHeight="1" x14ac:dyDescent="0.2">
      <c r="A26" s="198"/>
      <c r="B26" s="201"/>
      <c r="C26" s="22" t="s">
        <v>26</v>
      </c>
      <c r="D26" s="136" t="s">
        <v>64</v>
      </c>
      <c r="E26" s="137"/>
      <c r="F26" s="28">
        <v>8000</v>
      </c>
      <c r="G26" s="24">
        <v>1</v>
      </c>
      <c r="H26" s="54">
        <f>F26*G26</f>
        <v>8000</v>
      </c>
    </row>
    <row r="27" spans="1:9" ht="25.5" customHeight="1" x14ac:dyDescent="0.2">
      <c r="A27" s="198"/>
      <c r="B27" s="201"/>
      <c r="C27" s="147" t="s">
        <v>30</v>
      </c>
      <c r="D27" s="148"/>
      <c r="E27" s="137"/>
      <c r="F27" s="75">
        <f>SUM(F25:F26)</f>
        <v>18000</v>
      </c>
      <c r="G27" s="76"/>
      <c r="H27" s="77">
        <f>SUM(H25:H26)</f>
        <v>10000</v>
      </c>
    </row>
    <row r="28" spans="1:9" ht="24.75" customHeight="1" x14ac:dyDescent="0.2">
      <c r="A28" s="197" t="s">
        <v>93</v>
      </c>
      <c r="B28" s="200" t="s">
        <v>66</v>
      </c>
      <c r="C28" s="22" t="s">
        <v>25</v>
      </c>
      <c r="D28" s="136" t="s">
        <v>64</v>
      </c>
      <c r="E28" s="137"/>
      <c r="F28" s="28">
        <v>1000</v>
      </c>
      <c r="G28" s="24">
        <v>0.3</v>
      </c>
      <c r="H28" s="54">
        <f>F28*G28</f>
        <v>300</v>
      </c>
    </row>
    <row r="29" spans="1:9" ht="24.75" customHeight="1" x14ac:dyDescent="0.2">
      <c r="A29" s="198"/>
      <c r="B29" s="201"/>
      <c r="C29" s="22" t="s">
        <v>26</v>
      </c>
      <c r="D29" s="136" t="s">
        <v>64</v>
      </c>
      <c r="E29" s="137"/>
      <c r="F29" s="28">
        <v>600</v>
      </c>
      <c r="G29" s="24">
        <v>2</v>
      </c>
      <c r="H29" s="54">
        <f>F29*G29</f>
        <v>1200</v>
      </c>
    </row>
    <row r="30" spans="1:9" ht="25.5" customHeight="1" thickBot="1" x14ac:dyDescent="0.25">
      <c r="A30" s="199"/>
      <c r="B30" s="202"/>
      <c r="C30" s="138" t="s">
        <v>30</v>
      </c>
      <c r="D30" s="139"/>
      <c r="E30" s="140"/>
      <c r="F30" s="43">
        <f>SUM(F28:F29)</f>
        <v>1600</v>
      </c>
      <c r="G30" s="44"/>
      <c r="H30" s="56">
        <f>SUM(H28:H29)</f>
        <v>1500</v>
      </c>
    </row>
    <row r="31" spans="1:9" ht="24.75" hidden="1" customHeight="1" x14ac:dyDescent="0.2">
      <c r="A31" s="129"/>
      <c r="B31" s="132"/>
      <c r="C31" s="17" t="s">
        <v>25</v>
      </c>
      <c r="D31" s="135" t="s">
        <v>64</v>
      </c>
      <c r="E31" s="116"/>
      <c r="F31" s="29"/>
      <c r="G31" s="27"/>
      <c r="H31" s="53">
        <f>F31*G31</f>
        <v>0</v>
      </c>
    </row>
    <row r="32" spans="1:9" ht="24.75" hidden="1" customHeight="1" x14ac:dyDescent="0.2">
      <c r="A32" s="130"/>
      <c r="B32" s="133"/>
      <c r="C32" s="22" t="s">
        <v>26</v>
      </c>
      <c r="D32" s="136" t="s">
        <v>64</v>
      </c>
      <c r="E32" s="137"/>
      <c r="F32" s="28"/>
      <c r="G32" s="24"/>
      <c r="H32" s="54">
        <f>F32*G32</f>
        <v>0</v>
      </c>
    </row>
    <row r="33" spans="1:11" ht="25.5" hidden="1" customHeight="1" thickBot="1" x14ac:dyDescent="0.25">
      <c r="A33" s="131"/>
      <c r="B33" s="134"/>
      <c r="C33" s="138" t="s">
        <v>30</v>
      </c>
      <c r="D33" s="139"/>
      <c r="E33" s="140"/>
      <c r="F33" s="43">
        <f>SUM(F31:F32)</f>
        <v>0</v>
      </c>
      <c r="G33" s="44"/>
      <c r="H33" s="56">
        <f>SUM(H31:H32)</f>
        <v>0</v>
      </c>
    </row>
    <row r="34" spans="1:11" ht="15" customHeight="1" x14ac:dyDescent="0.2">
      <c r="J34" s="3"/>
    </row>
    <row r="35" spans="1:11" ht="16.5" customHeight="1" thickBot="1" x14ac:dyDescent="0.25">
      <c r="A35" s="7" t="s">
        <v>79</v>
      </c>
      <c r="J35" s="3"/>
    </row>
    <row r="36" spans="1:11" ht="17.25" customHeight="1" x14ac:dyDescent="0.2">
      <c r="A36" s="125" t="s">
        <v>81</v>
      </c>
      <c r="B36" s="126"/>
      <c r="C36" s="23" t="s">
        <v>80</v>
      </c>
      <c r="D36" s="127" t="s">
        <v>82</v>
      </c>
      <c r="E36" s="128"/>
      <c r="F36" s="113" t="s">
        <v>72</v>
      </c>
      <c r="G36" s="114"/>
      <c r="H36" s="117" t="s">
        <v>73</v>
      </c>
      <c r="J36" s="3"/>
    </row>
    <row r="37" spans="1:11" ht="15" customHeight="1" x14ac:dyDescent="0.2">
      <c r="A37" s="119" t="s">
        <v>20</v>
      </c>
      <c r="B37" s="120"/>
      <c r="C37" s="45" t="s">
        <v>21</v>
      </c>
      <c r="D37" s="121" t="s">
        <v>31</v>
      </c>
      <c r="E37" s="120"/>
      <c r="F37" s="115"/>
      <c r="G37" s="116"/>
      <c r="H37" s="118"/>
      <c r="J37" s="3"/>
    </row>
    <row r="38" spans="1:11" ht="36" customHeight="1" thickBot="1" x14ac:dyDescent="0.25">
      <c r="A38" s="122">
        <f>H27+H30+H33</f>
        <v>11500</v>
      </c>
      <c r="B38" s="123"/>
      <c r="C38" s="55">
        <v>12</v>
      </c>
      <c r="D38" s="124">
        <f>A38*C38</f>
        <v>138000</v>
      </c>
      <c r="E38" s="124"/>
      <c r="F38" s="123">
        <f>ROUNDDOWN(D38*0.1,0)</f>
        <v>13800</v>
      </c>
      <c r="G38" s="123">
        <f>ROUNDDOWN(E38*0.1,0)</f>
        <v>0</v>
      </c>
      <c r="H38" s="56">
        <f>SUM(D38+F38)</f>
        <v>151800</v>
      </c>
      <c r="K38" s="8"/>
    </row>
    <row r="39" spans="1:11" ht="15" customHeight="1" x14ac:dyDescent="0.2">
      <c r="B39" s="3"/>
      <c r="C39" s="3"/>
      <c r="D39" s="3"/>
      <c r="E39" s="3"/>
      <c r="F39" s="3"/>
      <c r="G39" s="6"/>
      <c r="H39" s="6"/>
      <c r="I39" s="6"/>
      <c r="J39" s="6"/>
    </row>
    <row r="40" spans="1:11" ht="17" customHeight="1" thickBot="1" x14ac:dyDescent="0.25">
      <c r="A40" s="4" t="s">
        <v>27</v>
      </c>
      <c r="B40" s="2" t="s">
        <v>34</v>
      </c>
      <c r="J40" s="3"/>
    </row>
    <row r="41" spans="1:11" ht="28.5" customHeight="1" x14ac:dyDescent="0.2">
      <c r="A41" s="46" t="s">
        <v>28</v>
      </c>
      <c r="B41" s="48">
        <f>G16</f>
        <v>7200</v>
      </c>
      <c r="D41" s="102" t="s">
        <v>45</v>
      </c>
      <c r="E41" s="103"/>
      <c r="F41" s="104"/>
      <c r="G41" s="104"/>
      <c r="H41" s="105"/>
    </row>
    <row r="42" spans="1:11" ht="28.5" customHeight="1" x14ac:dyDescent="0.2">
      <c r="A42" s="47" t="s">
        <v>29</v>
      </c>
      <c r="B42" s="49">
        <f>D38</f>
        <v>138000</v>
      </c>
      <c r="D42" s="106" t="s">
        <v>54</v>
      </c>
      <c r="E42" s="107"/>
      <c r="F42" s="89"/>
      <c r="G42" s="89"/>
      <c r="H42" s="108"/>
      <c r="I42" s="9"/>
    </row>
    <row r="43" spans="1:11" ht="28.5" customHeight="1" thickBot="1" x14ac:dyDescent="0.25">
      <c r="A43" s="51" t="s">
        <v>30</v>
      </c>
      <c r="B43" s="50">
        <f>B41+B42</f>
        <v>145200</v>
      </c>
      <c r="D43" s="106" t="s">
        <v>47</v>
      </c>
      <c r="E43" s="107"/>
      <c r="F43" s="89"/>
      <c r="G43" s="89"/>
      <c r="H43" s="108"/>
      <c r="I43" s="9"/>
    </row>
    <row r="44" spans="1:11" ht="28.5" customHeight="1" x14ac:dyDescent="0.2">
      <c r="B44" s="16" t="s">
        <v>60</v>
      </c>
      <c r="D44" s="106" t="s">
        <v>48</v>
      </c>
      <c r="E44" s="107"/>
      <c r="F44" s="89"/>
      <c r="G44" s="89"/>
      <c r="H44" s="108"/>
    </row>
    <row r="45" spans="1:11" ht="28.5" customHeight="1" x14ac:dyDescent="0.2">
      <c r="D45" s="109" t="s">
        <v>49</v>
      </c>
      <c r="E45" s="110"/>
      <c r="F45" s="111"/>
      <c r="G45" s="111"/>
      <c r="H45" s="112"/>
    </row>
    <row r="46" spans="1:11" ht="22.5" customHeight="1" x14ac:dyDescent="0.2">
      <c r="A46" s="100" t="s">
        <v>91</v>
      </c>
      <c r="B46" s="100"/>
      <c r="C46" s="100"/>
      <c r="D46" s="100"/>
      <c r="E46" s="101"/>
      <c r="F46" s="101"/>
      <c r="G46" s="101"/>
      <c r="H46" s="101"/>
      <c r="J46" s="9"/>
    </row>
    <row r="47" spans="1:11" ht="22.5" customHeight="1" x14ac:dyDescent="0.2">
      <c r="A47" s="100" t="s">
        <v>55</v>
      </c>
      <c r="B47" s="100"/>
      <c r="C47" s="100"/>
      <c r="D47" s="100"/>
      <c r="E47" s="101"/>
      <c r="F47" s="101"/>
      <c r="G47" s="101"/>
      <c r="H47" s="101"/>
      <c r="J47" s="9"/>
    </row>
    <row r="48" spans="1:11" ht="22.5" customHeight="1" x14ac:dyDescent="0.2">
      <c r="A48" s="100" t="s">
        <v>56</v>
      </c>
      <c r="B48" s="100"/>
      <c r="C48" s="100"/>
      <c r="D48" s="100"/>
      <c r="E48" s="101"/>
      <c r="F48" s="101"/>
      <c r="G48" s="101"/>
      <c r="H48" s="101"/>
    </row>
    <row r="50" spans="2:11" ht="27" customHeight="1" x14ac:dyDescent="0.2">
      <c r="B50" s="9"/>
    </row>
    <row r="51" spans="2:11" ht="27" customHeight="1" x14ac:dyDescent="0.2">
      <c r="J51" s="9"/>
      <c r="K51" s="10"/>
    </row>
    <row r="52" spans="2:11" ht="27" customHeight="1" x14ac:dyDescent="0.2">
      <c r="J52" s="9"/>
    </row>
  </sheetData>
  <mergeCells count="59">
    <mergeCell ref="B1:G1"/>
    <mergeCell ref="A11:A12"/>
    <mergeCell ref="E11:F11"/>
    <mergeCell ref="G11:H11"/>
    <mergeCell ref="E12:F12"/>
    <mergeCell ref="G12:H12"/>
    <mergeCell ref="E13:F13"/>
    <mergeCell ref="G13:H13"/>
    <mergeCell ref="E14:F14"/>
    <mergeCell ref="G14:H14"/>
    <mergeCell ref="E15:F15"/>
    <mergeCell ref="G15:H15"/>
    <mergeCell ref="A16:B16"/>
    <mergeCell ref="E16:F16"/>
    <mergeCell ref="G16:H16"/>
    <mergeCell ref="A17:B17"/>
    <mergeCell ref="E17:F17"/>
    <mergeCell ref="G17:H17"/>
    <mergeCell ref="A18:B18"/>
    <mergeCell ref="E18:F18"/>
    <mergeCell ref="G18:H18"/>
    <mergeCell ref="A22:A24"/>
    <mergeCell ref="B22:B24"/>
    <mergeCell ref="C22:C24"/>
    <mergeCell ref="D22:E22"/>
    <mergeCell ref="F22:H22"/>
    <mergeCell ref="D23:E24"/>
    <mergeCell ref="A28:A30"/>
    <mergeCell ref="B28:B30"/>
    <mergeCell ref="D28:E28"/>
    <mergeCell ref="D29:E29"/>
    <mergeCell ref="C30:E30"/>
    <mergeCell ref="A25:A27"/>
    <mergeCell ref="B25:B27"/>
    <mergeCell ref="D25:E25"/>
    <mergeCell ref="D26:E26"/>
    <mergeCell ref="C27:E27"/>
    <mergeCell ref="A31:A33"/>
    <mergeCell ref="B31:B33"/>
    <mergeCell ref="D31:E31"/>
    <mergeCell ref="D32:E32"/>
    <mergeCell ref="C33:E33"/>
    <mergeCell ref="F36:G37"/>
    <mergeCell ref="H36:H37"/>
    <mergeCell ref="A37:B37"/>
    <mergeCell ref="D37:E37"/>
    <mergeCell ref="A38:B38"/>
    <mergeCell ref="D38:E38"/>
    <mergeCell ref="F38:G38"/>
    <mergeCell ref="A36:B36"/>
    <mergeCell ref="D36:E36"/>
    <mergeCell ref="A47:H47"/>
    <mergeCell ref="A48:H48"/>
    <mergeCell ref="D41:H41"/>
    <mergeCell ref="D42:H42"/>
    <mergeCell ref="D43:H43"/>
    <mergeCell ref="D44:H44"/>
    <mergeCell ref="D45:H45"/>
    <mergeCell ref="A46:H46"/>
  </mergeCells>
  <phoneticPr fontId="2"/>
  <pageMargins left="0.7" right="0.7" top="0.75" bottom="0.75" header="0.3" footer="0.3"/>
  <pageSetup paperSize="9" scale="77" orientation="portrait" r:id="rId1"/>
  <rowBreaks count="1" manualBreakCount="1">
    <brk id="48"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入札書</vt:lpstr>
      <vt:lpstr>入札金額内訳書 </vt:lpstr>
      <vt:lpstr>入札金額内訳書（計算式あり）</vt:lpstr>
      <vt:lpstr>入札書 (記載例)</vt:lpstr>
      <vt:lpstr>入札金額内訳書（記載例）</vt:lpstr>
      <vt:lpstr>'入札金額内訳書 '!Print_Area</vt:lpstr>
      <vt:lpstr>'入札金額内訳書（記載例）'!Print_Area</vt:lpstr>
      <vt:lpstr>'入札金額内訳書（計算式あり）'!Print_Area</vt:lpstr>
      <vt:lpstr>入札書!Print_Area</vt:lpstr>
      <vt:lpstr>'入札書 (記載例)'!Print_Area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2013-01-16T04:49:55Z</dcterms:created>
  <dcterms:modified xsi:type="dcterms:W3CDTF">2026-01-29T08:37:15Z</dcterms:modified>
</cp:coreProperties>
</file>