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yuichi_kobayashi070_maff_go_jp/Documents/デスクトップ/電力供給R8版/"/>
    </mc:Choice>
  </mc:AlternateContent>
  <xr:revisionPtr revIDLastSave="7" documentId="10_ncr:8000_{F124B2E8-A913-4437-BB98-2F0C4AEDB552}" xr6:coauthVersionLast="47" xr6:coauthVersionMax="47" xr10:uidLastSave="{24F10DA3-359B-4B00-B6FC-1C643FB1C874}"/>
  <bookViews>
    <workbookView xWindow="28680" yWindow="-120" windowWidth="29040" windowHeight="15720" xr2:uid="{00000000-000D-0000-FFFF-FFFF00000000}"/>
  </bookViews>
  <sheets>
    <sheet name="参考_見積内訳書" sheetId="10" r:id="rId1"/>
  </sheets>
  <externalReferences>
    <externalReference r:id="rId2"/>
    <externalReference r:id="rId3"/>
    <externalReference r:id="rId4"/>
  </externalReferences>
  <definedNames>
    <definedName name="id">#REF!</definedName>
    <definedName name="_xlnm.Print_Area" localSheetId="0">参考_見積内訳書!$A$1:$K$101</definedName>
    <definedName name="コード">[1]Cood!$N:$N</definedName>
    <definedName name="区分No">[2]Cood!$M$1:$M$18</definedName>
    <definedName name="整列">[1]Cood!$I$1:$I$30</definedName>
    <definedName name="担当">[1]Cood!$M:$M</definedName>
    <definedName name="予算">[3]Cood!$L$1:$L$27</definedName>
    <definedName name="略称">[1]Cood!$L$1:$L$30</definedName>
    <definedName name="連番だ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7" i="10" l="1"/>
  <c r="B97" i="10"/>
  <c r="G96" i="10"/>
  <c r="H96" i="10" s="1"/>
  <c r="G95" i="10"/>
  <c r="H95" i="10" s="1"/>
  <c r="G94" i="10"/>
  <c r="H94" i="10" s="1"/>
  <c r="G91" i="10"/>
  <c r="H91" i="10" s="1"/>
  <c r="G90" i="10"/>
  <c r="H90" i="10" s="1"/>
  <c r="G89" i="10"/>
  <c r="H89" i="10" s="1"/>
  <c r="H88" i="10"/>
  <c r="G86" i="10"/>
  <c r="G92" i="10" s="1"/>
  <c r="H92" i="10" s="1"/>
  <c r="C86" i="10"/>
  <c r="C87" i="10" s="1"/>
  <c r="H85" i="10"/>
  <c r="E85" i="10"/>
  <c r="F75" i="10"/>
  <c r="B75" i="10"/>
  <c r="G74" i="10"/>
  <c r="H74" i="10" s="1"/>
  <c r="G73" i="10"/>
  <c r="H73" i="10" s="1"/>
  <c r="G72" i="10"/>
  <c r="H72" i="10" s="1"/>
  <c r="G69" i="10"/>
  <c r="H69" i="10" s="1"/>
  <c r="G68" i="10"/>
  <c r="H68" i="10" s="1"/>
  <c r="H67" i="10"/>
  <c r="G67" i="10"/>
  <c r="H66" i="10"/>
  <c r="G65" i="10"/>
  <c r="H65" i="10" s="1"/>
  <c r="C65" i="10"/>
  <c r="C66" i="10" s="1"/>
  <c r="G64" i="10"/>
  <c r="H64" i="10" s="1"/>
  <c r="C64" i="10"/>
  <c r="E64" i="10" s="1"/>
  <c r="H63" i="10"/>
  <c r="E63" i="10"/>
  <c r="D54" i="10"/>
  <c r="F44" i="10"/>
  <c r="F45" i="10" s="1"/>
  <c r="F46" i="10" s="1"/>
  <c r="F47" i="10" s="1"/>
  <c r="F48" i="10" s="1"/>
  <c r="F49" i="10" s="1"/>
  <c r="F50" i="10" s="1"/>
  <c r="F51" i="10" s="1"/>
  <c r="F52" i="10" s="1"/>
  <c r="F53" i="10" s="1"/>
  <c r="G43" i="10"/>
  <c r="G44" i="10" s="1"/>
  <c r="G45" i="10" s="1"/>
  <c r="G46" i="10" s="1"/>
  <c r="G47" i="10" s="1"/>
  <c r="G48" i="10" s="1"/>
  <c r="G49" i="10" s="1"/>
  <c r="G50" i="10" s="1"/>
  <c r="G51" i="10" s="1"/>
  <c r="G52" i="10" s="1"/>
  <c r="G53" i="10" s="1"/>
  <c r="F43" i="10"/>
  <c r="E43" i="10"/>
  <c r="E44" i="10" s="1"/>
  <c r="H42" i="10"/>
  <c r="I42" i="10" s="1"/>
  <c r="J42" i="10" s="1"/>
  <c r="F31" i="10"/>
  <c r="D30" i="10"/>
  <c r="B30" i="10"/>
  <c r="D29" i="10"/>
  <c r="B29" i="10"/>
  <c r="D28" i="10"/>
  <c r="B28" i="10"/>
  <c r="D27" i="10"/>
  <c r="B27" i="10"/>
  <c r="D26" i="10"/>
  <c r="B26" i="10"/>
  <c r="D25" i="10"/>
  <c r="B25" i="10"/>
  <c r="D24" i="10"/>
  <c r="B24" i="10"/>
  <c r="D23" i="10"/>
  <c r="B23" i="10"/>
  <c r="D22" i="10"/>
  <c r="B22" i="10"/>
  <c r="D21" i="10"/>
  <c r="B21" i="10"/>
  <c r="I20" i="10"/>
  <c r="I21" i="10" s="1"/>
  <c r="I22" i="10" s="1"/>
  <c r="I23" i="10" s="1"/>
  <c r="I24" i="10" s="1"/>
  <c r="I25" i="10" s="1"/>
  <c r="I26" i="10" s="1"/>
  <c r="I27" i="10" s="1"/>
  <c r="I28" i="10" s="1"/>
  <c r="I29" i="10" s="1"/>
  <c r="I30" i="10" s="1"/>
  <c r="H20" i="10"/>
  <c r="G20" i="10"/>
  <c r="G21" i="10" s="1"/>
  <c r="G22" i="10" s="1"/>
  <c r="D20" i="10"/>
  <c r="B20" i="10"/>
  <c r="J19" i="10"/>
  <c r="D19" i="10"/>
  <c r="I85" i="10" l="1"/>
  <c r="E86" i="10"/>
  <c r="I63" i="10"/>
  <c r="E65" i="10"/>
  <c r="I65" i="10" s="1"/>
  <c r="J20" i="10"/>
  <c r="K20" i="10" s="1"/>
  <c r="K19" i="10"/>
  <c r="E66" i="10"/>
  <c r="I66" i="10" s="1"/>
  <c r="C67" i="10"/>
  <c r="E67" i="10" s="1"/>
  <c r="I67" i="10" s="1"/>
  <c r="E87" i="10"/>
  <c r="C88" i="10"/>
  <c r="C89" i="10" s="1"/>
  <c r="C90" i="10" s="1"/>
  <c r="D31" i="10"/>
  <c r="E45" i="10"/>
  <c r="E46" i="10" s="1"/>
  <c r="H44" i="10"/>
  <c r="I44" i="10" s="1"/>
  <c r="J44" i="10" s="1"/>
  <c r="G70" i="10"/>
  <c r="H70" i="10" s="1"/>
  <c r="H86" i="10"/>
  <c r="I86" i="10" s="1"/>
  <c r="H43" i="10"/>
  <c r="I43" i="10" s="1"/>
  <c r="J43" i="10" s="1"/>
  <c r="G71" i="10"/>
  <c r="H71" i="10" s="1"/>
  <c r="H21" i="10"/>
  <c r="H22" i="10" s="1"/>
  <c r="H23" i="10" s="1"/>
  <c r="H24" i="10" s="1"/>
  <c r="H25" i="10" s="1"/>
  <c r="H26" i="10" s="1"/>
  <c r="H27" i="10" s="1"/>
  <c r="H28" i="10" s="1"/>
  <c r="H29" i="10" s="1"/>
  <c r="H30" i="10" s="1"/>
  <c r="G87" i="10"/>
  <c r="I64" i="10"/>
  <c r="B31" i="10"/>
  <c r="E89" i="10"/>
  <c r="I89" i="10" s="1"/>
  <c r="G23" i="10"/>
  <c r="J22" i="10"/>
  <c r="K22" i="10" s="1"/>
  <c r="E88" i="10"/>
  <c r="I88" i="10" s="1"/>
  <c r="C68" i="10"/>
  <c r="H75" i="10" l="1"/>
  <c r="H45" i="10"/>
  <c r="I45" i="10" s="1"/>
  <c r="J45" i="10" s="1"/>
  <c r="J21" i="10"/>
  <c r="K21" i="10" s="1"/>
  <c r="G93" i="10"/>
  <c r="H93" i="10" s="1"/>
  <c r="H87" i="10"/>
  <c r="I87" i="10"/>
  <c r="H46" i="10"/>
  <c r="I46" i="10" s="1"/>
  <c r="E47" i="10"/>
  <c r="C69" i="10"/>
  <c r="E68" i="10"/>
  <c r="G24" i="10"/>
  <c r="J23" i="10"/>
  <c r="K23" i="10" s="1"/>
  <c r="E90" i="10"/>
  <c r="I90" i="10" s="1"/>
  <c r="C91" i="10"/>
  <c r="H97" i="10" l="1"/>
  <c r="G25" i="10"/>
  <c r="J24" i="10"/>
  <c r="K24" i="10" s="1"/>
  <c r="C70" i="10"/>
  <c r="E69" i="10"/>
  <c r="I69" i="10" s="1"/>
  <c r="J46" i="10"/>
  <c r="E48" i="10"/>
  <c r="H47" i="10"/>
  <c r="I47" i="10" s="1"/>
  <c r="E91" i="10"/>
  <c r="C92" i="10"/>
  <c r="I68" i="10"/>
  <c r="E49" i="10" l="1"/>
  <c r="H48" i="10"/>
  <c r="I48" i="10" s="1"/>
  <c r="J47" i="10"/>
  <c r="J25" i="10"/>
  <c r="K25" i="10" s="1"/>
  <c r="G26" i="10"/>
  <c r="C93" i="10"/>
  <c r="E92" i="10"/>
  <c r="I92" i="10" s="1"/>
  <c r="I91" i="10"/>
  <c r="E70" i="10"/>
  <c r="C71" i="10"/>
  <c r="I70" i="10" l="1"/>
  <c r="J48" i="10"/>
  <c r="H49" i="10"/>
  <c r="I49" i="10" s="1"/>
  <c r="E50" i="10"/>
  <c r="J26" i="10"/>
  <c r="K26" i="10" s="1"/>
  <c r="G27" i="10"/>
  <c r="C94" i="10"/>
  <c r="E93" i="10"/>
  <c r="C72" i="10"/>
  <c r="E71" i="10"/>
  <c r="I71" i="10" s="1"/>
  <c r="H50" i="10" l="1"/>
  <c r="I50" i="10" s="1"/>
  <c r="E51" i="10"/>
  <c r="E72" i="10"/>
  <c r="I72" i="10" s="1"/>
  <c r="C73" i="10"/>
  <c r="I93" i="10"/>
  <c r="E94" i="10"/>
  <c r="I94" i="10" s="1"/>
  <c r="C95" i="10"/>
  <c r="J27" i="10"/>
  <c r="K27" i="10" s="1"/>
  <c r="G28" i="10"/>
  <c r="J49" i="10"/>
  <c r="J50" i="10" l="1"/>
  <c r="E73" i="10"/>
  <c r="I73" i="10" s="1"/>
  <c r="C74" i="10"/>
  <c r="E74" i="10" s="1"/>
  <c r="J28" i="10"/>
  <c r="K28" i="10" s="1"/>
  <c r="G29" i="10"/>
  <c r="E52" i="10"/>
  <c r="H51" i="10"/>
  <c r="I51" i="10" s="1"/>
  <c r="C96" i="10"/>
  <c r="E96" i="10" s="1"/>
  <c r="E95" i="10"/>
  <c r="I95" i="10" s="1"/>
  <c r="E53" i="10" l="1"/>
  <c r="H53" i="10" s="1"/>
  <c r="H52" i="10"/>
  <c r="G30" i="10"/>
  <c r="J30" i="10" s="1"/>
  <c r="K30" i="10" s="1"/>
  <c r="J29" i="10"/>
  <c r="K29" i="10" s="1"/>
  <c r="I52" i="10"/>
  <c r="I74" i="10"/>
  <c r="I75" i="10" s="1"/>
  <c r="G7" i="10" s="1"/>
  <c r="E75" i="10"/>
  <c r="J51" i="10"/>
  <c r="I96" i="10"/>
  <c r="I97" i="10" s="1"/>
  <c r="G8" i="10" s="1"/>
  <c r="E97" i="10"/>
  <c r="K31" i="10" l="1"/>
  <c r="G5" i="10" s="1"/>
  <c r="I53" i="10"/>
  <c r="I54" i="10" s="1"/>
  <c r="J52" i="10"/>
  <c r="J53" i="10" l="1"/>
  <c r="J54" i="10" s="1"/>
  <c r="G6" i="10" s="1"/>
  <c r="G9" i="10" s="1"/>
  <c r="G10" i="10" s="1"/>
  <c r="B54" i="10"/>
</calcChain>
</file>

<file path=xl/sharedStrings.xml><?xml version="1.0" encoding="utf-8"?>
<sst xmlns="http://schemas.openxmlformats.org/spreadsheetml/2006/main" count="160" uniqueCount="81">
  <si>
    <t>契約内容等</t>
    <rPh sb="0" eb="2">
      <t>ケイヤク</t>
    </rPh>
    <rPh sb="2" eb="4">
      <t>ナイヨウ</t>
    </rPh>
    <rPh sb="4" eb="5">
      <t>ナド</t>
    </rPh>
    <phoneticPr fontId="7"/>
  </si>
  <si>
    <t>金額</t>
    <rPh sb="0" eb="2">
      <t>キンガク</t>
    </rPh>
    <phoneticPr fontId="7"/>
  </si>
  <si>
    <t>木曽森林管理署　庁舎　従量電灯Ｃ</t>
    <rPh sb="0" eb="2">
      <t>キソ</t>
    </rPh>
    <rPh sb="2" eb="4">
      <t>シンリン</t>
    </rPh>
    <rPh sb="4" eb="7">
      <t>カンリショ</t>
    </rPh>
    <rPh sb="8" eb="10">
      <t>チョウシャ</t>
    </rPh>
    <rPh sb="11" eb="13">
      <t>ジュウリョウ</t>
    </rPh>
    <rPh sb="13" eb="15">
      <t>デントウ</t>
    </rPh>
    <phoneticPr fontId="7"/>
  </si>
  <si>
    <t>木曽森林管理署　倉庫　従量電灯Ｂ</t>
    <rPh sb="0" eb="2">
      <t>キソ</t>
    </rPh>
    <rPh sb="2" eb="4">
      <t>シンリン</t>
    </rPh>
    <rPh sb="4" eb="7">
      <t>カンリショ</t>
    </rPh>
    <rPh sb="8" eb="10">
      <t>ソウコ</t>
    </rPh>
    <rPh sb="11" eb="13">
      <t>ジュウリョウ</t>
    </rPh>
    <rPh sb="13" eb="15">
      <t>デントウ</t>
    </rPh>
    <phoneticPr fontId="7"/>
  </si>
  <si>
    <t>　←合計金額（Ｂ）</t>
    <rPh sb="2" eb="4">
      <t>ゴウケイ</t>
    </rPh>
    <rPh sb="4" eb="6">
      <t>キンガク</t>
    </rPh>
    <phoneticPr fontId="7"/>
  </si>
  <si>
    <t>木曽森林管理署　庁舎　低圧電力</t>
    <rPh sb="0" eb="2">
      <t>キソ</t>
    </rPh>
    <rPh sb="2" eb="4">
      <t>シンリン</t>
    </rPh>
    <rPh sb="4" eb="7">
      <t>カンリショ</t>
    </rPh>
    <rPh sb="8" eb="10">
      <t>チョウシャ</t>
    </rPh>
    <rPh sb="11" eb="13">
      <t>テイアツ</t>
    </rPh>
    <rPh sb="13" eb="15">
      <t>デンリョク</t>
    </rPh>
    <phoneticPr fontId="7"/>
  </si>
  <si>
    <t>　←合計金額（Ｃ）</t>
    <rPh sb="2" eb="4">
      <t>ゴウケイ</t>
    </rPh>
    <rPh sb="4" eb="6">
      <t>キンガク</t>
    </rPh>
    <phoneticPr fontId="7"/>
  </si>
  <si>
    <t>木曽森林管理署　車庫　低圧電力</t>
    <rPh sb="0" eb="2">
      <t>キソ</t>
    </rPh>
    <rPh sb="2" eb="4">
      <t>シンリン</t>
    </rPh>
    <rPh sb="4" eb="7">
      <t>カンリショ</t>
    </rPh>
    <rPh sb="8" eb="10">
      <t>シャコ</t>
    </rPh>
    <rPh sb="11" eb="13">
      <t>テイアツ</t>
    </rPh>
    <rPh sb="13" eb="15">
      <t>デンリョク</t>
    </rPh>
    <phoneticPr fontId="7"/>
  </si>
  <si>
    <t>　←合計金額（Ｄ）</t>
    <rPh sb="2" eb="4">
      <t>ゴウケイ</t>
    </rPh>
    <rPh sb="4" eb="6">
      <t>キンガク</t>
    </rPh>
    <phoneticPr fontId="7"/>
  </si>
  <si>
    <t>合計</t>
    <rPh sb="0" eb="2">
      <t>ゴウケイ</t>
    </rPh>
    <phoneticPr fontId="6"/>
  </si>
  <si>
    <t>数量
(kva)
a</t>
    <rPh sb="0" eb="2">
      <t>スウリョウ</t>
    </rPh>
    <phoneticPr fontId="6"/>
  </si>
  <si>
    <t>電力量(kwh)
e</t>
    <rPh sb="0" eb="3">
      <t>デンリョクリョウ</t>
    </rPh>
    <phoneticPr fontId="6"/>
  </si>
  <si>
    <t>単価(円/kwh)
ｆ</t>
    <rPh sb="0" eb="2">
      <t>タンカ</t>
    </rPh>
    <rPh sb="3" eb="4">
      <t>エン</t>
    </rPh>
    <phoneticPr fontId="6"/>
  </si>
  <si>
    <t>単価(円/kwh)
ｇ</t>
    <rPh sb="0" eb="2">
      <t>タンカ</t>
    </rPh>
    <rPh sb="3" eb="4">
      <t>エン</t>
    </rPh>
    <phoneticPr fontId="6"/>
  </si>
  <si>
    <t>単価(円/kwh)
ｈ</t>
    <rPh sb="0" eb="2">
      <t>タンカ</t>
    </rPh>
    <rPh sb="3" eb="4">
      <t>エン</t>
    </rPh>
    <phoneticPr fontId="6"/>
  </si>
  <si>
    <t>４月</t>
    <rPh sb="1" eb="2">
      <t>ガツ</t>
    </rPh>
    <phoneticPr fontId="6"/>
  </si>
  <si>
    <t>５月</t>
  </si>
  <si>
    <t>６月</t>
  </si>
  <si>
    <t>７月</t>
  </si>
  <si>
    <t>８月</t>
  </si>
  <si>
    <t>９月</t>
  </si>
  <si>
    <t>１０月</t>
  </si>
  <si>
    <t>１１月</t>
  </si>
  <si>
    <t>１２月</t>
  </si>
  <si>
    <t>１月</t>
  </si>
  <si>
    <t>２月</t>
  </si>
  <si>
    <t>３月</t>
  </si>
  <si>
    <t>計</t>
    <rPh sb="0" eb="1">
      <t>ケイ</t>
    </rPh>
    <phoneticPr fontId="6"/>
  </si>
  <si>
    <t>－</t>
    <phoneticPr fontId="6"/>
  </si>
  <si>
    <t>電力量
(kwh)
c</t>
    <rPh sb="0" eb="3">
      <t>デンリョクリョウ</t>
    </rPh>
    <phoneticPr fontId="6"/>
  </si>
  <si>
    <t>単価(円/kwh)
d</t>
    <rPh sb="0" eb="2">
      <t>タンカ</t>
    </rPh>
    <rPh sb="3" eb="4">
      <t>エン</t>
    </rPh>
    <phoneticPr fontId="6"/>
  </si>
  <si>
    <t>単価(円/kwh)
e</t>
    <rPh sb="0" eb="2">
      <t>タンカ</t>
    </rPh>
    <rPh sb="3" eb="4">
      <t>エン</t>
    </rPh>
    <phoneticPr fontId="6"/>
  </si>
  <si>
    <t>単価(円/kwh)
f</t>
    <rPh sb="0" eb="2">
      <t>タンカ</t>
    </rPh>
    <rPh sb="3" eb="4">
      <t>エン</t>
    </rPh>
    <phoneticPr fontId="6"/>
  </si>
  <si>
    <t>(注1)</t>
    <rPh sb="1" eb="2">
      <t>チュウ</t>
    </rPh>
    <phoneticPr fontId="6"/>
  </si>
  <si>
    <t>消費税等相当額込みで算定</t>
    <rPh sb="0" eb="3">
      <t>ショウヒゼイ</t>
    </rPh>
    <rPh sb="3" eb="4">
      <t>ナド</t>
    </rPh>
    <rPh sb="4" eb="7">
      <t>ソウトウガク</t>
    </rPh>
    <rPh sb="7" eb="8">
      <t>コ</t>
    </rPh>
    <rPh sb="10" eb="12">
      <t>サンテイ</t>
    </rPh>
    <phoneticPr fontId="6"/>
  </si>
  <si>
    <t>(注2)</t>
    <rPh sb="1" eb="2">
      <t>チュウ</t>
    </rPh>
    <phoneticPr fontId="6"/>
  </si>
  <si>
    <t>小数点以下第３位を切り捨てて端数処理</t>
    <rPh sb="0" eb="3">
      <t>ショウスウテン</t>
    </rPh>
    <rPh sb="3" eb="5">
      <t>イカ</t>
    </rPh>
    <rPh sb="5" eb="6">
      <t>ダイ</t>
    </rPh>
    <rPh sb="7" eb="8">
      <t>イ</t>
    </rPh>
    <rPh sb="9" eb="10">
      <t>キ</t>
    </rPh>
    <rPh sb="11" eb="12">
      <t>ス</t>
    </rPh>
    <rPh sb="14" eb="16">
      <t>ハスウ</t>
    </rPh>
    <rPh sb="16" eb="18">
      <t>ショリ</t>
    </rPh>
    <phoneticPr fontId="6"/>
  </si>
  <si>
    <t>(注3)</t>
    <rPh sb="1" eb="2">
      <t>チュウ</t>
    </rPh>
    <phoneticPr fontId="6"/>
  </si>
  <si>
    <t>１円未満を切り捨てて端数処理</t>
    <rPh sb="1" eb="2">
      <t>エン</t>
    </rPh>
    <rPh sb="2" eb="4">
      <t>ミマン</t>
    </rPh>
    <rPh sb="5" eb="6">
      <t>キ</t>
    </rPh>
    <rPh sb="7" eb="8">
      <t>ス</t>
    </rPh>
    <rPh sb="10" eb="12">
      <t>ハスウ</t>
    </rPh>
    <rPh sb="12" eb="14">
      <t>ショリ</t>
    </rPh>
    <phoneticPr fontId="6"/>
  </si>
  <si>
    <t>数量(kw)
a</t>
    <rPh sb="0" eb="2">
      <t>スウリョウ</t>
    </rPh>
    <phoneticPr fontId="6"/>
  </si>
  <si>
    <t>電力量(kwh)
d</t>
    <rPh sb="0" eb="3">
      <t>デンリョクリョウ</t>
    </rPh>
    <phoneticPr fontId="6"/>
  </si>
  <si>
    <t>電　　力　　量　　料　　金　 (注1)</t>
    <rPh sb="0" eb="1">
      <t>デン</t>
    </rPh>
    <rPh sb="3" eb="4">
      <t>チカラ</t>
    </rPh>
    <rPh sb="6" eb="7">
      <t>リョウ</t>
    </rPh>
    <rPh sb="9" eb="10">
      <t>リョウ</t>
    </rPh>
    <rPh sb="12" eb="13">
      <t>キン</t>
    </rPh>
    <rPh sb="16" eb="17">
      <t>チュウ</t>
    </rPh>
    <phoneticPr fontId="6"/>
  </si>
  <si>
    <t>見積金額比較価格（税抜）</t>
    <rPh sb="0" eb="2">
      <t>ミツ</t>
    </rPh>
    <rPh sb="2" eb="4">
      <t>キンガク</t>
    </rPh>
    <rPh sb="4" eb="6">
      <t>ヒカク</t>
    </rPh>
    <rPh sb="6" eb="8">
      <t>カカク</t>
    </rPh>
    <rPh sb="9" eb="10">
      <t>ゼイ</t>
    </rPh>
    <rPh sb="10" eb="11">
      <t>ヌ</t>
    </rPh>
    <phoneticPr fontId="7"/>
  </si>
  <si>
    <t>採用料金 j
b&lt;i=i
b&gt;i=b</t>
    <rPh sb="0" eb="2">
      <t>サイヨウ</t>
    </rPh>
    <rPh sb="2" eb="4">
      <t>リョウキン</t>
    </rPh>
    <phoneticPr fontId="4"/>
  </si>
  <si>
    <t>計(円)
ｆ= d × e</t>
    <rPh sb="0" eb="1">
      <t>ケイ</t>
    </rPh>
    <rPh sb="2" eb="3">
      <t>エン</t>
    </rPh>
    <phoneticPr fontId="6"/>
  </si>
  <si>
    <t>計 (円)
ｉ =120*f+180
*g+(e-300)*ｈ</t>
    <rPh sb="0" eb="1">
      <t>ケイ</t>
    </rPh>
    <rPh sb="3" eb="4">
      <t>エン</t>
    </rPh>
    <phoneticPr fontId="6"/>
  </si>
  <si>
    <t>計 (円)
ｉ =120*d+180
*e+(c-300)*f</t>
    <rPh sb="0" eb="1">
      <t>ケイ</t>
    </rPh>
    <rPh sb="3" eb="4">
      <t>エン</t>
    </rPh>
    <phoneticPr fontId="6"/>
  </si>
  <si>
    <t>計（税 込）</t>
    <rPh sb="0" eb="1">
      <t>ケイ</t>
    </rPh>
    <rPh sb="2" eb="3">
      <t>ゼイ</t>
    </rPh>
    <rPh sb="4" eb="5">
      <t>コミ</t>
    </rPh>
    <phoneticPr fontId="7"/>
  </si>
  <si>
    <r>
      <rPr>
        <sz val="10"/>
        <color theme="4"/>
        <rFont val="ＭＳ 明朝"/>
        <family val="1"/>
        <charset val="128"/>
      </rPr>
      <t xml:space="preserve"> </t>
    </r>
    <r>
      <rPr>
        <sz val="10"/>
        <rFont val="ＭＳ 明朝"/>
        <family val="1"/>
        <charset val="128"/>
      </rPr>
      <t>基本料金</t>
    </r>
    <r>
      <rPr>
        <sz val="10"/>
        <color theme="4"/>
        <rFont val="ＭＳ 明朝"/>
        <family val="1"/>
        <charset val="128"/>
      </rPr>
      <t xml:space="preserve"> (注1)</t>
    </r>
    <rPh sb="1" eb="2">
      <t>モト</t>
    </rPh>
    <rPh sb="2" eb="3">
      <t>ホン</t>
    </rPh>
    <rPh sb="3" eb="4">
      <t>リョウ</t>
    </rPh>
    <rPh sb="4" eb="5">
      <t>キン</t>
    </rPh>
    <phoneticPr fontId="6"/>
  </si>
  <si>
    <r>
      <t>電　　力　　量　　料　　金　</t>
    </r>
    <r>
      <rPr>
        <sz val="10"/>
        <color theme="4"/>
        <rFont val="ＭＳ 明朝"/>
        <family val="1"/>
        <charset val="128"/>
      </rPr>
      <t xml:space="preserve"> (注1)</t>
    </r>
    <rPh sb="0" eb="1">
      <t>デン</t>
    </rPh>
    <rPh sb="3" eb="4">
      <t>チカラ</t>
    </rPh>
    <rPh sb="6" eb="7">
      <t>リョウ</t>
    </rPh>
    <rPh sb="9" eb="10">
      <t>リョウ</t>
    </rPh>
    <rPh sb="12" eb="13">
      <t>キン</t>
    </rPh>
    <rPh sb="16" eb="17">
      <t>チュウ</t>
    </rPh>
    <phoneticPr fontId="6"/>
  </si>
  <si>
    <r>
      <t>基本料金</t>
    </r>
    <r>
      <rPr>
        <sz val="10"/>
        <color theme="4"/>
        <rFont val="ＭＳ 明朝"/>
        <family val="1"/>
        <charset val="128"/>
      </rPr>
      <t xml:space="preserve"> (注1)</t>
    </r>
    <rPh sb="0" eb="1">
      <t>モト</t>
    </rPh>
    <rPh sb="1" eb="2">
      <t>ホン</t>
    </rPh>
    <rPh sb="2" eb="3">
      <t>リョウ</t>
    </rPh>
    <rPh sb="3" eb="4">
      <t>キン</t>
    </rPh>
    <rPh sb="6" eb="7">
      <t>チュウ</t>
    </rPh>
    <phoneticPr fontId="6"/>
  </si>
  <si>
    <r>
      <t xml:space="preserve">基本料金(円)
c = a ×b </t>
    </r>
    <r>
      <rPr>
        <sz val="10"/>
        <color theme="4"/>
        <rFont val="ＭＳ 明朝"/>
        <family val="1"/>
        <charset val="128"/>
      </rPr>
      <t>(注2)</t>
    </r>
    <rPh sb="0" eb="2">
      <t>キホン</t>
    </rPh>
    <rPh sb="2" eb="4">
      <t>リョウキン</t>
    </rPh>
    <rPh sb="5" eb="6">
      <t>エン</t>
    </rPh>
    <rPh sb="18" eb="19">
      <t>チュウ</t>
    </rPh>
    <phoneticPr fontId="6"/>
  </si>
  <si>
    <r>
      <rPr>
        <b/>
        <sz val="14"/>
        <rFont val="ＭＳ 明朝"/>
        <family val="1"/>
        <charset val="128"/>
      </rPr>
      <t>　Ｄ）</t>
    </r>
    <r>
      <rPr>
        <sz val="14"/>
        <rFont val="ＭＳ 明朝"/>
        <family val="1"/>
        <charset val="128"/>
      </rPr>
      <t>　○木曽森林管理署車庫　低圧電力　３KW</t>
    </r>
    <rPh sb="5" eb="7">
      <t>キソ</t>
    </rPh>
    <rPh sb="7" eb="9">
      <t>シンリン</t>
    </rPh>
    <rPh sb="9" eb="11">
      <t>カンリ</t>
    </rPh>
    <rPh sb="11" eb="12">
      <t>ショ</t>
    </rPh>
    <rPh sb="12" eb="14">
      <t>シャコ</t>
    </rPh>
    <rPh sb="15" eb="17">
      <t>テイアツ</t>
    </rPh>
    <rPh sb="17" eb="19">
      <t>デンリョク</t>
    </rPh>
    <phoneticPr fontId="6"/>
  </si>
  <si>
    <r>
      <t>　</t>
    </r>
    <r>
      <rPr>
        <b/>
        <sz val="14"/>
        <rFont val="ＭＳ 明朝"/>
        <family val="1"/>
        <charset val="128"/>
      </rPr>
      <t>Ｃ</t>
    </r>
    <r>
      <rPr>
        <sz val="14"/>
        <rFont val="ＭＳ 明朝"/>
        <family val="1"/>
        <charset val="128"/>
      </rPr>
      <t>）　○木曽森林管理署庁舎　低圧電力　20KW</t>
    </r>
    <rPh sb="5" eb="7">
      <t>キソ</t>
    </rPh>
    <rPh sb="7" eb="9">
      <t>シンリン</t>
    </rPh>
    <rPh sb="9" eb="11">
      <t>カンリ</t>
    </rPh>
    <rPh sb="11" eb="12">
      <t>ショ</t>
    </rPh>
    <rPh sb="12" eb="14">
      <t>チョウシャ</t>
    </rPh>
    <rPh sb="15" eb="17">
      <t>テイアツ</t>
    </rPh>
    <rPh sb="17" eb="19">
      <t>デンリョク</t>
    </rPh>
    <phoneticPr fontId="6"/>
  </si>
  <si>
    <r>
      <rPr>
        <b/>
        <sz val="14"/>
        <rFont val="ＭＳ 明朝"/>
        <family val="1"/>
        <charset val="128"/>
      </rPr>
      <t>　Ｂ）</t>
    </r>
    <r>
      <rPr>
        <sz val="14"/>
        <rFont val="ＭＳ 明朝"/>
        <family val="1"/>
        <charset val="128"/>
      </rPr>
      <t>　○木曽森林管理署倉庫　従量電灯Ｂ　15A</t>
    </r>
    <rPh sb="5" eb="7">
      <t>キソ</t>
    </rPh>
    <rPh sb="7" eb="9">
      <t>シンリン</t>
    </rPh>
    <rPh sb="9" eb="11">
      <t>カンリ</t>
    </rPh>
    <rPh sb="11" eb="12">
      <t>ショ</t>
    </rPh>
    <rPh sb="12" eb="14">
      <t>ソウコ</t>
    </rPh>
    <rPh sb="15" eb="17">
      <t>ジュウリョウ</t>
    </rPh>
    <rPh sb="17" eb="19">
      <t>デントウ</t>
    </rPh>
    <phoneticPr fontId="6"/>
  </si>
  <si>
    <r>
      <rPr>
        <b/>
        <sz val="14"/>
        <rFont val="ＭＳ 明朝"/>
        <family val="1"/>
        <charset val="128"/>
      </rPr>
      <t>　Ａ）</t>
    </r>
    <r>
      <rPr>
        <sz val="14"/>
        <rFont val="ＭＳ 明朝"/>
        <family val="1"/>
        <charset val="128"/>
      </rPr>
      <t>　○木曽森林管理署庁舎　従量電灯Ｃ　　28KVA</t>
    </r>
    <rPh sb="4" eb="6">
      <t>キソ</t>
    </rPh>
    <rPh sb="6" eb="8">
      <t>シンリン</t>
    </rPh>
    <rPh sb="8" eb="10">
      <t>カンリ</t>
    </rPh>
    <rPh sb="10" eb="11">
      <t>ショ</t>
    </rPh>
    <rPh sb="11" eb="13">
      <t>チョウシャ</t>
    </rPh>
    <rPh sb="14" eb="16">
      <t>ジュウリョウ</t>
    </rPh>
    <rPh sb="16" eb="18">
      <t>デントウ</t>
    </rPh>
    <phoneticPr fontId="6"/>
  </si>
  <si>
    <r>
      <t xml:space="preserve">基本料金 </t>
    </r>
    <r>
      <rPr>
        <sz val="10"/>
        <color theme="4"/>
        <rFont val="ＭＳ 明朝"/>
        <family val="1"/>
        <charset val="128"/>
      </rPr>
      <t xml:space="preserve"> (注1)</t>
    </r>
    <phoneticPr fontId="6"/>
  </si>
  <si>
    <r>
      <t>基本料金(円)
c = a ×b</t>
    </r>
    <r>
      <rPr>
        <sz val="10"/>
        <color theme="4"/>
        <rFont val="ＭＳ 明朝"/>
        <family val="1"/>
        <charset val="128"/>
      </rPr>
      <t xml:space="preserve"> (注2)</t>
    </r>
    <rPh sb="0" eb="2">
      <t>キホン</t>
    </rPh>
    <rPh sb="2" eb="4">
      <t>リョウキン</t>
    </rPh>
    <rPh sb="5" eb="6">
      <t>エン</t>
    </rPh>
    <rPh sb="18" eb="19">
      <t>チュウ</t>
    </rPh>
    <phoneticPr fontId="6"/>
  </si>
  <si>
    <t>備　　考</t>
    <rPh sb="0" eb="1">
      <t>ビ</t>
    </rPh>
    <rPh sb="3" eb="4">
      <t>コウ</t>
    </rPh>
    <phoneticPr fontId="4"/>
  </si>
  <si>
    <t>7月～9月単価留意</t>
    <rPh sb="1" eb="2">
      <t>ガツ</t>
    </rPh>
    <rPh sb="4" eb="5">
      <t>ガツ</t>
    </rPh>
    <rPh sb="5" eb="7">
      <t>タンカ</t>
    </rPh>
    <rPh sb="7" eb="9">
      <t>リュウイ</t>
    </rPh>
    <phoneticPr fontId="4"/>
  </si>
  <si>
    <t>(円)
ｇ= ｃ +ｆ (注3)</t>
    <rPh sb="1" eb="2">
      <t>エン</t>
    </rPh>
    <rPh sb="14" eb="15">
      <t>チュウ</t>
    </rPh>
    <phoneticPr fontId="6"/>
  </si>
  <si>
    <t>(円)
ｋ=ａ+ｊ (注3)</t>
    <rPh sb="1" eb="2">
      <t>エン</t>
    </rPh>
    <rPh sb="12" eb="13">
      <t>チュウ</t>
    </rPh>
    <phoneticPr fontId="6"/>
  </si>
  <si>
    <t>(円)
ｊ=ｃ+ ｉ 
(注3)</t>
    <rPh sb="1" eb="2">
      <t>エン</t>
    </rPh>
    <rPh sb="14" eb="15">
      <t>チュウ</t>
    </rPh>
    <phoneticPr fontId="6"/>
  </si>
  <si>
    <t>令和8年度 木曽森林管理署庁舎等電気需給業務（単価）見積内訳書</t>
    <rPh sb="0" eb="2">
      <t>レイワ</t>
    </rPh>
    <rPh sb="3" eb="5">
      <t>ネンド</t>
    </rPh>
    <rPh sb="6" eb="8">
      <t>キソ</t>
    </rPh>
    <rPh sb="8" eb="10">
      <t>シンリン</t>
    </rPh>
    <rPh sb="10" eb="13">
      <t>カンリショ</t>
    </rPh>
    <rPh sb="13" eb="15">
      <t>チョウシャ</t>
    </rPh>
    <rPh sb="15" eb="16">
      <t>トウ</t>
    </rPh>
    <rPh sb="16" eb="18">
      <t>デンキ</t>
    </rPh>
    <rPh sb="18" eb="20">
      <t>ジュキュウ</t>
    </rPh>
    <rPh sb="20" eb="22">
      <t>ギョウム</t>
    </rPh>
    <rPh sb="23" eb="25">
      <t>タンカ</t>
    </rPh>
    <rPh sb="26" eb="28">
      <t>ミツモリ</t>
    </rPh>
    <rPh sb="28" eb="30">
      <t>ウチワケ</t>
    </rPh>
    <rPh sb="30" eb="31">
      <t>ショ</t>
    </rPh>
    <phoneticPr fontId="6"/>
  </si>
  <si>
    <r>
      <t xml:space="preserve">単価(円/kw)
b
</t>
    </r>
    <r>
      <rPr>
        <sz val="10"/>
        <color rgb="FFFF0000"/>
        <rFont val="ＭＳ 明朝"/>
        <family val="1"/>
        <charset val="128"/>
      </rPr>
      <t xml:space="preserve">
</t>
    </r>
    <rPh sb="0" eb="2">
      <t>タンカ</t>
    </rPh>
    <rPh sb="3" eb="4">
      <t>エン</t>
    </rPh>
    <phoneticPr fontId="6"/>
  </si>
  <si>
    <t xml:space="preserve">最低月額料金(円)
ｄ
</t>
    <rPh sb="0" eb="2">
      <t>サイテイ</t>
    </rPh>
    <rPh sb="2" eb="4">
      <t>ゲツガク</t>
    </rPh>
    <rPh sb="4" eb="6">
      <t>リョウキン</t>
    </rPh>
    <rPh sb="7" eb="8">
      <t>エン</t>
    </rPh>
    <phoneticPr fontId="6"/>
  </si>
  <si>
    <t>120kw迄</t>
    <rPh sb="5" eb="6">
      <t>マデ</t>
    </rPh>
    <phoneticPr fontId="6"/>
  </si>
  <si>
    <t>300kw迄</t>
    <rPh sb="5" eb="6">
      <t>マデ</t>
    </rPh>
    <phoneticPr fontId="6"/>
  </si>
  <si>
    <t>300kw超</t>
    <rPh sb="5" eb="6">
      <t>コ</t>
    </rPh>
    <phoneticPr fontId="6"/>
  </si>
  <si>
    <t xml:space="preserve">基本料金
(円)a
</t>
    <rPh sb="0" eb="2">
      <t>キホン</t>
    </rPh>
    <rPh sb="2" eb="4">
      <t>リョウキン</t>
    </rPh>
    <rPh sb="6" eb="7">
      <t>エン</t>
    </rPh>
    <phoneticPr fontId="6"/>
  </si>
  <si>
    <t xml:space="preserve">最低月額
料金(円)b
</t>
    <rPh sb="0" eb="2">
      <t>サイテイ</t>
    </rPh>
    <rPh sb="2" eb="4">
      <t>ゲツガク</t>
    </rPh>
    <rPh sb="5" eb="7">
      <t>リョウキン</t>
    </rPh>
    <rPh sb="8" eb="9">
      <t>エン</t>
    </rPh>
    <phoneticPr fontId="6"/>
  </si>
  <si>
    <t xml:space="preserve">120kw迄 </t>
    <rPh sb="5" eb="6">
      <t>マデ</t>
    </rPh>
    <phoneticPr fontId="6"/>
  </si>
  <si>
    <t xml:space="preserve">300kw迄 </t>
    <rPh sb="5" eb="6">
      <t>マデ</t>
    </rPh>
    <phoneticPr fontId="6"/>
  </si>
  <si>
    <t xml:space="preserve">300kw超 </t>
    <rPh sb="5" eb="6">
      <t>コ</t>
    </rPh>
    <phoneticPr fontId="6"/>
  </si>
  <si>
    <t xml:space="preserve">単価(円/kw)　b
</t>
    <rPh sb="0" eb="2">
      <t>タンカ</t>
    </rPh>
    <rPh sb="3" eb="4">
      <t>エン</t>
    </rPh>
    <phoneticPr fontId="6"/>
  </si>
  <si>
    <t xml:space="preserve">単価(円/kwh) e
</t>
    <rPh sb="0" eb="2">
      <t>タンカ</t>
    </rPh>
    <rPh sb="3" eb="4">
      <t>エン</t>
    </rPh>
    <phoneticPr fontId="6"/>
  </si>
  <si>
    <t xml:space="preserve">単価(円/kw)
b
</t>
    <rPh sb="0" eb="2">
      <t>タンカ</t>
    </rPh>
    <rPh sb="3" eb="4">
      <t>エン</t>
    </rPh>
    <phoneticPr fontId="6"/>
  </si>
  <si>
    <t xml:space="preserve">力率
</t>
    <rPh sb="0" eb="2">
      <t>リキリツ</t>
    </rPh>
    <phoneticPr fontId="4"/>
  </si>
  <si>
    <t>　←合計金額（Ａ）</t>
    <rPh sb="2" eb="4">
      <t>ゴウケイ</t>
    </rPh>
    <rPh sb="4" eb="6">
      <t>キンガク</t>
    </rPh>
    <phoneticPr fontId="7"/>
  </si>
  <si>
    <t>　※ 見積価格</t>
    <rPh sb="3" eb="5">
      <t>ミツモリ</t>
    </rPh>
    <rPh sb="5" eb="7">
      <t>カカク</t>
    </rPh>
    <phoneticPr fontId="7"/>
  </si>
  <si>
    <r>
      <rPr>
        <b/>
        <sz val="12"/>
        <rFont val="ＭＳ 明朝"/>
        <family val="1"/>
        <charset val="128"/>
      </rPr>
      <t>※ 参考</t>
    </r>
    <r>
      <rPr>
        <sz val="12"/>
        <rFont val="ＭＳ 明朝"/>
        <family val="1"/>
        <charset val="128"/>
      </rPr>
      <t>　見積内訳書</t>
    </r>
    <rPh sb="2" eb="4">
      <t>サンコウ</t>
    </rPh>
    <rPh sb="5" eb="7">
      <t>ミツモリ</t>
    </rPh>
    <rPh sb="7" eb="10">
      <t>ウチワケショ</t>
    </rPh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</si>
</sst>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¥&quot;#,##0;[Red]&quot;¥&quot;\-#,##0"/>
    <numFmt numFmtId="176" formatCode="###&quot;kwまで&quot;"/>
    <numFmt numFmtId="177" formatCode="#,##0.00_ "/>
    <numFmt numFmtId="178" formatCode="#,##0_ "/>
    <numFmt numFmtId="179" formatCode="#,##0.00_);[Red]\(#,##0.00\)"/>
    <numFmt numFmtId="180" formatCode="#,##0_);[Red]\(#,##0\)"/>
  </numFmts>
  <fonts count="22" x14ac:knownFonts="1">
    <font>
      <sz val="11"/>
      <name val="ＭＳ Ｐ明朝"/>
      <family val="1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8"/>
      <name val="ＭＳ 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Ｐ明朝"/>
      <family val="1"/>
      <charset val="128"/>
    </font>
    <font>
      <sz val="9"/>
      <name val="ＭＳ 明朝"/>
      <family val="1"/>
      <charset val="128"/>
    </font>
    <font>
      <sz val="9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color rgb="FFFF0000"/>
      <name val="ＭＳ 明朝"/>
      <family val="1"/>
      <charset val="128"/>
    </font>
    <font>
      <sz val="10"/>
      <color rgb="FF000000"/>
      <name val="Times New Roman"/>
      <family val="1"/>
    </font>
    <font>
      <sz val="14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2"/>
      <name val="Arial"/>
      <family val="2"/>
    </font>
    <font>
      <b/>
      <sz val="14"/>
      <name val="ＭＳ 明朝"/>
      <family val="1"/>
      <charset val="128"/>
    </font>
    <font>
      <sz val="10"/>
      <color theme="4"/>
      <name val="ＭＳ 明朝"/>
      <family val="1"/>
      <charset val="128"/>
    </font>
    <font>
      <b/>
      <sz val="16"/>
      <name val="ＭＳ 明朝"/>
      <family val="1"/>
      <charset val="128"/>
    </font>
    <font>
      <u/>
      <sz val="20"/>
      <name val="ＭＳ 明朝"/>
      <family val="1"/>
      <charset val="128"/>
    </font>
    <font>
      <b/>
      <sz val="12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59999389629810485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</borders>
  <cellStyleXfs count="10">
    <xf numFmtId="0" fontId="0" fillId="0" borderId="0"/>
    <xf numFmtId="0" fontId="2" fillId="0" borderId="0">
      <alignment vertical="center"/>
    </xf>
    <xf numFmtId="6" fontId="2" fillId="0" borderId="0" applyFont="0" applyFill="0" applyBorder="0" applyAlignment="0" applyProtection="0">
      <alignment vertical="center"/>
    </xf>
    <xf numFmtId="0" fontId="9" fillId="0" borderId="0"/>
    <xf numFmtId="38" fontId="10" fillId="0" borderId="0" applyFont="0" applyFill="0" applyBorder="0" applyAlignment="0" applyProtection="0"/>
    <xf numFmtId="0" fontId="1" fillId="0" borderId="0">
      <alignment vertical="center"/>
    </xf>
    <xf numFmtId="38" fontId="1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0" fontId="16" fillId="0" borderId="0"/>
  </cellStyleXfs>
  <cellXfs count="111">
    <xf numFmtId="0" fontId="0" fillId="0" borderId="0" xfId="0"/>
    <xf numFmtId="0" fontId="3" fillId="0" borderId="0" xfId="1" applyFont="1">
      <alignment vertical="center"/>
    </xf>
    <xf numFmtId="0" fontId="5" fillId="0" borderId="0" xfId="1" applyFont="1">
      <alignment vertical="center"/>
    </xf>
    <xf numFmtId="0" fontId="5" fillId="0" borderId="0" xfId="1" applyFont="1" applyAlignment="1">
      <alignment horizontal="center" vertical="center"/>
    </xf>
    <xf numFmtId="0" fontId="8" fillId="0" borderId="0" xfId="1" applyFont="1">
      <alignment vertical="center"/>
    </xf>
    <xf numFmtId="0" fontId="5" fillId="0" borderId="0" xfId="1" applyFont="1" applyAlignment="1">
      <alignment horizontal="distributed" vertical="center" justifyLastLine="1"/>
    </xf>
    <xf numFmtId="177" fontId="5" fillId="0" borderId="0" xfId="1" applyNumberFormat="1" applyFont="1">
      <alignment vertical="center"/>
    </xf>
    <xf numFmtId="178" fontId="5" fillId="0" borderId="0" xfId="1" applyNumberFormat="1" applyFont="1">
      <alignment vertical="center"/>
    </xf>
    <xf numFmtId="177" fontId="5" fillId="0" borderId="6" xfId="1" applyNumberFormat="1" applyFont="1" applyBorder="1">
      <alignment vertical="center"/>
    </xf>
    <xf numFmtId="177" fontId="5" fillId="0" borderId="0" xfId="1" applyNumberFormat="1" applyFont="1" applyAlignment="1">
      <alignment horizontal="center" vertical="center"/>
    </xf>
    <xf numFmtId="0" fontId="8" fillId="0" borderId="0" xfId="1" applyFont="1" applyAlignment="1">
      <alignment horizontal="right" vertical="center"/>
    </xf>
    <xf numFmtId="0" fontId="5" fillId="0" borderId="0" xfId="1" applyFont="1" applyAlignment="1">
      <alignment horizontal="right" vertical="center"/>
    </xf>
    <xf numFmtId="178" fontId="8" fillId="0" borderId="0" xfId="1" applyNumberFormat="1" applyFont="1">
      <alignment vertical="center"/>
    </xf>
    <xf numFmtId="0" fontId="5" fillId="0" borderId="0" xfId="1" applyFont="1" applyAlignment="1">
      <alignment horizontal="left" vertical="center"/>
    </xf>
    <xf numFmtId="0" fontId="13" fillId="0" borderId="4" xfId="0" applyFont="1" applyBorder="1" applyAlignment="1">
      <alignment vertical="center"/>
    </xf>
    <xf numFmtId="0" fontId="13" fillId="0" borderId="0" xfId="0" applyFont="1" applyAlignment="1">
      <alignment vertical="center"/>
    </xf>
    <xf numFmtId="0" fontId="13" fillId="0" borderId="0" xfId="1" applyFont="1">
      <alignment vertical="center"/>
    </xf>
    <xf numFmtId="0" fontId="13" fillId="0" borderId="0" xfId="0" applyFont="1" applyAlignment="1">
      <alignment horizontal="center" vertical="center"/>
    </xf>
    <xf numFmtId="180" fontId="13" fillId="0" borderId="0" xfId="0" applyNumberFormat="1" applyFont="1" applyAlignment="1">
      <alignment vertical="center"/>
    </xf>
    <xf numFmtId="0" fontId="15" fillId="0" borderId="11" xfId="1" applyFont="1" applyBorder="1" applyAlignment="1">
      <alignment horizontal="right" vertical="center" indent="1"/>
    </xf>
    <xf numFmtId="177" fontId="15" fillId="0" borderId="11" xfId="1" applyNumberFormat="1" applyFont="1" applyBorder="1">
      <alignment vertical="center"/>
    </xf>
    <xf numFmtId="178" fontId="15" fillId="0" borderId="11" xfId="1" applyNumberFormat="1" applyFont="1" applyBorder="1">
      <alignment vertical="center"/>
    </xf>
    <xf numFmtId="0" fontId="15" fillId="0" borderId="11" xfId="1" applyFont="1" applyBorder="1" applyAlignment="1">
      <alignment horizontal="center" vertical="center" wrapText="1"/>
    </xf>
    <xf numFmtId="176" fontId="15" fillId="0" borderId="11" xfId="1" applyNumberFormat="1" applyFont="1" applyBorder="1" applyAlignment="1">
      <alignment horizontal="center" vertical="center" shrinkToFit="1"/>
    </xf>
    <xf numFmtId="179" fontId="15" fillId="0" borderId="11" xfId="1" applyNumberFormat="1" applyFont="1" applyBorder="1">
      <alignment vertical="center"/>
    </xf>
    <xf numFmtId="177" fontId="15" fillId="0" borderId="10" xfId="1" applyNumberFormat="1" applyFont="1" applyBorder="1">
      <alignment vertical="center"/>
    </xf>
    <xf numFmtId="0" fontId="14" fillId="0" borderId="0" xfId="0" applyFont="1" applyAlignment="1">
      <alignment horizontal="center"/>
    </xf>
    <xf numFmtId="0" fontId="14" fillId="0" borderId="0" xfId="1" applyFont="1">
      <alignment vertical="center"/>
    </xf>
    <xf numFmtId="177" fontId="11" fillId="0" borderId="11" xfId="1" applyNumberFormat="1" applyFont="1" applyBorder="1">
      <alignment vertical="center"/>
    </xf>
    <xf numFmtId="0" fontId="15" fillId="0" borderId="8" xfId="1" applyFont="1" applyBorder="1" applyAlignment="1">
      <alignment horizontal="right" vertical="center" indent="1"/>
    </xf>
    <xf numFmtId="177" fontId="15" fillId="0" borderId="8" xfId="1" applyNumberFormat="1" applyFont="1" applyBorder="1">
      <alignment vertical="center"/>
    </xf>
    <xf numFmtId="178" fontId="15" fillId="0" borderId="8" xfId="1" applyNumberFormat="1" applyFont="1" applyBorder="1">
      <alignment vertical="center"/>
    </xf>
    <xf numFmtId="0" fontId="15" fillId="0" borderId="16" xfId="1" applyFont="1" applyBorder="1" applyAlignment="1">
      <alignment horizontal="distributed" vertical="center" justifyLastLine="1"/>
    </xf>
    <xf numFmtId="177" fontId="15" fillId="0" borderId="16" xfId="1" applyNumberFormat="1" applyFont="1" applyBorder="1">
      <alignment vertical="center"/>
    </xf>
    <xf numFmtId="0" fontId="15" fillId="0" borderId="16" xfId="1" applyFont="1" applyBorder="1">
      <alignment vertical="center"/>
    </xf>
    <xf numFmtId="0" fontId="15" fillId="0" borderId="16" xfId="1" applyFont="1" applyBorder="1" applyAlignment="1">
      <alignment horizontal="center" vertical="center"/>
    </xf>
    <xf numFmtId="177" fontId="15" fillId="2" borderId="16" xfId="1" applyNumberFormat="1" applyFont="1" applyFill="1" applyBorder="1" applyAlignment="1">
      <alignment horizontal="right" vertical="center"/>
    </xf>
    <xf numFmtId="179" fontId="15" fillId="0" borderId="8" xfId="1" applyNumberFormat="1" applyFont="1" applyBorder="1">
      <alignment vertical="center"/>
    </xf>
    <xf numFmtId="179" fontId="15" fillId="0" borderId="16" xfId="1" applyNumberFormat="1" applyFont="1" applyBorder="1">
      <alignment vertical="center"/>
    </xf>
    <xf numFmtId="0" fontId="14" fillId="0" borderId="0" xfId="0" applyFont="1" applyAlignment="1">
      <alignment horizontal="left" vertical="center"/>
    </xf>
    <xf numFmtId="0" fontId="14" fillId="0" borderId="4" xfId="0" applyFont="1" applyBorder="1" applyAlignment="1">
      <alignment horizontal="left" vertical="center"/>
    </xf>
    <xf numFmtId="0" fontId="15" fillId="0" borderId="0" xfId="1" applyFont="1" applyAlignment="1">
      <alignment horizontal="distributed" vertical="center" justifyLastLine="1"/>
    </xf>
    <xf numFmtId="177" fontId="15" fillId="0" borderId="0" xfId="1" applyNumberFormat="1" applyFont="1">
      <alignment vertical="center"/>
    </xf>
    <xf numFmtId="0" fontId="15" fillId="0" borderId="0" xfId="1" applyFont="1">
      <alignment vertical="center"/>
    </xf>
    <xf numFmtId="178" fontId="15" fillId="0" borderId="0" xfId="1" applyNumberFormat="1" applyFont="1">
      <alignment vertical="center"/>
    </xf>
    <xf numFmtId="0" fontId="15" fillId="0" borderId="0" xfId="1" applyFont="1" applyAlignment="1">
      <alignment horizontal="center" vertical="center"/>
    </xf>
    <xf numFmtId="178" fontId="15" fillId="0" borderId="0" xfId="1" applyNumberFormat="1" applyFont="1" applyAlignment="1">
      <alignment horizontal="right" vertical="center"/>
    </xf>
    <xf numFmtId="177" fontId="15" fillId="0" borderId="0" xfId="1" applyNumberFormat="1" applyFont="1" applyAlignment="1">
      <alignment horizontal="right" vertical="center"/>
    </xf>
    <xf numFmtId="0" fontId="5" fillId="0" borderId="11" xfId="1" applyFont="1" applyBorder="1">
      <alignment vertical="center"/>
    </xf>
    <xf numFmtId="0" fontId="5" fillId="0" borderId="8" xfId="1" applyFont="1" applyBorder="1">
      <alignment vertical="center"/>
    </xf>
    <xf numFmtId="0" fontId="5" fillId="0" borderId="16" xfId="1" applyFont="1" applyBorder="1">
      <alignment vertical="center"/>
    </xf>
    <xf numFmtId="0" fontId="15" fillId="0" borderId="11" xfId="1" applyFont="1" applyBorder="1">
      <alignment vertical="center"/>
    </xf>
    <xf numFmtId="177" fontId="8" fillId="0" borderId="0" xfId="1" applyNumberFormat="1" applyFont="1">
      <alignment vertical="center"/>
    </xf>
    <xf numFmtId="178" fontId="5" fillId="0" borderId="11" xfId="1" applyNumberFormat="1" applyFont="1" applyBorder="1" applyAlignment="1">
      <alignment horizontal="center" vertical="center"/>
    </xf>
    <xf numFmtId="177" fontId="15" fillId="0" borderId="11" xfId="1" applyNumberFormat="1" applyFont="1" applyBorder="1" applyAlignment="1">
      <alignment horizontal="center" vertical="center"/>
    </xf>
    <xf numFmtId="177" fontId="15" fillId="0" borderId="8" xfId="1" applyNumberFormat="1" applyFont="1" applyBorder="1" applyAlignment="1">
      <alignment horizontal="center" vertical="center"/>
    </xf>
    <xf numFmtId="178" fontId="5" fillId="0" borderId="11" xfId="1" applyNumberFormat="1" applyFont="1" applyBorder="1">
      <alignment vertical="center"/>
    </xf>
    <xf numFmtId="178" fontId="5" fillId="0" borderId="8" xfId="1" applyNumberFormat="1" applyFont="1" applyBorder="1">
      <alignment vertical="center"/>
    </xf>
    <xf numFmtId="178" fontId="5" fillId="3" borderId="16" xfId="1" applyNumberFormat="1" applyFont="1" applyFill="1" applyBorder="1">
      <alignment vertical="center"/>
    </xf>
    <xf numFmtId="178" fontId="5" fillId="0" borderId="8" xfId="1" applyNumberFormat="1" applyFont="1" applyBorder="1" applyAlignment="1">
      <alignment horizontal="center" vertical="center"/>
    </xf>
    <xf numFmtId="178" fontId="5" fillId="3" borderId="16" xfId="1" applyNumberFormat="1" applyFont="1" applyFill="1" applyBorder="1" applyAlignment="1">
      <alignment horizontal="center" vertical="center"/>
    </xf>
    <xf numFmtId="0" fontId="21" fillId="0" borderId="0" xfId="0" applyFont="1" applyAlignment="1">
      <alignment horizontal="left" vertical="center"/>
    </xf>
    <xf numFmtId="0" fontId="14" fillId="0" borderId="0" xfId="1" applyFont="1" applyAlignment="1">
      <alignment horizontal="left" vertical="center"/>
    </xf>
    <xf numFmtId="0" fontId="15" fillId="0" borderId="12" xfId="1" applyFont="1" applyBorder="1">
      <alignment vertical="center"/>
    </xf>
    <xf numFmtId="0" fontId="15" fillId="0" borderId="11" xfId="1" applyFont="1" applyBorder="1" applyAlignment="1">
      <alignment horizontal="center" vertical="center"/>
    </xf>
    <xf numFmtId="0" fontId="5" fillId="0" borderId="8" xfId="1" applyFont="1" applyBorder="1" applyAlignment="1">
      <alignment horizontal="center" vertical="center"/>
    </xf>
    <xf numFmtId="0" fontId="5" fillId="0" borderId="9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12" xfId="1" applyFont="1" applyBorder="1">
      <alignment vertical="center"/>
    </xf>
    <xf numFmtId="0" fontId="13" fillId="0" borderId="0" xfId="1" applyFont="1" applyAlignment="1">
      <alignment horizontal="left" vertical="center" wrapText="1"/>
    </xf>
    <xf numFmtId="0" fontId="15" fillId="0" borderId="12" xfId="1" applyFont="1" applyBorder="1" applyAlignment="1">
      <alignment horizontal="center" vertical="center"/>
    </xf>
    <xf numFmtId="0" fontId="15" fillId="0" borderId="5" xfId="1" applyFont="1" applyBorder="1" applyAlignment="1">
      <alignment horizontal="center" vertical="center" wrapText="1"/>
    </xf>
    <xf numFmtId="0" fontId="15" fillId="0" borderId="6" xfId="1" applyFont="1" applyBorder="1" applyAlignment="1">
      <alignment horizontal="center" vertical="center" wrapText="1"/>
    </xf>
    <xf numFmtId="0" fontId="15" fillId="0" borderId="7" xfId="1" applyFont="1" applyBorder="1" applyAlignment="1">
      <alignment horizontal="center" vertical="center" wrapText="1"/>
    </xf>
    <xf numFmtId="0" fontId="15" fillId="0" borderId="14" xfId="1" applyFont="1" applyBorder="1" applyAlignment="1">
      <alignment horizontal="center" vertical="center" wrapText="1"/>
    </xf>
    <xf numFmtId="0" fontId="15" fillId="0" borderId="13" xfId="1" applyFont="1" applyBorder="1" applyAlignment="1">
      <alignment horizontal="center" vertical="center" wrapText="1"/>
    </xf>
    <xf numFmtId="0" fontId="15" fillId="0" borderId="15" xfId="1" applyFont="1" applyBorder="1" applyAlignment="1">
      <alignment horizontal="center" vertical="center" wrapText="1"/>
    </xf>
    <xf numFmtId="0" fontId="15" fillId="0" borderId="5" xfId="1" applyFont="1" applyBorder="1" applyAlignment="1">
      <alignment horizontal="center" vertical="center"/>
    </xf>
    <xf numFmtId="0" fontId="15" fillId="0" borderId="6" xfId="1" applyFont="1" applyBorder="1" applyAlignment="1">
      <alignment horizontal="center" vertical="center"/>
    </xf>
    <xf numFmtId="0" fontId="15" fillId="0" borderId="14" xfId="1" applyFont="1" applyBorder="1" applyAlignment="1">
      <alignment horizontal="center" vertical="center"/>
    </xf>
    <xf numFmtId="0" fontId="15" fillId="0" borderId="13" xfId="1" applyFont="1" applyBorder="1" applyAlignment="1">
      <alignment horizontal="center" vertical="center"/>
    </xf>
    <xf numFmtId="0" fontId="15" fillId="0" borderId="8" xfId="1" applyFont="1" applyBorder="1" applyAlignment="1">
      <alignment horizontal="center" vertical="center"/>
    </xf>
    <xf numFmtId="0" fontId="15" fillId="0" borderId="9" xfId="1" applyFont="1" applyBorder="1" applyAlignment="1">
      <alignment horizontal="center" vertical="center"/>
    </xf>
    <xf numFmtId="0" fontId="15" fillId="0" borderId="11" xfId="1" applyFont="1" applyBorder="1" applyAlignment="1">
      <alignment horizontal="center" vertical="center" wrapText="1"/>
    </xf>
    <xf numFmtId="0" fontId="15" fillId="0" borderId="9" xfId="1" applyFont="1" applyBorder="1" applyAlignment="1">
      <alignment horizontal="center" vertical="center" wrapText="1"/>
    </xf>
    <xf numFmtId="0" fontId="15" fillId="0" borderId="10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7" fillId="0" borderId="20" xfId="0" applyFont="1" applyBorder="1" applyAlignment="1">
      <alignment horizontal="center" vertical="center"/>
    </xf>
    <xf numFmtId="0" fontId="17" fillId="0" borderId="21" xfId="0" applyFont="1" applyBorder="1" applyAlignment="1">
      <alignment horizontal="center" vertical="center"/>
    </xf>
    <xf numFmtId="0" fontId="17" fillId="0" borderId="22" xfId="0" applyFont="1" applyBorder="1" applyAlignment="1">
      <alignment horizontal="center" vertical="center"/>
    </xf>
    <xf numFmtId="180" fontId="19" fillId="2" borderId="20" xfId="0" applyNumberFormat="1" applyFont="1" applyFill="1" applyBorder="1" applyAlignment="1">
      <alignment vertical="center"/>
    </xf>
    <xf numFmtId="180" fontId="19" fillId="2" borderId="22" xfId="0" applyNumberFormat="1" applyFont="1" applyFill="1" applyBorder="1" applyAlignment="1">
      <alignment vertical="center"/>
    </xf>
    <xf numFmtId="0" fontId="5" fillId="0" borderId="12" xfId="1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shrinkToFit="1"/>
    </xf>
    <xf numFmtId="0" fontId="13" fillId="0" borderId="2" xfId="0" applyFont="1" applyBorder="1" applyAlignment="1">
      <alignment horizontal="center" vertical="center" shrinkToFit="1"/>
    </xf>
    <xf numFmtId="0" fontId="13" fillId="0" borderId="3" xfId="0" applyFont="1" applyBorder="1" applyAlignment="1">
      <alignment horizontal="center" vertical="center" shrinkToFit="1"/>
    </xf>
    <xf numFmtId="180" fontId="13" fillId="2" borderId="1" xfId="0" applyNumberFormat="1" applyFont="1" applyFill="1" applyBorder="1" applyAlignment="1">
      <alignment horizontal="right" vertical="center"/>
    </xf>
    <xf numFmtId="180" fontId="13" fillId="2" borderId="3" xfId="0" applyNumberFormat="1" applyFont="1" applyFill="1" applyBorder="1" applyAlignment="1">
      <alignment horizontal="right" vertical="center"/>
    </xf>
    <xf numFmtId="0" fontId="13" fillId="0" borderId="5" xfId="0" applyFont="1" applyBorder="1" applyAlignment="1">
      <alignment horizontal="center" vertical="center" shrinkToFit="1"/>
    </xf>
    <xf numFmtId="0" fontId="13" fillId="0" borderId="6" xfId="0" applyFont="1" applyBorder="1" applyAlignment="1">
      <alignment horizontal="center" vertical="center" shrinkToFit="1"/>
    </xf>
    <xf numFmtId="0" fontId="13" fillId="0" borderId="7" xfId="0" applyFont="1" applyBorder="1" applyAlignment="1">
      <alignment horizontal="center" vertical="center" shrinkToFit="1"/>
    </xf>
    <xf numFmtId="180" fontId="13" fillId="2" borderId="5" xfId="0" applyNumberFormat="1" applyFont="1" applyFill="1" applyBorder="1" applyAlignment="1">
      <alignment horizontal="right" vertical="center"/>
    </xf>
    <xf numFmtId="180" fontId="13" fillId="2" borderId="7" xfId="0" applyNumberFormat="1" applyFont="1" applyFill="1" applyBorder="1" applyAlignment="1">
      <alignment horizontal="right" vertical="center"/>
    </xf>
    <xf numFmtId="0" fontId="13" fillId="0" borderId="17" xfId="0" applyFont="1" applyBorder="1" applyAlignment="1">
      <alignment horizontal="center" vertical="center"/>
    </xf>
    <xf numFmtId="0" fontId="13" fillId="0" borderId="18" xfId="0" applyFont="1" applyBorder="1" applyAlignment="1">
      <alignment horizontal="center" vertical="center"/>
    </xf>
    <xf numFmtId="0" fontId="13" fillId="0" borderId="19" xfId="0" applyFont="1" applyBorder="1" applyAlignment="1">
      <alignment horizontal="center" vertical="center"/>
    </xf>
    <xf numFmtId="180" fontId="13" fillId="2" borderId="17" xfId="0" applyNumberFormat="1" applyFont="1" applyFill="1" applyBorder="1" applyAlignment="1">
      <alignment vertical="center"/>
    </xf>
    <xf numFmtId="180" fontId="13" fillId="2" borderId="19" xfId="0" applyNumberFormat="1" applyFont="1" applyFill="1" applyBorder="1" applyAlignment="1">
      <alignment vertical="center"/>
    </xf>
    <xf numFmtId="0" fontId="20" fillId="0" borderId="0" xfId="1" applyFont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</cellXfs>
  <cellStyles count="10">
    <cellStyle name="桁区切り 2" xfId="4" xr:uid="{00000000-0005-0000-0000-000000000000}"/>
    <cellStyle name="桁区切り 21" xfId="8" xr:uid="{00000000-0005-0000-0000-000001000000}"/>
    <cellStyle name="桁区切り 3" xfId="6" xr:uid="{00000000-0005-0000-0000-000002000000}"/>
    <cellStyle name="桁区切り 4" xfId="7" xr:uid="{00000000-0005-0000-0000-000003000000}"/>
    <cellStyle name="通貨 2" xfId="2" xr:uid="{00000000-0005-0000-0000-000004000000}"/>
    <cellStyle name="標準" xfId="0" builtinId="0"/>
    <cellStyle name="標準 2" xfId="1" xr:uid="{00000000-0005-0000-0000-000006000000}"/>
    <cellStyle name="標準 3" xfId="3" xr:uid="{00000000-0005-0000-0000-000007000000}"/>
    <cellStyle name="標準 4" xfId="5" xr:uid="{00000000-0005-0000-0000-000008000000}"/>
    <cellStyle name="標準 65" xfId="9" xr:uid="{00000000-0005-0000-0000-000009000000}"/>
  </cellStyles>
  <dxfs count="0"/>
  <tableStyles count="0" defaultTableStyle="TableStyleMedium2" defaultPivotStyle="PivotStyleLight16"/>
  <colors>
    <mruColors>
      <color rgb="FFFFFFEF"/>
      <color rgb="FFFFFFE5"/>
      <color rgb="FFFFFFD1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so-publicdrv\1100pub-kiso\Users\kei_fujimura740\Desktop\H29\&#29289;&#21697;&#31649;&#29702;\&#32626;&#35519;&#36948;\&#20837;&#26413;\&#65297;&#21495;\&#20104;&#23450;&#20385;&#26684;\&#12467;&#12500;&#12540;&#12304;&#30906;&#23450;&#12305;&#20104;&#23450;&#20385;&#26684;_&#36092;&#20837;&#25968;&#20869;&#35379;&#26360;&#12411;&#12363;&#65288;7-1&#65412;&#65392;&#65408;&#65433;&#65405;&#65411;&#65392;&#65404;&#65390;&#65437;&#12411;&#12363;&#65289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so-publicdrv\1100pub-kiso\900&#23616;&#19968;&#25324;&#35519;&#36948;\&#31532;6&#22238;&#12288;&#65288;&#34907;&#26143;&#12539;&#65313;&#65317;&#65316;&#12539;&#12479;&#12452;&#12523;&#65289;\Step2_1&#27425;&#12414;&#12392;&#12417;&#65288;&#25285;&#24403;&#35506;&#21029;\&#31532;&#8545;&#32626;&#35201;&#27714;&#12414;&#12392;&#12417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iso-publicdrv\1100pub-kiso\&#32626;&#38306;&#20418;\&#32076;&#29702;&#38306;&#20418;\&#29289;&#21697;&#24441;&#21209;&#38306;&#20418;\H&#65298;&#65297;&#24180;&#24230;&#35519;&#36948;&#29289;&#21697;\&#65320;&#65298;&#65297;&#31532;&#19968;&#22235;&#21322;&#26399;\kei&#31532;&#65304;&#65293;&#65297;_&#33136;&#37448;&#12411;&#12363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od"/>
      <sheetName val="明細"/>
      <sheetName val="納品数"/>
      <sheetName val="住所"/>
      <sheetName val="積算"/>
      <sheetName val="予定調書"/>
      <sheetName val=" (局)予定価格"/>
      <sheetName val="経費整理"/>
      <sheetName val="経費"/>
    </sheetNames>
    <sheetDataSet>
      <sheetData sheetId="0">
        <row r="1">
          <cell r="I1" t="str">
            <v>整列</v>
          </cell>
          <cell r="L1" t="str">
            <v>略称</v>
          </cell>
          <cell r="M1" t="str">
            <v>担当</v>
          </cell>
          <cell r="N1" t="str">
            <v>経費科目
コード</v>
          </cell>
        </row>
        <row r="2">
          <cell r="I2" t="str">
            <v>01富</v>
          </cell>
          <cell r="L2" t="str">
            <v>富山</v>
          </cell>
          <cell r="M2" t="str">
            <v>経理ほか</v>
          </cell>
          <cell r="N2">
            <v>3840</v>
          </cell>
        </row>
        <row r="3">
          <cell r="I3" t="str">
            <v>02北</v>
          </cell>
          <cell r="L3" t="str">
            <v>北信</v>
          </cell>
          <cell r="M3" t="str">
            <v>治山</v>
          </cell>
          <cell r="N3">
            <v>3897</v>
          </cell>
        </row>
        <row r="4">
          <cell r="I4" t="str">
            <v>03東</v>
          </cell>
          <cell r="L4" t="str">
            <v>中信</v>
          </cell>
          <cell r="M4" t="str">
            <v>経営</v>
          </cell>
          <cell r="N4">
            <v>4513</v>
          </cell>
        </row>
        <row r="5">
          <cell r="I5" t="str">
            <v>04中</v>
          </cell>
          <cell r="L5" t="str">
            <v>東信</v>
          </cell>
          <cell r="M5" t="str">
            <v>育成</v>
          </cell>
          <cell r="N5">
            <v>4623</v>
          </cell>
        </row>
        <row r="6">
          <cell r="I6" t="str">
            <v>05南</v>
          </cell>
          <cell r="L6" t="str">
            <v>南信</v>
          </cell>
          <cell r="N6">
            <v>4781</v>
          </cell>
        </row>
        <row r="7">
          <cell r="I7" t="str">
            <v>06木</v>
          </cell>
          <cell r="L7" t="str">
            <v>木曽</v>
          </cell>
          <cell r="M7" t="str">
            <v>企画</v>
          </cell>
          <cell r="N7">
            <v>4838</v>
          </cell>
        </row>
        <row r="8">
          <cell r="I8" t="str">
            <v>07支</v>
          </cell>
          <cell r="L8" t="str">
            <v>南木曽</v>
          </cell>
          <cell r="N8">
            <v>4974</v>
          </cell>
        </row>
        <row r="9">
          <cell r="I9" t="str">
            <v>08飛</v>
          </cell>
          <cell r="L9" t="str">
            <v>飛騨</v>
          </cell>
          <cell r="N9">
            <v>5082</v>
          </cell>
        </row>
        <row r="10">
          <cell r="I10" t="str">
            <v>09岐</v>
          </cell>
          <cell r="L10" t="str">
            <v>岐阜</v>
          </cell>
          <cell r="N10">
            <v>5130</v>
          </cell>
        </row>
        <row r="11">
          <cell r="I11" t="str">
            <v>10濃</v>
          </cell>
          <cell r="L11" t="str">
            <v>東濃</v>
          </cell>
          <cell r="N11">
            <v>5297</v>
          </cell>
        </row>
        <row r="12">
          <cell r="I12" t="str">
            <v>11愛</v>
          </cell>
          <cell r="L12" t="str">
            <v>愛知</v>
          </cell>
          <cell r="N12">
            <v>5344</v>
          </cell>
        </row>
        <row r="13">
          <cell r="I13" t="str">
            <v>21ふ</v>
          </cell>
          <cell r="L13" t="str">
            <v>ふれセ</v>
          </cell>
          <cell r="N13">
            <v>5501</v>
          </cell>
        </row>
        <row r="14">
          <cell r="I14" t="str">
            <v>22技</v>
          </cell>
          <cell r="L14" t="str">
            <v>技セ</v>
          </cell>
          <cell r="N14">
            <v>5716</v>
          </cell>
        </row>
        <row r="15">
          <cell r="I15" t="str">
            <v>23伊</v>
          </cell>
          <cell r="L15" t="str">
            <v>伊那谷</v>
          </cell>
          <cell r="N15">
            <v>8979</v>
          </cell>
        </row>
        <row r="16">
          <cell r="I16" t="str">
            <v>24名</v>
          </cell>
          <cell r="L16" t="str">
            <v>名古屋</v>
          </cell>
          <cell r="N16">
            <v>10574</v>
          </cell>
        </row>
        <row r="17">
          <cell r="I17" t="str">
            <v>31総</v>
          </cell>
          <cell r="L17" t="str">
            <v>総務課</v>
          </cell>
          <cell r="N17">
            <v>11583</v>
          </cell>
        </row>
        <row r="18">
          <cell r="I18" t="str">
            <v>32企</v>
          </cell>
          <cell r="L18" t="str">
            <v>企調課</v>
          </cell>
          <cell r="N18">
            <v>11631</v>
          </cell>
        </row>
        <row r="19">
          <cell r="I19" t="str">
            <v>33理</v>
          </cell>
          <cell r="L19" t="str">
            <v>経理課</v>
          </cell>
          <cell r="N19">
            <v>12084</v>
          </cell>
        </row>
        <row r="20">
          <cell r="I20" t="str">
            <v>34計</v>
          </cell>
          <cell r="L20" t="str">
            <v>計画課</v>
          </cell>
          <cell r="N20">
            <v>12278</v>
          </cell>
        </row>
        <row r="21">
          <cell r="I21" t="str">
            <v>35保</v>
          </cell>
          <cell r="L21" t="str">
            <v>保全課</v>
          </cell>
          <cell r="N21">
            <v>12860</v>
          </cell>
        </row>
        <row r="22">
          <cell r="I22" t="str">
            <v>36治</v>
          </cell>
          <cell r="L22" t="str">
            <v>治山課</v>
          </cell>
          <cell r="N22">
            <v>13271</v>
          </cell>
        </row>
        <row r="23">
          <cell r="I23" t="str">
            <v>37整</v>
          </cell>
          <cell r="L23" t="str">
            <v>整備課</v>
          </cell>
          <cell r="N23">
            <v>13329</v>
          </cell>
        </row>
        <row r="24">
          <cell r="I24" t="str">
            <v>38資</v>
          </cell>
          <cell r="L24" t="str">
            <v>資源課</v>
          </cell>
          <cell r="N24">
            <v>13486</v>
          </cell>
        </row>
        <row r="25">
          <cell r="I25" t="str">
            <v>39普</v>
          </cell>
          <cell r="L25" t="str">
            <v>技普課</v>
          </cell>
          <cell r="N25">
            <v>13533</v>
          </cell>
        </row>
        <row r="26">
          <cell r="I26" t="str">
            <v>50**</v>
          </cell>
          <cell r="N26">
            <v>17695</v>
          </cell>
        </row>
        <row r="27">
          <cell r="N27">
            <v>17742</v>
          </cell>
        </row>
        <row r="28">
          <cell r="N28">
            <v>17790</v>
          </cell>
        </row>
        <row r="29">
          <cell r="N29">
            <v>18270</v>
          </cell>
        </row>
        <row r="30">
          <cell r="N30">
            <v>18437</v>
          </cell>
        </row>
        <row r="31">
          <cell r="N31">
            <v>18484</v>
          </cell>
        </row>
        <row r="32">
          <cell r="N32">
            <v>18699</v>
          </cell>
        </row>
        <row r="33">
          <cell r="N33">
            <v>19053</v>
          </cell>
        </row>
        <row r="34">
          <cell r="N34">
            <v>19404</v>
          </cell>
        </row>
        <row r="35">
          <cell r="N35">
            <v>19708</v>
          </cell>
        </row>
        <row r="36">
          <cell r="N36">
            <v>19755</v>
          </cell>
        </row>
        <row r="37">
          <cell r="N37">
            <v>20053</v>
          </cell>
        </row>
        <row r="38">
          <cell r="N38">
            <v>20101</v>
          </cell>
        </row>
        <row r="39">
          <cell r="N39">
            <v>20603</v>
          </cell>
        </row>
        <row r="40">
          <cell r="N40">
            <v>20802</v>
          </cell>
        </row>
        <row r="41">
          <cell r="N41">
            <v>20912</v>
          </cell>
        </row>
        <row r="42">
          <cell r="N42">
            <v>21078</v>
          </cell>
        </row>
        <row r="43">
          <cell r="N43">
            <v>21214</v>
          </cell>
        </row>
        <row r="44">
          <cell r="N44">
            <v>21324</v>
          </cell>
        </row>
        <row r="45">
          <cell r="N45">
            <v>21371</v>
          </cell>
        </row>
        <row r="46">
          <cell r="N46">
            <v>21539</v>
          </cell>
        </row>
        <row r="47">
          <cell r="N47">
            <v>21586</v>
          </cell>
        </row>
        <row r="48">
          <cell r="N48">
            <v>21743</v>
          </cell>
        </row>
        <row r="49">
          <cell r="N49">
            <v>21901</v>
          </cell>
        </row>
        <row r="50">
          <cell r="N50">
            <v>21958</v>
          </cell>
        </row>
        <row r="51">
          <cell r="N51">
            <v>22066</v>
          </cell>
        </row>
        <row r="52">
          <cell r="N52">
            <v>22113</v>
          </cell>
        </row>
        <row r="53">
          <cell r="N53">
            <v>22223</v>
          </cell>
        </row>
        <row r="54">
          <cell r="N54">
            <v>22271</v>
          </cell>
        </row>
        <row r="55">
          <cell r="N55">
            <v>22621</v>
          </cell>
        </row>
        <row r="56">
          <cell r="N56">
            <v>22679</v>
          </cell>
        </row>
        <row r="57">
          <cell r="N57">
            <v>23007</v>
          </cell>
        </row>
        <row r="58">
          <cell r="N58">
            <v>23054</v>
          </cell>
        </row>
        <row r="59">
          <cell r="N59">
            <v>27415</v>
          </cell>
        </row>
        <row r="60">
          <cell r="N60">
            <v>27499</v>
          </cell>
        </row>
        <row r="61">
          <cell r="N61">
            <v>27588</v>
          </cell>
        </row>
        <row r="62">
          <cell r="N62">
            <v>27661</v>
          </cell>
        </row>
        <row r="63">
          <cell r="N63">
            <v>27730</v>
          </cell>
        </row>
        <row r="64">
          <cell r="N64">
            <v>27808</v>
          </cell>
        </row>
        <row r="65">
          <cell r="N65">
            <v>27881</v>
          </cell>
        </row>
        <row r="66">
          <cell r="N66">
            <v>27965</v>
          </cell>
        </row>
        <row r="67">
          <cell r="N67">
            <v>28031</v>
          </cell>
        </row>
        <row r="68">
          <cell r="N68">
            <v>28272</v>
          </cell>
        </row>
        <row r="69">
          <cell r="N69">
            <v>28314</v>
          </cell>
        </row>
        <row r="70">
          <cell r="N70">
            <v>28356</v>
          </cell>
        </row>
        <row r="71">
          <cell r="N71">
            <v>28398</v>
          </cell>
        </row>
        <row r="72">
          <cell r="N72">
            <v>28445</v>
          </cell>
        </row>
        <row r="73">
          <cell r="N73">
            <v>28471</v>
          </cell>
        </row>
        <row r="74">
          <cell r="N74">
            <v>28508</v>
          </cell>
        </row>
        <row r="75">
          <cell r="N75">
            <v>28534</v>
          </cell>
        </row>
        <row r="76">
          <cell r="N76">
            <v>28843</v>
          </cell>
        </row>
        <row r="77">
          <cell r="N77">
            <v>28885</v>
          </cell>
        </row>
        <row r="78">
          <cell r="N78">
            <v>28927</v>
          </cell>
        </row>
        <row r="79">
          <cell r="N79">
            <v>28974</v>
          </cell>
        </row>
        <row r="80">
          <cell r="N80">
            <v>29009</v>
          </cell>
        </row>
        <row r="81">
          <cell r="N81">
            <v>29035</v>
          </cell>
        </row>
        <row r="82">
          <cell r="N82">
            <v>33759</v>
          </cell>
        </row>
        <row r="83">
          <cell r="N83">
            <v>33806</v>
          </cell>
        </row>
        <row r="84">
          <cell r="N84">
            <v>34815</v>
          </cell>
        </row>
        <row r="85">
          <cell r="N85">
            <v>34862</v>
          </cell>
        </row>
        <row r="86">
          <cell r="N86">
            <v>35866</v>
          </cell>
        </row>
        <row r="87">
          <cell r="N87">
            <v>36001</v>
          </cell>
        </row>
        <row r="88">
          <cell r="N88">
            <v>37114</v>
          </cell>
        </row>
        <row r="89">
          <cell r="N89">
            <v>37161</v>
          </cell>
        </row>
        <row r="90">
          <cell r="N90">
            <v>38338</v>
          </cell>
        </row>
        <row r="91">
          <cell r="N91">
            <v>38385</v>
          </cell>
        </row>
        <row r="92">
          <cell r="N92">
            <v>39305</v>
          </cell>
        </row>
        <row r="93">
          <cell r="N93">
            <v>39400</v>
          </cell>
        </row>
        <row r="94">
          <cell r="N94">
            <v>39950</v>
          </cell>
        </row>
        <row r="95">
          <cell r="N95">
            <v>40038</v>
          </cell>
        </row>
        <row r="96">
          <cell r="N96">
            <v>40111</v>
          </cell>
        </row>
        <row r="97">
          <cell r="N97">
            <v>40352</v>
          </cell>
        </row>
        <row r="98">
          <cell r="N98">
            <v>40436</v>
          </cell>
        </row>
        <row r="99">
          <cell r="N99">
            <v>40510</v>
          </cell>
        </row>
        <row r="100">
          <cell r="N100">
            <v>40593</v>
          </cell>
        </row>
        <row r="101">
          <cell r="N101">
            <v>40661</v>
          </cell>
        </row>
        <row r="102">
          <cell r="N102">
            <v>40745</v>
          </cell>
        </row>
        <row r="103">
          <cell r="N103">
            <v>41231</v>
          </cell>
        </row>
        <row r="104">
          <cell r="N104">
            <v>41288</v>
          </cell>
        </row>
      </sheetData>
      <sheetData sheetId="1" refreshError="1"/>
      <sheetData sheetId="2" refreshError="1"/>
      <sheetData sheetId="3" refreshError="1"/>
      <sheetData sheetId="4"/>
      <sheetData sheetId="5" refreshError="1"/>
      <sheetData sheetId="6"/>
      <sheetData sheetId="7" refreshError="1"/>
      <sheetData sheetId="8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od"/>
      <sheetName val="経費データ"/>
      <sheetName val="経費まとめ"/>
      <sheetName val="明細"/>
    </sheetNames>
    <sheetDataSet>
      <sheetData sheetId="0">
        <row r="1">
          <cell r="M1" t="str">
            <v>区分No</v>
          </cell>
        </row>
        <row r="2">
          <cell r="M2">
            <v>501</v>
          </cell>
        </row>
        <row r="3">
          <cell r="M3">
            <v>502</v>
          </cell>
        </row>
        <row r="4">
          <cell r="M4">
            <v>503</v>
          </cell>
        </row>
        <row r="5">
          <cell r="M5">
            <v>504</v>
          </cell>
        </row>
        <row r="6">
          <cell r="M6">
            <v>505</v>
          </cell>
        </row>
        <row r="7">
          <cell r="M7">
            <v>506</v>
          </cell>
        </row>
        <row r="8">
          <cell r="M8">
            <v>507</v>
          </cell>
        </row>
        <row r="9">
          <cell r="M9">
            <v>508</v>
          </cell>
        </row>
        <row r="10">
          <cell r="M10">
            <v>509</v>
          </cell>
        </row>
        <row r="11">
          <cell r="M11">
            <v>510</v>
          </cell>
        </row>
        <row r="12">
          <cell r="M12">
            <v>511</v>
          </cell>
        </row>
        <row r="13">
          <cell r="M13">
            <v>512</v>
          </cell>
        </row>
        <row r="14">
          <cell r="M14">
            <v>513</v>
          </cell>
        </row>
        <row r="15">
          <cell r="M15">
            <v>514</v>
          </cell>
        </row>
        <row r="16">
          <cell r="M16">
            <v>515</v>
          </cell>
        </row>
      </sheetData>
      <sheetData sheetId="1"/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ood"/>
      <sheetName val="データ"/>
      <sheetName val="経費整理"/>
      <sheetName val="起案価格"/>
      <sheetName val="予定調書"/>
      <sheetName val="積算"/>
      <sheetName val="明細"/>
      <sheetName val="納品数"/>
      <sheetName val="納品広告"/>
      <sheetName val="仕様書"/>
      <sheetName val="起案"/>
      <sheetName val="住所"/>
      <sheetName val="談合対応契約書"/>
    </sheetNames>
    <sheetDataSet>
      <sheetData sheetId="0">
        <row r="1">
          <cell r="J1" t="str">
            <v>略称</v>
          </cell>
          <cell r="L1" t="str">
            <v>予算</v>
          </cell>
        </row>
        <row r="2">
          <cell r="L2" t="str">
            <v>環境保全_育林</v>
          </cell>
        </row>
        <row r="3">
          <cell r="L3" t="str">
            <v>環境保全_林道</v>
          </cell>
        </row>
        <row r="4">
          <cell r="L4" t="str">
            <v>環境保全_事業費</v>
          </cell>
        </row>
        <row r="6">
          <cell r="L6" t="str">
            <v>業務費_保全管理</v>
          </cell>
        </row>
        <row r="7">
          <cell r="L7" t="str">
            <v>業務費_保全管理（回廊</v>
          </cell>
        </row>
        <row r="8">
          <cell r="L8" t="str">
            <v>業務費_管理諸費</v>
          </cell>
        </row>
        <row r="9">
          <cell r="L9" t="str">
            <v>業務費_森林計画等</v>
          </cell>
        </row>
        <row r="10">
          <cell r="L10" t="str">
            <v>業務費_測定</v>
          </cell>
        </row>
        <row r="11">
          <cell r="L11" t="str">
            <v>業務費_分収育林</v>
          </cell>
        </row>
        <row r="13">
          <cell r="L13" t="str">
            <v>国直治山_測量試験</v>
          </cell>
        </row>
        <row r="14">
          <cell r="L14" t="str">
            <v>民直治山_測量試験</v>
          </cell>
        </row>
        <row r="15">
          <cell r="L15" t="str">
            <v>民直治山_（明許</v>
          </cell>
        </row>
        <row r="16">
          <cell r="L16" t="str">
            <v>治山事業工事諸費_工事雑費</v>
          </cell>
        </row>
        <row r="17">
          <cell r="L17" t="str">
            <v>治山事業工事諸費_工事雑（明許</v>
          </cell>
        </row>
        <row r="20">
          <cell r="L20" t="str">
            <v>治山_地すべり_測量試験</v>
          </cell>
        </row>
        <row r="21">
          <cell r="L21" t="str">
            <v>分収育林_分収育林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35D998-49E7-467A-AEDF-C47EE1968D41}">
  <sheetPr>
    <tabColor rgb="FFFFC000"/>
  </sheetPr>
  <dimension ref="A1:K101"/>
  <sheetViews>
    <sheetView showZeros="0" tabSelected="1" view="pageBreakPreview" zoomScaleNormal="100" zoomScaleSheetLayoutView="100" workbookViewId="0">
      <selection activeCell="C10" sqref="C10:F10"/>
    </sheetView>
  </sheetViews>
  <sheetFormatPr defaultRowHeight="21.75" customHeight="1" x14ac:dyDescent="0.2"/>
  <cols>
    <col min="1" max="1" width="8" style="2" customWidth="1"/>
    <col min="2" max="2" width="11.54296875" style="2" customWidth="1"/>
    <col min="3" max="3" width="14.1796875" style="2" customWidth="1"/>
    <col min="4" max="5" width="13.08984375" style="2" customWidth="1"/>
    <col min="6" max="9" width="12.81640625" style="2" customWidth="1"/>
    <col min="10" max="10" width="15.81640625" style="2" customWidth="1"/>
    <col min="11" max="11" width="13.6328125" style="2" customWidth="1"/>
    <col min="12" max="236" width="8.7265625" style="2"/>
    <col min="237" max="237" width="8.81640625" style="2" customWidth="1"/>
    <col min="238" max="238" width="9.08984375" style="2" customWidth="1"/>
    <col min="239" max="239" width="12.6328125" style="2" customWidth="1"/>
    <col min="240" max="240" width="10.6328125" style="2" customWidth="1"/>
    <col min="241" max="241" width="9.08984375" style="2" customWidth="1"/>
    <col min="242" max="242" width="12.6328125" style="2" customWidth="1"/>
    <col min="243" max="243" width="3.6328125" style="2" customWidth="1"/>
    <col min="244" max="244" width="10.36328125" style="2" customWidth="1"/>
    <col min="245" max="245" width="3.81640625" style="2" customWidth="1"/>
    <col min="246" max="246" width="8.7265625" style="2"/>
    <col min="247" max="248" width="10.08984375" style="2" customWidth="1"/>
    <col min="249" max="249" width="9.81640625" style="2" customWidth="1"/>
    <col min="250" max="252" width="9.08984375" style="2" customWidth="1"/>
    <col min="253" max="253" width="12.6328125" style="2" customWidth="1"/>
    <col min="254" max="254" width="3.6328125" style="2" customWidth="1"/>
    <col min="255" max="255" width="10.36328125" style="2" customWidth="1"/>
    <col min="256" max="492" width="8.7265625" style="2"/>
    <col min="493" max="493" width="8.81640625" style="2" customWidth="1"/>
    <col min="494" max="494" width="9.08984375" style="2" customWidth="1"/>
    <col min="495" max="495" width="12.6328125" style="2" customWidth="1"/>
    <col min="496" max="496" width="10.6328125" style="2" customWidth="1"/>
    <col min="497" max="497" width="9.08984375" style="2" customWidth="1"/>
    <col min="498" max="498" width="12.6328125" style="2" customWidth="1"/>
    <col min="499" max="499" width="3.6328125" style="2" customWidth="1"/>
    <col min="500" max="500" width="10.36328125" style="2" customWidth="1"/>
    <col min="501" max="501" width="3.81640625" style="2" customWidth="1"/>
    <col min="502" max="502" width="8.7265625" style="2"/>
    <col min="503" max="504" width="10.08984375" style="2" customWidth="1"/>
    <col min="505" max="505" width="9.81640625" style="2" customWidth="1"/>
    <col min="506" max="508" width="9.08984375" style="2" customWidth="1"/>
    <col min="509" max="509" width="12.6328125" style="2" customWidth="1"/>
    <col min="510" max="510" width="3.6328125" style="2" customWidth="1"/>
    <col min="511" max="511" width="10.36328125" style="2" customWidth="1"/>
    <col min="512" max="748" width="8.7265625" style="2"/>
    <col min="749" max="749" width="8.81640625" style="2" customWidth="1"/>
    <col min="750" max="750" width="9.08984375" style="2" customWidth="1"/>
    <col min="751" max="751" width="12.6328125" style="2" customWidth="1"/>
    <col min="752" max="752" width="10.6328125" style="2" customWidth="1"/>
    <col min="753" max="753" width="9.08984375" style="2" customWidth="1"/>
    <col min="754" max="754" width="12.6328125" style="2" customWidth="1"/>
    <col min="755" max="755" width="3.6328125" style="2" customWidth="1"/>
    <col min="756" max="756" width="10.36328125" style="2" customWidth="1"/>
    <col min="757" max="757" width="3.81640625" style="2" customWidth="1"/>
    <col min="758" max="758" width="8.7265625" style="2"/>
    <col min="759" max="760" width="10.08984375" style="2" customWidth="1"/>
    <col min="761" max="761" width="9.81640625" style="2" customWidth="1"/>
    <col min="762" max="764" width="9.08984375" style="2" customWidth="1"/>
    <col min="765" max="765" width="12.6328125" style="2" customWidth="1"/>
    <col min="766" max="766" width="3.6328125" style="2" customWidth="1"/>
    <col min="767" max="767" width="10.36328125" style="2" customWidth="1"/>
    <col min="768" max="1004" width="8.7265625" style="2"/>
    <col min="1005" max="1005" width="8.81640625" style="2" customWidth="1"/>
    <col min="1006" max="1006" width="9.08984375" style="2" customWidth="1"/>
    <col min="1007" max="1007" width="12.6328125" style="2" customWidth="1"/>
    <col min="1008" max="1008" width="10.6328125" style="2" customWidth="1"/>
    <col min="1009" max="1009" width="9.08984375" style="2" customWidth="1"/>
    <col min="1010" max="1010" width="12.6328125" style="2" customWidth="1"/>
    <col min="1011" max="1011" width="3.6328125" style="2" customWidth="1"/>
    <col min="1012" max="1012" width="10.36328125" style="2" customWidth="1"/>
    <col min="1013" max="1013" width="3.81640625" style="2" customWidth="1"/>
    <col min="1014" max="1014" width="8.7265625" style="2"/>
    <col min="1015" max="1016" width="10.08984375" style="2" customWidth="1"/>
    <col min="1017" max="1017" width="9.81640625" style="2" customWidth="1"/>
    <col min="1018" max="1020" width="9.08984375" style="2" customWidth="1"/>
    <col min="1021" max="1021" width="12.6328125" style="2" customWidth="1"/>
    <col min="1022" max="1022" width="3.6328125" style="2" customWidth="1"/>
    <col min="1023" max="1023" width="10.36328125" style="2" customWidth="1"/>
    <col min="1024" max="1260" width="8.7265625" style="2"/>
    <col min="1261" max="1261" width="8.81640625" style="2" customWidth="1"/>
    <col min="1262" max="1262" width="9.08984375" style="2" customWidth="1"/>
    <col min="1263" max="1263" width="12.6328125" style="2" customWidth="1"/>
    <col min="1264" max="1264" width="10.6328125" style="2" customWidth="1"/>
    <col min="1265" max="1265" width="9.08984375" style="2" customWidth="1"/>
    <col min="1266" max="1266" width="12.6328125" style="2" customWidth="1"/>
    <col min="1267" max="1267" width="3.6328125" style="2" customWidth="1"/>
    <col min="1268" max="1268" width="10.36328125" style="2" customWidth="1"/>
    <col min="1269" max="1269" width="3.81640625" style="2" customWidth="1"/>
    <col min="1270" max="1270" width="8.7265625" style="2"/>
    <col min="1271" max="1272" width="10.08984375" style="2" customWidth="1"/>
    <col min="1273" max="1273" width="9.81640625" style="2" customWidth="1"/>
    <col min="1274" max="1276" width="9.08984375" style="2" customWidth="1"/>
    <col min="1277" max="1277" width="12.6328125" style="2" customWidth="1"/>
    <col min="1278" max="1278" width="3.6328125" style="2" customWidth="1"/>
    <col min="1279" max="1279" width="10.36328125" style="2" customWidth="1"/>
    <col min="1280" max="1516" width="8.7265625" style="2"/>
    <col min="1517" max="1517" width="8.81640625" style="2" customWidth="1"/>
    <col min="1518" max="1518" width="9.08984375" style="2" customWidth="1"/>
    <col min="1519" max="1519" width="12.6328125" style="2" customWidth="1"/>
    <col min="1520" max="1520" width="10.6328125" style="2" customWidth="1"/>
    <col min="1521" max="1521" width="9.08984375" style="2" customWidth="1"/>
    <col min="1522" max="1522" width="12.6328125" style="2" customWidth="1"/>
    <col min="1523" max="1523" width="3.6328125" style="2" customWidth="1"/>
    <col min="1524" max="1524" width="10.36328125" style="2" customWidth="1"/>
    <col min="1525" max="1525" width="3.81640625" style="2" customWidth="1"/>
    <col min="1526" max="1526" width="8.7265625" style="2"/>
    <col min="1527" max="1528" width="10.08984375" style="2" customWidth="1"/>
    <col min="1529" max="1529" width="9.81640625" style="2" customWidth="1"/>
    <col min="1530" max="1532" width="9.08984375" style="2" customWidth="1"/>
    <col min="1533" max="1533" width="12.6328125" style="2" customWidth="1"/>
    <col min="1534" max="1534" width="3.6328125" style="2" customWidth="1"/>
    <col min="1535" max="1535" width="10.36328125" style="2" customWidth="1"/>
    <col min="1536" max="1772" width="8.7265625" style="2"/>
    <col min="1773" max="1773" width="8.81640625" style="2" customWidth="1"/>
    <col min="1774" max="1774" width="9.08984375" style="2" customWidth="1"/>
    <col min="1775" max="1775" width="12.6328125" style="2" customWidth="1"/>
    <col min="1776" max="1776" width="10.6328125" style="2" customWidth="1"/>
    <col min="1777" max="1777" width="9.08984375" style="2" customWidth="1"/>
    <col min="1778" max="1778" width="12.6328125" style="2" customWidth="1"/>
    <col min="1779" max="1779" width="3.6328125" style="2" customWidth="1"/>
    <col min="1780" max="1780" width="10.36328125" style="2" customWidth="1"/>
    <col min="1781" max="1781" width="3.81640625" style="2" customWidth="1"/>
    <col min="1782" max="1782" width="8.7265625" style="2"/>
    <col min="1783" max="1784" width="10.08984375" style="2" customWidth="1"/>
    <col min="1785" max="1785" width="9.81640625" style="2" customWidth="1"/>
    <col min="1786" max="1788" width="9.08984375" style="2" customWidth="1"/>
    <col min="1789" max="1789" width="12.6328125" style="2" customWidth="1"/>
    <col min="1790" max="1790" width="3.6328125" style="2" customWidth="1"/>
    <col min="1791" max="1791" width="10.36328125" style="2" customWidth="1"/>
    <col min="1792" max="2028" width="8.7265625" style="2"/>
    <col min="2029" max="2029" width="8.81640625" style="2" customWidth="1"/>
    <col min="2030" max="2030" width="9.08984375" style="2" customWidth="1"/>
    <col min="2031" max="2031" width="12.6328125" style="2" customWidth="1"/>
    <col min="2032" max="2032" width="10.6328125" style="2" customWidth="1"/>
    <col min="2033" max="2033" width="9.08984375" style="2" customWidth="1"/>
    <col min="2034" max="2034" width="12.6328125" style="2" customWidth="1"/>
    <col min="2035" max="2035" width="3.6328125" style="2" customWidth="1"/>
    <col min="2036" max="2036" width="10.36328125" style="2" customWidth="1"/>
    <col min="2037" max="2037" width="3.81640625" style="2" customWidth="1"/>
    <col min="2038" max="2038" width="8.7265625" style="2"/>
    <col min="2039" max="2040" width="10.08984375" style="2" customWidth="1"/>
    <col min="2041" max="2041" width="9.81640625" style="2" customWidth="1"/>
    <col min="2042" max="2044" width="9.08984375" style="2" customWidth="1"/>
    <col min="2045" max="2045" width="12.6328125" style="2" customWidth="1"/>
    <col min="2046" max="2046" width="3.6328125" style="2" customWidth="1"/>
    <col min="2047" max="2047" width="10.36328125" style="2" customWidth="1"/>
    <col min="2048" max="2284" width="8.7265625" style="2"/>
    <col min="2285" max="2285" width="8.81640625" style="2" customWidth="1"/>
    <col min="2286" max="2286" width="9.08984375" style="2" customWidth="1"/>
    <col min="2287" max="2287" width="12.6328125" style="2" customWidth="1"/>
    <col min="2288" max="2288" width="10.6328125" style="2" customWidth="1"/>
    <col min="2289" max="2289" width="9.08984375" style="2" customWidth="1"/>
    <col min="2290" max="2290" width="12.6328125" style="2" customWidth="1"/>
    <col min="2291" max="2291" width="3.6328125" style="2" customWidth="1"/>
    <col min="2292" max="2292" width="10.36328125" style="2" customWidth="1"/>
    <col min="2293" max="2293" width="3.81640625" style="2" customWidth="1"/>
    <col min="2294" max="2294" width="8.7265625" style="2"/>
    <col min="2295" max="2296" width="10.08984375" style="2" customWidth="1"/>
    <col min="2297" max="2297" width="9.81640625" style="2" customWidth="1"/>
    <col min="2298" max="2300" width="9.08984375" style="2" customWidth="1"/>
    <col min="2301" max="2301" width="12.6328125" style="2" customWidth="1"/>
    <col min="2302" max="2302" width="3.6328125" style="2" customWidth="1"/>
    <col min="2303" max="2303" width="10.36328125" style="2" customWidth="1"/>
    <col min="2304" max="2540" width="8.7265625" style="2"/>
    <col min="2541" max="2541" width="8.81640625" style="2" customWidth="1"/>
    <col min="2542" max="2542" width="9.08984375" style="2" customWidth="1"/>
    <col min="2543" max="2543" width="12.6328125" style="2" customWidth="1"/>
    <col min="2544" max="2544" width="10.6328125" style="2" customWidth="1"/>
    <col min="2545" max="2545" width="9.08984375" style="2" customWidth="1"/>
    <col min="2546" max="2546" width="12.6328125" style="2" customWidth="1"/>
    <col min="2547" max="2547" width="3.6328125" style="2" customWidth="1"/>
    <col min="2548" max="2548" width="10.36328125" style="2" customWidth="1"/>
    <col min="2549" max="2549" width="3.81640625" style="2" customWidth="1"/>
    <col min="2550" max="2550" width="8.7265625" style="2"/>
    <col min="2551" max="2552" width="10.08984375" style="2" customWidth="1"/>
    <col min="2553" max="2553" width="9.81640625" style="2" customWidth="1"/>
    <col min="2554" max="2556" width="9.08984375" style="2" customWidth="1"/>
    <col min="2557" max="2557" width="12.6328125" style="2" customWidth="1"/>
    <col min="2558" max="2558" width="3.6328125" style="2" customWidth="1"/>
    <col min="2559" max="2559" width="10.36328125" style="2" customWidth="1"/>
    <col min="2560" max="2796" width="8.7265625" style="2"/>
    <col min="2797" max="2797" width="8.81640625" style="2" customWidth="1"/>
    <col min="2798" max="2798" width="9.08984375" style="2" customWidth="1"/>
    <col min="2799" max="2799" width="12.6328125" style="2" customWidth="1"/>
    <col min="2800" max="2800" width="10.6328125" style="2" customWidth="1"/>
    <col min="2801" max="2801" width="9.08984375" style="2" customWidth="1"/>
    <col min="2802" max="2802" width="12.6328125" style="2" customWidth="1"/>
    <col min="2803" max="2803" width="3.6328125" style="2" customWidth="1"/>
    <col min="2804" max="2804" width="10.36328125" style="2" customWidth="1"/>
    <col min="2805" max="2805" width="3.81640625" style="2" customWidth="1"/>
    <col min="2806" max="2806" width="8.7265625" style="2"/>
    <col min="2807" max="2808" width="10.08984375" style="2" customWidth="1"/>
    <col min="2809" max="2809" width="9.81640625" style="2" customWidth="1"/>
    <col min="2810" max="2812" width="9.08984375" style="2" customWidth="1"/>
    <col min="2813" max="2813" width="12.6328125" style="2" customWidth="1"/>
    <col min="2814" max="2814" width="3.6328125" style="2" customWidth="1"/>
    <col min="2815" max="2815" width="10.36328125" style="2" customWidth="1"/>
    <col min="2816" max="3052" width="8.7265625" style="2"/>
    <col min="3053" max="3053" width="8.81640625" style="2" customWidth="1"/>
    <col min="3054" max="3054" width="9.08984375" style="2" customWidth="1"/>
    <col min="3055" max="3055" width="12.6328125" style="2" customWidth="1"/>
    <col min="3056" max="3056" width="10.6328125" style="2" customWidth="1"/>
    <col min="3057" max="3057" width="9.08984375" style="2" customWidth="1"/>
    <col min="3058" max="3058" width="12.6328125" style="2" customWidth="1"/>
    <col min="3059" max="3059" width="3.6328125" style="2" customWidth="1"/>
    <col min="3060" max="3060" width="10.36328125" style="2" customWidth="1"/>
    <col min="3061" max="3061" width="3.81640625" style="2" customWidth="1"/>
    <col min="3062" max="3062" width="8.7265625" style="2"/>
    <col min="3063" max="3064" width="10.08984375" style="2" customWidth="1"/>
    <col min="3065" max="3065" width="9.81640625" style="2" customWidth="1"/>
    <col min="3066" max="3068" width="9.08984375" style="2" customWidth="1"/>
    <col min="3069" max="3069" width="12.6328125" style="2" customWidth="1"/>
    <col min="3070" max="3070" width="3.6328125" style="2" customWidth="1"/>
    <col min="3071" max="3071" width="10.36328125" style="2" customWidth="1"/>
    <col min="3072" max="3308" width="8.7265625" style="2"/>
    <col min="3309" max="3309" width="8.81640625" style="2" customWidth="1"/>
    <col min="3310" max="3310" width="9.08984375" style="2" customWidth="1"/>
    <col min="3311" max="3311" width="12.6328125" style="2" customWidth="1"/>
    <col min="3312" max="3312" width="10.6328125" style="2" customWidth="1"/>
    <col min="3313" max="3313" width="9.08984375" style="2" customWidth="1"/>
    <col min="3314" max="3314" width="12.6328125" style="2" customWidth="1"/>
    <col min="3315" max="3315" width="3.6328125" style="2" customWidth="1"/>
    <col min="3316" max="3316" width="10.36328125" style="2" customWidth="1"/>
    <col min="3317" max="3317" width="3.81640625" style="2" customWidth="1"/>
    <col min="3318" max="3318" width="8.7265625" style="2"/>
    <col min="3319" max="3320" width="10.08984375" style="2" customWidth="1"/>
    <col min="3321" max="3321" width="9.81640625" style="2" customWidth="1"/>
    <col min="3322" max="3324" width="9.08984375" style="2" customWidth="1"/>
    <col min="3325" max="3325" width="12.6328125" style="2" customWidth="1"/>
    <col min="3326" max="3326" width="3.6328125" style="2" customWidth="1"/>
    <col min="3327" max="3327" width="10.36328125" style="2" customWidth="1"/>
    <col min="3328" max="3564" width="8.7265625" style="2"/>
    <col min="3565" max="3565" width="8.81640625" style="2" customWidth="1"/>
    <col min="3566" max="3566" width="9.08984375" style="2" customWidth="1"/>
    <col min="3567" max="3567" width="12.6328125" style="2" customWidth="1"/>
    <col min="3568" max="3568" width="10.6328125" style="2" customWidth="1"/>
    <col min="3569" max="3569" width="9.08984375" style="2" customWidth="1"/>
    <col min="3570" max="3570" width="12.6328125" style="2" customWidth="1"/>
    <col min="3571" max="3571" width="3.6328125" style="2" customWidth="1"/>
    <col min="3572" max="3572" width="10.36328125" style="2" customWidth="1"/>
    <col min="3573" max="3573" width="3.81640625" style="2" customWidth="1"/>
    <col min="3574" max="3574" width="8.7265625" style="2"/>
    <col min="3575" max="3576" width="10.08984375" style="2" customWidth="1"/>
    <col min="3577" max="3577" width="9.81640625" style="2" customWidth="1"/>
    <col min="3578" max="3580" width="9.08984375" style="2" customWidth="1"/>
    <col min="3581" max="3581" width="12.6328125" style="2" customWidth="1"/>
    <col min="3582" max="3582" width="3.6328125" style="2" customWidth="1"/>
    <col min="3583" max="3583" width="10.36328125" style="2" customWidth="1"/>
    <col min="3584" max="3820" width="8.7265625" style="2"/>
    <col min="3821" max="3821" width="8.81640625" style="2" customWidth="1"/>
    <col min="3822" max="3822" width="9.08984375" style="2" customWidth="1"/>
    <col min="3823" max="3823" width="12.6328125" style="2" customWidth="1"/>
    <col min="3824" max="3824" width="10.6328125" style="2" customWidth="1"/>
    <col min="3825" max="3825" width="9.08984375" style="2" customWidth="1"/>
    <col min="3826" max="3826" width="12.6328125" style="2" customWidth="1"/>
    <col min="3827" max="3827" width="3.6328125" style="2" customWidth="1"/>
    <col min="3828" max="3828" width="10.36328125" style="2" customWidth="1"/>
    <col min="3829" max="3829" width="3.81640625" style="2" customWidth="1"/>
    <col min="3830" max="3830" width="8.7265625" style="2"/>
    <col min="3831" max="3832" width="10.08984375" style="2" customWidth="1"/>
    <col min="3833" max="3833" width="9.81640625" style="2" customWidth="1"/>
    <col min="3834" max="3836" width="9.08984375" style="2" customWidth="1"/>
    <col min="3837" max="3837" width="12.6328125" style="2" customWidth="1"/>
    <col min="3838" max="3838" width="3.6328125" style="2" customWidth="1"/>
    <col min="3839" max="3839" width="10.36328125" style="2" customWidth="1"/>
    <col min="3840" max="4076" width="8.7265625" style="2"/>
    <col min="4077" max="4077" width="8.81640625" style="2" customWidth="1"/>
    <col min="4078" max="4078" width="9.08984375" style="2" customWidth="1"/>
    <col min="4079" max="4079" width="12.6328125" style="2" customWidth="1"/>
    <col min="4080" max="4080" width="10.6328125" style="2" customWidth="1"/>
    <col min="4081" max="4081" width="9.08984375" style="2" customWidth="1"/>
    <col min="4082" max="4082" width="12.6328125" style="2" customWidth="1"/>
    <col min="4083" max="4083" width="3.6328125" style="2" customWidth="1"/>
    <col min="4084" max="4084" width="10.36328125" style="2" customWidth="1"/>
    <col min="4085" max="4085" width="3.81640625" style="2" customWidth="1"/>
    <col min="4086" max="4086" width="8.7265625" style="2"/>
    <col min="4087" max="4088" width="10.08984375" style="2" customWidth="1"/>
    <col min="4089" max="4089" width="9.81640625" style="2" customWidth="1"/>
    <col min="4090" max="4092" width="9.08984375" style="2" customWidth="1"/>
    <col min="4093" max="4093" width="12.6328125" style="2" customWidth="1"/>
    <col min="4094" max="4094" width="3.6328125" style="2" customWidth="1"/>
    <col min="4095" max="4095" width="10.36328125" style="2" customWidth="1"/>
    <col min="4096" max="4332" width="8.7265625" style="2"/>
    <col min="4333" max="4333" width="8.81640625" style="2" customWidth="1"/>
    <col min="4334" max="4334" width="9.08984375" style="2" customWidth="1"/>
    <col min="4335" max="4335" width="12.6328125" style="2" customWidth="1"/>
    <col min="4336" max="4336" width="10.6328125" style="2" customWidth="1"/>
    <col min="4337" max="4337" width="9.08984375" style="2" customWidth="1"/>
    <col min="4338" max="4338" width="12.6328125" style="2" customWidth="1"/>
    <col min="4339" max="4339" width="3.6328125" style="2" customWidth="1"/>
    <col min="4340" max="4340" width="10.36328125" style="2" customWidth="1"/>
    <col min="4341" max="4341" width="3.81640625" style="2" customWidth="1"/>
    <col min="4342" max="4342" width="8.7265625" style="2"/>
    <col min="4343" max="4344" width="10.08984375" style="2" customWidth="1"/>
    <col min="4345" max="4345" width="9.81640625" style="2" customWidth="1"/>
    <col min="4346" max="4348" width="9.08984375" style="2" customWidth="1"/>
    <col min="4349" max="4349" width="12.6328125" style="2" customWidth="1"/>
    <col min="4350" max="4350" width="3.6328125" style="2" customWidth="1"/>
    <col min="4351" max="4351" width="10.36328125" style="2" customWidth="1"/>
    <col min="4352" max="4588" width="8.7265625" style="2"/>
    <col min="4589" max="4589" width="8.81640625" style="2" customWidth="1"/>
    <col min="4590" max="4590" width="9.08984375" style="2" customWidth="1"/>
    <col min="4591" max="4591" width="12.6328125" style="2" customWidth="1"/>
    <col min="4592" max="4592" width="10.6328125" style="2" customWidth="1"/>
    <col min="4593" max="4593" width="9.08984375" style="2" customWidth="1"/>
    <col min="4594" max="4594" width="12.6328125" style="2" customWidth="1"/>
    <col min="4595" max="4595" width="3.6328125" style="2" customWidth="1"/>
    <col min="4596" max="4596" width="10.36328125" style="2" customWidth="1"/>
    <col min="4597" max="4597" width="3.81640625" style="2" customWidth="1"/>
    <col min="4598" max="4598" width="8.7265625" style="2"/>
    <col min="4599" max="4600" width="10.08984375" style="2" customWidth="1"/>
    <col min="4601" max="4601" width="9.81640625" style="2" customWidth="1"/>
    <col min="4602" max="4604" width="9.08984375" style="2" customWidth="1"/>
    <col min="4605" max="4605" width="12.6328125" style="2" customWidth="1"/>
    <col min="4606" max="4606" width="3.6328125" style="2" customWidth="1"/>
    <col min="4607" max="4607" width="10.36328125" style="2" customWidth="1"/>
    <col min="4608" max="4844" width="8.7265625" style="2"/>
    <col min="4845" max="4845" width="8.81640625" style="2" customWidth="1"/>
    <col min="4846" max="4846" width="9.08984375" style="2" customWidth="1"/>
    <col min="4847" max="4847" width="12.6328125" style="2" customWidth="1"/>
    <col min="4848" max="4848" width="10.6328125" style="2" customWidth="1"/>
    <col min="4849" max="4849" width="9.08984375" style="2" customWidth="1"/>
    <col min="4850" max="4850" width="12.6328125" style="2" customWidth="1"/>
    <col min="4851" max="4851" width="3.6328125" style="2" customWidth="1"/>
    <col min="4852" max="4852" width="10.36328125" style="2" customWidth="1"/>
    <col min="4853" max="4853" width="3.81640625" style="2" customWidth="1"/>
    <col min="4854" max="4854" width="8.7265625" style="2"/>
    <col min="4855" max="4856" width="10.08984375" style="2" customWidth="1"/>
    <col min="4857" max="4857" width="9.81640625" style="2" customWidth="1"/>
    <col min="4858" max="4860" width="9.08984375" style="2" customWidth="1"/>
    <col min="4861" max="4861" width="12.6328125" style="2" customWidth="1"/>
    <col min="4862" max="4862" width="3.6328125" style="2" customWidth="1"/>
    <col min="4863" max="4863" width="10.36328125" style="2" customWidth="1"/>
    <col min="4864" max="5100" width="8.7265625" style="2"/>
    <col min="5101" max="5101" width="8.81640625" style="2" customWidth="1"/>
    <col min="5102" max="5102" width="9.08984375" style="2" customWidth="1"/>
    <col min="5103" max="5103" width="12.6328125" style="2" customWidth="1"/>
    <col min="5104" max="5104" width="10.6328125" style="2" customWidth="1"/>
    <col min="5105" max="5105" width="9.08984375" style="2" customWidth="1"/>
    <col min="5106" max="5106" width="12.6328125" style="2" customWidth="1"/>
    <col min="5107" max="5107" width="3.6328125" style="2" customWidth="1"/>
    <col min="5108" max="5108" width="10.36328125" style="2" customWidth="1"/>
    <col min="5109" max="5109" width="3.81640625" style="2" customWidth="1"/>
    <col min="5110" max="5110" width="8.7265625" style="2"/>
    <col min="5111" max="5112" width="10.08984375" style="2" customWidth="1"/>
    <col min="5113" max="5113" width="9.81640625" style="2" customWidth="1"/>
    <col min="5114" max="5116" width="9.08984375" style="2" customWidth="1"/>
    <col min="5117" max="5117" width="12.6328125" style="2" customWidth="1"/>
    <col min="5118" max="5118" width="3.6328125" style="2" customWidth="1"/>
    <col min="5119" max="5119" width="10.36328125" style="2" customWidth="1"/>
    <col min="5120" max="5356" width="8.7265625" style="2"/>
    <col min="5357" max="5357" width="8.81640625" style="2" customWidth="1"/>
    <col min="5358" max="5358" width="9.08984375" style="2" customWidth="1"/>
    <col min="5359" max="5359" width="12.6328125" style="2" customWidth="1"/>
    <col min="5360" max="5360" width="10.6328125" style="2" customWidth="1"/>
    <col min="5361" max="5361" width="9.08984375" style="2" customWidth="1"/>
    <col min="5362" max="5362" width="12.6328125" style="2" customWidth="1"/>
    <col min="5363" max="5363" width="3.6328125" style="2" customWidth="1"/>
    <col min="5364" max="5364" width="10.36328125" style="2" customWidth="1"/>
    <col min="5365" max="5365" width="3.81640625" style="2" customWidth="1"/>
    <col min="5366" max="5366" width="8.7265625" style="2"/>
    <col min="5367" max="5368" width="10.08984375" style="2" customWidth="1"/>
    <col min="5369" max="5369" width="9.81640625" style="2" customWidth="1"/>
    <col min="5370" max="5372" width="9.08984375" style="2" customWidth="1"/>
    <col min="5373" max="5373" width="12.6328125" style="2" customWidth="1"/>
    <col min="5374" max="5374" width="3.6328125" style="2" customWidth="1"/>
    <col min="5375" max="5375" width="10.36328125" style="2" customWidth="1"/>
    <col min="5376" max="5612" width="8.7265625" style="2"/>
    <col min="5613" max="5613" width="8.81640625" style="2" customWidth="1"/>
    <col min="5614" max="5614" width="9.08984375" style="2" customWidth="1"/>
    <col min="5615" max="5615" width="12.6328125" style="2" customWidth="1"/>
    <col min="5616" max="5616" width="10.6328125" style="2" customWidth="1"/>
    <col min="5617" max="5617" width="9.08984375" style="2" customWidth="1"/>
    <col min="5618" max="5618" width="12.6328125" style="2" customWidth="1"/>
    <col min="5619" max="5619" width="3.6328125" style="2" customWidth="1"/>
    <col min="5620" max="5620" width="10.36328125" style="2" customWidth="1"/>
    <col min="5621" max="5621" width="3.81640625" style="2" customWidth="1"/>
    <col min="5622" max="5622" width="8.7265625" style="2"/>
    <col min="5623" max="5624" width="10.08984375" style="2" customWidth="1"/>
    <col min="5625" max="5625" width="9.81640625" style="2" customWidth="1"/>
    <col min="5626" max="5628" width="9.08984375" style="2" customWidth="1"/>
    <col min="5629" max="5629" width="12.6328125" style="2" customWidth="1"/>
    <col min="5630" max="5630" width="3.6328125" style="2" customWidth="1"/>
    <col min="5631" max="5631" width="10.36328125" style="2" customWidth="1"/>
    <col min="5632" max="5868" width="8.7265625" style="2"/>
    <col min="5869" max="5869" width="8.81640625" style="2" customWidth="1"/>
    <col min="5870" max="5870" width="9.08984375" style="2" customWidth="1"/>
    <col min="5871" max="5871" width="12.6328125" style="2" customWidth="1"/>
    <col min="5872" max="5872" width="10.6328125" style="2" customWidth="1"/>
    <col min="5873" max="5873" width="9.08984375" style="2" customWidth="1"/>
    <col min="5874" max="5874" width="12.6328125" style="2" customWidth="1"/>
    <col min="5875" max="5875" width="3.6328125" style="2" customWidth="1"/>
    <col min="5876" max="5876" width="10.36328125" style="2" customWidth="1"/>
    <col min="5877" max="5877" width="3.81640625" style="2" customWidth="1"/>
    <col min="5878" max="5878" width="8.7265625" style="2"/>
    <col min="5879" max="5880" width="10.08984375" style="2" customWidth="1"/>
    <col min="5881" max="5881" width="9.81640625" style="2" customWidth="1"/>
    <col min="5882" max="5884" width="9.08984375" style="2" customWidth="1"/>
    <col min="5885" max="5885" width="12.6328125" style="2" customWidth="1"/>
    <col min="5886" max="5886" width="3.6328125" style="2" customWidth="1"/>
    <col min="5887" max="5887" width="10.36328125" style="2" customWidth="1"/>
    <col min="5888" max="6124" width="8.7265625" style="2"/>
    <col min="6125" max="6125" width="8.81640625" style="2" customWidth="1"/>
    <col min="6126" max="6126" width="9.08984375" style="2" customWidth="1"/>
    <col min="6127" max="6127" width="12.6328125" style="2" customWidth="1"/>
    <col min="6128" max="6128" width="10.6328125" style="2" customWidth="1"/>
    <col min="6129" max="6129" width="9.08984375" style="2" customWidth="1"/>
    <col min="6130" max="6130" width="12.6328125" style="2" customWidth="1"/>
    <col min="6131" max="6131" width="3.6328125" style="2" customWidth="1"/>
    <col min="6132" max="6132" width="10.36328125" style="2" customWidth="1"/>
    <col min="6133" max="6133" width="3.81640625" style="2" customWidth="1"/>
    <col min="6134" max="6134" width="8.7265625" style="2"/>
    <col min="6135" max="6136" width="10.08984375" style="2" customWidth="1"/>
    <col min="6137" max="6137" width="9.81640625" style="2" customWidth="1"/>
    <col min="6138" max="6140" width="9.08984375" style="2" customWidth="1"/>
    <col min="6141" max="6141" width="12.6328125" style="2" customWidth="1"/>
    <col min="6142" max="6142" width="3.6328125" style="2" customWidth="1"/>
    <col min="6143" max="6143" width="10.36328125" style="2" customWidth="1"/>
    <col min="6144" max="6380" width="8.7265625" style="2"/>
    <col min="6381" max="6381" width="8.81640625" style="2" customWidth="1"/>
    <col min="6382" max="6382" width="9.08984375" style="2" customWidth="1"/>
    <col min="6383" max="6383" width="12.6328125" style="2" customWidth="1"/>
    <col min="6384" max="6384" width="10.6328125" style="2" customWidth="1"/>
    <col min="6385" max="6385" width="9.08984375" style="2" customWidth="1"/>
    <col min="6386" max="6386" width="12.6328125" style="2" customWidth="1"/>
    <col min="6387" max="6387" width="3.6328125" style="2" customWidth="1"/>
    <col min="6388" max="6388" width="10.36328125" style="2" customWidth="1"/>
    <col min="6389" max="6389" width="3.81640625" style="2" customWidth="1"/>
    <col min="6390" max="6390" width="8.7265625" style="2"/>
    <col min="6391" max="6392" width="10.08984375" style="2" customWidth="1"/>
    <col min="6393" max="6393" width="9.81640625" style="2" customWidth="1"/>
    <col min="6394" max="6396" width="9.08984375" style="2" customWidth="1"/>
    <col min="6397" max="6397" width="12.6328125" style="2" customWidth="1"/>
    <col min="6398" max="6398" width="3.6328125" style="2" customWidth="1"/>
    <col min="6399" max="6399" width="10.36328125" style="2" customWidth="1"/>
    <col min="6400" max="6636" width="8.7265625" style="2"/>
    <col min="6637" max="6637" width="8.81640625" style="2" customWidth="1"/>
    <col min="6638" max="6638" width="9.08984375" style="2" customWidth="1"/>
    <col min="6639" max="6639" width="12.6328125" style="2" customWidth="1"/>
    <col min="6640" max="6640" width="10.6328125" style="2" customWidth="1"/>
    <col min="6641" max="6641" width="9.08984375" style="2" customWidth="1"/>
    <col min="6642" max="6642" width="12.6328125" style="2" customWidth="1"/>
    <col min="6643" max="6643" width="3.6328125" style="2" customWidth="1"/>
    <col min="6644" max="6644" width="10.36328125" style="2" customWidth="1"/>
    <col min="6645" max="6645" width="3.81640625" style="2" customWidth="1"/>
    <col min="6646" max="6646" width="8.7265625" style="2"/>
    <col min="6647" max="6648" width="10.08984375" style="2" customWidth="1"/>
    <col min="6649" max="6649" width="9.81640625" style="2" customWidth="1"/>
    <col min="6650" max="6652" width="9.08984375" style="2" customWidth="1"/>
    <col min="6653" max="6653" width="12.6328125" style="2" customWidth="1"/>
    <col min="6654" max="6654" width="3.6328125" style="2" customWidth="1"/>
    <col min="6655" max="6655" width="10.36328125" style="2" customWidth="1"/>
    <col min="6656" max="6892" width="8.7265625" style="2"/>
    <col min="6893" max="6893" width="8.81640625" style="2" customWidth="1"/>
    <col min="6894" max="6894" width="9.08984375" style="2" customWidth="1"/>
    <col min="6895" max="6895" width="12.6328125" style="2" customWidth="1"/>
    <col min="6896" max="6896" width="10.6328125" style="2" customWidth="1"/>
    <col min="6897" max="6897" width="9.08984375" style="2" customWidth="1"/>
    <col min="6898" max="6898" width="12.6328125" style="2" customWidth="1"/>
    <col min="6899" max="6899" width="3.6328125" style="2" customWidth="1"/>
    <col min="6900" max="6900" width="10.36328125" style="2" customWidth="1"/>
    <col min="6901" max="6901" width="3.81640625" style="2" customWidth="1"/>
    <col min="6902" max="6902" width="8.7265625" style="2"/>
    <col min="6903" max="6904" width="10.08984375" style="2" customWidth="1"/>
    <col min="6905" max="6905" width="9.81640625" style="2" customWidth="1"/>
    <col min="6906" max="6908" width="9.08984375" style="2" customWidth="1"/>
    <col min="6909" max="6909" width="12.6328125" style="2" customWidth="1"/>
    <col min="6910" max="6910" width="3.6328125" style="2" customWidth="1"/>
    <col min="6911" max="6911" width="10.36328125" style="2" customWidth="1"/>
    <col min="6912" max="7148" width="8.7265625" style="2"/>
    <col min="7149" max="7149" width="8.81640625" style="2" customWidth="1"/>
    <col min="7150" max="7150" width="9.08984375" style="2" customWidth="1"/>
    <col min="7151" max="7151" width="12.6328125" style="2" customWidth="1"/>
    <col min="7152" max="7152" width="10.6328125" style="2" customWidth="1"/>
    <col min="7153" max="7153" width="9.08984375" style="2" customWidth="1"/>
    <col min="7154" max="7154" width="12.6328125" style="2" customWidth="1"/>
    <col min="7155" max="7155" width="3.6328125" style="2" customWidth="1"/>
    <col min="7156" max="7156" width="10.36328125" style="2" customWidth="1"/>
    <col min="7157" max="7157" width="3.81640625" style="2" customWidth="1"/>
    <col min="7158" max="7158" width="8.7265625" style="2"/>
    <col min="7159" max="7160" width="10.08984375" style="2" customWidth="1"/>
    <col min="7161" max="7161" width="9.81640625" style="2" customWidth="1"/>
    <col min="7162" max="7164" width="9.08984375" style="2" customWidth="1"/>
    <col min="7165" max="7165" width="12.6328125" style="2" customWidth="1"/>
    <col min="7166" max="7166" width="3.6328125" style="2" customWidth="1"/>
    <col min="7167" max="7167" width="10.36328125" style="2" customWidth="1"/>
    <col min="7168" max="7404" width="8.7265625" style="2"/>
    <col min="7405" max="7405" width="8.81640625" style="2" customWidth="1"/>
    <col min="7406" max="7406" width="9.08984375" style="2" customWidth="1"/>
    <col min="7407" max="7407" width="12.6328125" style="2" customWidth="1"/>
    <col min="7408" max="7408" width="10.6328125" style="2" customWidth="1"/>
    <col min="7409" max="7409" width="9.08984375" style="2" customWidth="1"/>
    <col min="7410" max="7410" width="12.6328125" style="2" customWidth="1"/>
    <col min="7411" max="7411" width="3.6328125" style="2" customWidth="1"/>
    <col min="7412" max="7412" width="10.36328125" style="2" customWidth="1"/>
    <col min="7413" max="7413" width="3.81640625" style="2" customWidth="1"/>
    <col min="7414" max="7414" width="8.7265625" style="2"/>
    <col min="7415" max="7416" width="10.08984375" style="2" customWidth="1"/>
    <col min="7417" max="7417" width="9.81640625" style="2" customWidth="1"/>
    <col min="7418" max="7420" width="9.08984375" style="2" customWidth="1"/>
    <col min="7421" max="7421" width="12.6328125" style="2" customWidth="1"/>
    <col min="7422" max="7422" width="3.6328125" style="2" customWidth="1"/>
    <col min="7423" max="7423" width="10.36328125" style="2" customWidth="1"/>
    <col min="7424" max="7660" width="8.7265625" style="2"/>
    <col min="7661" max="7661" width="8.81640625" style="2" customWidth="1"/>
    <col min="7662" max="7662" width="9.08984375" style="2" customWidth="1"/>
    <col min="7663" max="7663" width="12.6328125" style="2" customWidth="1"/>
    <col min="7664" max="7664" width="10.6328125" style="2" customWidth="1"/>
    <col min="7665" max="7665" width="9.08984375" style="2" customWidth="1"/>
    <col min="7666" max="7666" width="12.6328125" style="2" customWidth="1"/>
    <col min="7667" max="7667" width="3.6328125" style="2" customWidth="1"/>
    <col min="7668" max="7668" width="10.36328125" style="2" customWidth="1"/>
    <col min="7669" max="7669" width="3.81640625" style="2" customWidth="1"/>
    <col min="7670" max="7670" width="8.7265625" style="2"/>
    <col min="7671" max="7672" width="10.08984375" style="2" customWidth="1"/>
    <col min="7673" max="7673" width="9.81640625" style="2" customWidth="1"/>
    <col min="7674" max="7676" width="9.08984375" style="2" customWidth="1"/>
    <col min="7677" max="7677" width="12.6328125" style="2" customWidth="1"/>
    <col min="7678" max="7678" width="3.6328125" style="2" customWidth="1"/>
    <col min="7679" max="7679" width="10.36328125" style="2" customWidth="1"/>
    <col min="7680" max="7916" width="8.7265625" style="2"/>
    <col min="7917" max="7917" width="8.81640625" style="2" customWidth="1"/>
    <col min="7918" max="7918" width="9.08984375" style="2" customWidth="1"/>
    <col min="7919" max="7919" width="12.6328125" style="2" customWidth="1"/>
    <col min="7920" max="7920" width="10.6328125" style="2" customWidth="1"/>
    <col min="7921" max="7921" width="9.08984375" style="2" customWidth="1"/>
    <col min="7922" max="7922" width="12.6328125" style="2" customWidth="1"/>
    <col min="7923" max="7923" width="3.6328125" style="2" customWidth="1"/>
    <col min="7924" max="7924" width="10.36328125" style="2" customWidth="1"/>
    <col min="7925" max="7925" width="3.81640625" style="2" customWidth="1"/>
    <col min="7926" max="7926" width="8.7265625" style="2"/>
    <col min="7927" max="7928" width="10.08984375" style="2" customWidth="1"/>
    <col min="7929" max="7929" width="9.81640625" style="2" customWidth="1"/>
    <col min="7930" max="7932" width="9.08984375" style="2" customWidth="1"/>
    <col min="7933" max="7933" width="12.6328125" style="2" customWidth="1"/>
    <col min="7934" max="7934" width="3.6328125" style="2" customWidth="1"/>
    <col min="7935" max="7935" width="10.36328125" style="2" customWidth="1"/>
    <col min="7936" max="8172" width="8.7265625" style="2"/>
    <col min="8173" max="8173" width="8.81640625" style="2" customWidth="1"/>
    <col min="8174" max="8174" width="9.08984375" style="2" customWidth="1"/>
    <col min="8175" max="8175" width="12.6328125" style="2" customWidth="1"/>
    <col min="8176" max="8176" width="10.6328125" style="2" customWidth="1"/>
    <col min="8177" max="8177" width="9.08984375" style="2" customWidth="1"/>
    <col min="8178" max="8178" width="12.6328125" style="2" customWidth="1"/>
    <col min="8179" max="8179" width="3.6328125" style="2" customWidth="1"/>
    <col min="8180" max="8180" width="10.36328125" style="2" customWidth="1"/>
    <col min="8181" max="8181" width="3.81640625" style="2" customWidth="1"/>
    <col min="8182" max="8182" width="8.7265625" style="2"/>
    <col min="8183" max="8184" width="10.08984375" style="2" customWidth="1"/>
    <col min="8185" max="8185" width="9.81640625" style="2" customWidth="1"/>
    <col min="8186" max="8188" width="9.08984375" style="2" customWidth="1"/>
    <col min="8189" max="8189" width="12.6328125" style="2" customWidth="1"/>
    <col min="8190" max="8190" width="3.6328125" style="2" customWidth="1"/>
    <col min="8191" max="8191" width="10.36328125" style="2" customWidth="1"/>
    <col min="8192" max="8428" width="8.7265625" style="2"/>
    <col min="8429" max="8429" width="8.81640625" style="2" customWidth="1"/>
    <col min="8430" max="8430" width="9.08984375" style="2" customWidth="1"/>
    <col min="8431" max="8431" width="12.6328125" style="2" customWidth="1"/>
    <col min="8432" max="8432" width="10.6328125" style="2" customWidth="1"/>
    <col min="8433" max="8433" width="9.08984375" style="2" customWidth="1"/>
    <col min="8434" max="8434" width="12.6328125" style="2" customWidth="1"/>
    <col min="8435" max="8435" width="3.6328125" style="2" customWidth="1"/>
    <col min="8436" max="8436" width="10.36328125" style="2" customWidth="1"/>
    <col min="8437" max="8437" width="3.81640625" style="2" customWidth="1"/>
    <col min="8438" max="8438" width="8.7265625" style="2"/>
    <col min="8439" max="8440" width="10.08984375" style="2" customWidth="1"/>
    <col min="8441" max="8441" width="9.81640625" style="2" customWidth="1"/>
    <col min="8442" max="8444" width="9.08984375" style="2" customWidth="1"/>
    <col min="8445" max="8445" width="12.6328125" style="2" customWidth="1"/>
    <col min="8446" max="8446" width="3.6328125" style="2" customWidth="1"/>
    <col min="8447" max="8447" width="10.36328125" style="2" customWidth="1"/>
    <col min="8448" max="8684" width="8.7265625" style="2"/>
    <col min="8685" max="8685" width="8.81640625" style="2" customWidth="1"/>
    <col min="8686" max="8686" width="9.08984375" style="2" customWidth="1"/>
    <col min="8687" max="8687" width="12.6328125" style="2" customWidth="1"/>
    <col min="8688" max="8688" width="10.6328125" style="2" customWidth="1"/>
    <col min="8689" max="8689" width="9.08984375" style="2" customWidth="1"/>
    <col min="8690" max="8690" width="12.6328125" style="2" customWidth="1"/>
    <col min="8691" max="8691" width="3.6328125" style="2" customWidth="1"/>
    <col min="8692" max="8692" width="10.36328125" style="2" customWidth="1"/>
    <col min="8693" max="8693" width="3.81640625" style="2" customWidth="1"/>
    <col min="8694" max="8694" width="8.7265625" style="2"/>
    <col min="8695" max="8696" width="10.08984375" style="2" customWidth="1"/>
    <col min="8697" max="8697" width="9.81640625" style="2" customWidth="1"/>
    <col min="8698" max="8700" width="9.08984375" style="2" customWidth="1"/>
    <col min="8701" max="8701" width="12.6328125" style="2" customWidth="1"/>
    <col min="8702" max="8702" width="3.6328125" style="2" customWidth="1"/>
    <col min="8703" max="8703" width="10.36328125" style="2" customWidth="1"/>
    <col min="8704" max="8940" width="8.7265625" style="2"/>
    <col min="8941" max="8941" width="8.81640625" style="2" customWidth="1"/>
    <col min="8942" max="8942" width="9.08984375" style="2" customWidth="1"/>
    <col min="8943" max="8943" width="12.6328125" style="2" customWidth="1"/>
    <col min="8944" max="8944" width="10.6328125" style="2" customWidth="1"/>
    <col min="8945" max="8945" width="9.08984375" style="2" customWidth="1"/>
    <col min="8946" max="8946" width="12.6328125" style="2" customWidth="1"/>
    <col min="8947" max="8947" width="3.6328125" style="2" customWidth="1"/>
    <col min="8948" max="8948" width="10.36328125" style="2" customWidth="1"/>
    <col min="8949" max="8949" width="3.81640625" style="2" customWidth="1"/>
    <col min="8950" max="8950" width="8.7265625" style="2"/>
    <col min="8951" max="8952" width="10.08984375" style="2" customWidth="1"/>
    <col min="8953" max="8953" width="9.81640625" style="2" customWidth="1"/>
    <col min="8954" max="8956" width="9.08984375" style="2" customWidth="1"/>
    <col min="8957" max="8957" width="12.6328125" style="2" customWidth="1"/>
    <col min="8958" max="8958" width="3.6328125" style="2" customWidth="1"/>
    <col min="8959" max="8959" width="10.36328125" style="2" customWidth="1"/>
    <col min="8960" max="9196" width="8.7265625" style="2"/>
    <col min="9197" max="9197" width="8.81640625" style="2" customWidth="1"/>
    <col min="9198" max="9198" width="9.08984375" style="2" customWidth="1"/>
    <col min="9199" max="9199" width="12.6328125" style="2" customWidth="1"/>
    <col min="9200" max="9200" width="10.6328125" style="2" customWidth="1"/>
    <col min="9201" max="9201" width="9.08984375" style="2" customWidth="1"/>
    <col min="9202" max="9202" width="12.6328125" style="2" customWidth="1"/>
    <col min="9203" max="9203" width="3.6328125" style="2" customWidth="1"/>
    <col min="9204" max="9204" width="10.36328125" style="2" customWidth="1"/>
    <col min="9205" max="9205" width="3.81640625" style="2" customWidth="1"/>
    <col min="9206" max="9206" width="8.7265625" style="2"/>
    <col min="9207" max="9208" width="10.08984375" style="2" customWidth="1"/>
    <col min="9209" max="9209" width="9.81640625" style="2" customWidth="1"/>
    <col min="9210" max="9212" width="9.08984375" style="2" customWidth="1"/>
    <col min="9213" max="9213" width="12.6328125" style="2" customWidth="1"/>
    <col min="9214" max="9214" width="3.6328125" style="2" customWidth="1"/>
    <col min="9215" max="9215" width="10.36328125" style="2" customWidth="1"/>
    <col min="9216" max="9452" width="8.7265625" style="2"/>
    <col min="9453" max="9453" width="8.81640625" style="2" customWidth="1"/>
    <col min="9454" max="9454" width="9.08984375" style="2" customWidth="1"/>
    <col min="9455" max="9455" width="12.6328125" style="2" customWidth="1"/>
    <col min="9456" max="9456" width="10.6328125" style="2" customWidth="1"/>
    <col min="9457" max="9457" width="9.08984375" style="2" customWidth="1"/>
    <col min="9458" max="9458" width="12.6328125" style="2" customWidth="1"/>
    <col min="9459" max="9459" width="3.6328125" style="2" customWidth="1"/>
    <col min="9460" max="9460" width="10.36328125" style="2" customWidth="1"/>
    <col min="9461" max="9461" width="3.81640625" style="2" customWidth="1"/>
    <col min="9462" max="9462" width="8.7265625" style="2"/>
    <col min="9463" max="9464" width="10.08984375" style="2" customWidth="1"/>
    <col min="9465" max="9465" width="9.81640625" style="2" customWidth="1"/>
    <col min="9466" max="9468" width="9.08984375" style="2" customWidth="1"/>
    <col min="9469" max="9469" width="12.6328125" style="2" customWidth="1"/>
    <col min="9470" max="9470" width="3.6328125" style="2" customWidth="1"/>
    <col min="9471" max="9471" width="10.36328125" style="2" customWidth="1"/>
    <col min="9472" max="9708" width="8.7265625" style="2"/>
    <col min="9709" max="9709" width="8.81640625" style="2" customWidth="1"/>
    <col min="9710" max="9710" width="9.08984375" style="2" customWidth="1"/>
    <col min="9711" max="9711" width="12.6328125" style="2" customWidth="1"/>
    <col min="9712" max="9712" width="10.6328125" style="2" customWidth="1"/>
    <col min="9713" max="9713" width="9.08984375" style="2" customWidth="1"/>
    <col min="9714" max="9714" width="12.6328125" style="2" customWidth="1"/>
    <col min="9715" max="9715" width="3.6328125" style="2" customWidth="1"/>
    <col min="9716" max="9716" width="10.36328125" style="2" customWidth="1"/>
    <col min="9717" max="9717" width="3.81640625" style="2" customWidth="1"/>
    <col min="9718" max="9718" width="8.7265625" style="2"/>
    <col min="9719" max="9720" width="10.08984375" style="2" customWidth="1"/>
    <col min="9721" max="9721" width="9.81640625" style="2" customWidth="1"/>
    <col min="9722" max="9724" width="9.08984375" style="2" customWidth="1"/>
    <col min="9725" max="9725" width="12.6328125" style="2" customWidth="1"/>
    <col min="9726" max="9726" width="3.6328125" style="2" customWidth="1"/>
    <col min="9727" max="9727" width="10.36328125" style="2" customWidth="1"/>
    <col min="9728" max="9964" width="8.7265625" style="2"/>
    <col min="9965" max="9965" width="8.81640625" style="2" customWidth="1"/>
    <col min="9966" max="9966" width="9.08984375" style="2" customWidth="1"/>
    <col min="9967" max="9967" width="12.6328125" style="2" customWidth="1"/>
    <col min="9968" max="9968" width="10.6328125" style="2" customWidth="1"/>
    <col min="9969" max="9969" width="9.08984375" style="2" customWidth="1"/>
    <col min="9970" max="9970" width="12.6328125" style="2" customWidth="1"/>
    <col min="9971" max="9971" width="3.6328125" style="2" customWidth="1"/>
    <col min="9972" max="9972" width="10.36328125" style="2" customWidth="1"/>
    <col min="9973" max="9973" width="3.81640625" style="2" customWidth="1"/>
    <col min="9974" max="9974" width="8.7265625" style="2"/>
    <col min="9975" max="9976" width="10.08984375" style="2" customWidth="1"/>
    <col min="9977" max="9977" width="9.81640625" style="2" customWidth="1"/>
    <col min="9978" max="9980" width="9.08984375" style="2" customWidth="1"/>
    <col min="9981" max="9981" width="12.6328125" style="2" customWidth="1"/>
    <col min="9982" max="9982" width="3.6328125" style="2" customWidth="1"/>
    <col min="9983" max="9983" width="10.36328125" style="2" customWidth="1"/>
    <col min="9984" max="10220" width="8.7265625" style="2"/>
    <col min="10221" max="10221" width="8.81640625" style="2" customWidth="1"/>
    <col min="10222" max="10222" width="9.08984375" style="2" customWidth="1"/>
    <col min="10223" max="10223" width="12.6328125" style="2" customWidth="1"/>
    <col min="10224" max="10224" width="10.6328125" style="2" customWidth="1"/>
    <col min="10225" max="10225" width="9.08984375" style="2" customWidth="1"/>
    <col min="10226" max="10226" width="12.6328125" style="2" customWidth="1"/>
    <col min="10227" max="10227" width="3.6328125" style="2" customWidth="1"/>
    <col min="10228" max="10228" width="10.36328125" style="2" customWidth="1"/>
    <col min="10229" max="10229" width="3.81640625" style="2" customWidth="1"/>
    <col min="10230" max="10230" width="8.7265625" style="2"/>
    <col min="10231" max="10232" width="10.08984375" style="2" customWidth="1"/>
    <col min="10233" max="10233" width="9.81640625" style="2" customWidth="1"/>
    <col min="10234" max="10236" width="9.08984375" style="2" customWidth="1"/>
    <col min="10237" max="10237" width="12.6328125" style="2" customWidth="1"/>
    <col min="10238" max="10238" width="3.6328125" style="2" customWidth="1"/>
    <col min="10239" max="10239" width="10.36328125" style="2" customWidth="1"/>
    <col min="10240" max="10476" width="8.7265625" style="2"/>
    <col min="10477" max="10477" width="8.81640625" style="2" customWidth="1"/>
    <col min="10478" max="10478" width="9.08984375" style="2" customWidth="1"/>
    <col min="10479" max="10479" width="12.6328125" style="2" customWidth="1"/>
    <col min="10480" max="10480" width="10.6328125" style="2" customWidth="1"/>
    <col min="10481" max="10481" width="9.08984375" style="2" customWidth="1"/>
    <col min="10482" max="10482" width="12.6328125" style="2" customWidth="1"/>
    <col min="10483" max="10483" width="3.6328125" style="2" customWidth="1"/>
    <col min="10484" max="10484" width="10.36328125" style="2" customWidth="1"/>
    <col min="10485" max="10485" width="3.81640625" style="2" customWidth="1"/>
    <col min="10486" max="10486" width="8.7265625" style="2"/>
    <col min="10487" max="10488" width="10.08984375" style="2" customWidth="1"/>
    <col min="10489" max="10489" width="9.81640625" style="2" customWidth="1"/>
    <col min="10490" max="10492" width="9.08984375" style="2" customWidth="1"/>
    <col min="10493" max="10493" width="12.6328125" style="2" customWidth="1"/>
    <col min="10494" max="10494" width="3.6328125" style="2" customWidth="1"/>
    <col min="10495" max="10495" width="10.36328125" style="2" customWidth="1"/>
    <col min="10496" max="10732" width="8.7265625" style="2"/>
    <col min="10733" max="10733" width="8.81640625" style="2" customWidth="1"/>
    <col min="10734" max="10734" width="9.08984375" style="2" customWidth="1"/>
    <col min="10735" max="10735" width="12.6328125" style="2" customWidth="1"/>
    <col min="10736" max="10736" width="10.6328125" style="2" customWidth="1"/>
    <col min="10737" max="10737" width="9.08984375" style="2" customWidth="1"/>
    <col min="10738" max="10738" width="12.6328125" style="2" customWidth="1"/>
    <col min="10739" max="10739" width="3.6328125" style="2" customWidth="1"/>
    <col min="10740" max="10740" width="10.36328125" style="2" customWidth="1"/>
    <col min="10741" max="10741" width="3.81640625" style="2" customWidth="1"/>
    <col min="10742" max="10742" width="8.7265625" style="2"/>
    <col min="10743" max="10744" width="10.08984375" style="2" customWidth="1"/>
    <col min="10745" max="10745" width="9.81640625" style="2" customWidth="1"/>
    <col min="10746" max="10748" width="9.08984375" style="2" customWidth="1"/>
    <col min="10749" max="10749" width="12.6328125" style="2" customWidth="1"/>
    <col min="10750" max="10750" width="3.6328125" style="2" customWidth="1"/>
    <col min="10751" max="10751" width="10.36328125" style="2" customWidth="1"/>
    <col min="10752" max="10988" width="8.7265625" style="2"/>
    <col min="10989" max="10989" width="8.81640625" style="2" customWidth="1"/>
    <col min="10990" max="10990" width="9.08984375" style="2" customWidth="1"/>
    <col min="10991" max="10991" width="12.6328125" style="2" customWidth="1"/>
    <col min="10992" max="10992" width="10.6328125" style="2" customWidth="1"/>
    <col min="10993" max="10993" width="9.08984375" style="2" customWidth="1"/>
    <col min="10994" max="10994" width="12.6328125" style="2" customWidth="1"/>
    <col min="10995" max="10995" width="3.6328125" style="2" customWidth="1"/>
    <col min="10996" max="10996" width="10.36328125" style="2" customWidth="1"/>
    <col min="10997" max="10997" width="3.81640625" style="2" customWidth="1"/>
    <col min="10998" max="10998" width="8.7265625" style="2"/>
    <col min="10999" max="11000" width="10.08984375" style="2" customWidth="1"/>
    <col min="11001" max="11001" width="9.81640625" style="2" customWidth="1"/>
    <col min="11002" max="11004" width="9.08984375" style="2" customWidth="1"/>
    <col min="11005" max="11005" width="12.6328125" style="2" customWidth="1"/>
    <col min="11006" max="11006" width="3.6328125" style="2" customWidth="1"/>
    <col min="11007" max="11007" width="10.36328125" style="2" customWidth="1"/>
    <col min="11008" max="11244" width="8.7265625" style="2"/>
    <col min="11245" max="11245" width="8.81640625" style="2" customWidth="1"/>
    <col min="11246" max="11246" width="9.08984375" style="2" customWidth="1"/>
    <col min="11247" max="11247" width="12.6328125" style="2" customWidth="1"/>
    <col min="11248" max="11248" width="10.6328125" style="2" customWidth="1"/>
    <col min="11249" max="11249" width="9.08984375" style="2" customWidth="1"/>
    <col min="11250" max="11250" width="12.6328125" style="2" customWidth="1"/>
    <col min="11251" max="11251" width="3.6328125" style="2" customWidth="1"/>
    <col min="11252" max="11252" width="10.36328125" style="2" customWidth="1"/>
    <col min="11253" max="11253" width="3.81640625" style="2" customWidth="1"/>
    <col min="11254" max="11254" width="8.7265625" style="2"/>
    <col min="11255" max="11256" width="10.08984375" style="2" customWidth="1"/>
    <col min="11257" max="11257" width="9.81640625" style="2" customWidth="1"/>
    <col min="11258" max="11260" width="9.08984375" style="2" customWidth="1"/>
    <col min="11261" max="11261" width="12.6328125" style="2" customWidth="1"/>
    <col min="11262" max="11262" width="3.6328125" style="2" customWidth="1"/>
    <col min="11263" max="11263" width="10.36328125" style="2" customWidth="1"/>
    <col min="11264" max="11500" width="8.7265625" style="2"/>
    <col min="11501" max="11501" width="8.81640625" style="2" customWidth="1"/>
    <col min="11502" max="11502" width="9.08984375" style="2" customWidth="1"/>
    <col min="11503" max="11503" width="12.6328125" style="2" customWidth="1"/>
    <col min="11504" max="11504" width="10.6328125" style="2" customWidth="1"/>
    <col min="11505" max="11505" width="9.08984375" style="2" customWidth="1"/>
    <col min="11506" max="11506" width="12.6328125" style="2" customWidth="1"/>
    <col min="11507" max="11507" width="3.6328125" style="2" customWidth="1"/>
    <col min="11508" max="11508" width="10.36328125" style="2" customWidth="1"/>
    <col min="11509" max="11509" width="3.81640625" style="2" customWidth="1"/>
    <col min="11510" max="11510" width="8.7265625" style="2"/>
    <col min="11511" max="11512" width="10.08984375" style="2" customWidth="1"/>
    <col min="11513" max="11513" width="9.81640625" style="2" customWidth="1"/>
    <col min="11514" max="11516" width="9.08984375" style="2" customWidth="1"/>
    <col min="11517" max="11517" width="12.6328125" style="2" customWidth="1"/>
    <col min="11518" max="11518" width="3.6328125" style="2" customWidth="1"/>
    <col min="11519" max="11519" width="10.36328125" style="2" customWidth="1"/>
    <col min="11520" max="11756" width="8.7265625" style="2"/>
    <col min="11757" max="11757" width="8.81640625" style="2" customWidth="1"/>
    <col min="11758" max="11758" width="9.08984375" style="2" customWidth="1"/>
    <col min="11759" max="11759" width="12.6328125" style="2" customWidth="1"/>
    <col min="11760" max="11760" width="10.6328125" style="2" customWidth="1"/>
    <col min="11761" max="11761" width="9.08984375" style="2" customWidth="1"/>
    <col min="11762" max="11762" width="12.6328125" style="2" customWidth="1"/>
    <col min="11763" max="11763" width="3.6328125" style="2" customWidth="1"/>
    <col min="11764" max="11764" width="10.36328125" style="2" customWidth="1"/>
    <col min="11765" max="11765" width="3.81640625" style="2" customWidth="1"/>
    <col min="11766" max="11766" width="8.7265625" style="2"/>
    <col min="11767" max="11768" width="10.08984375" style="2" customWidth="1"/>
    <col min="11769" max="11769" width="9.81640625" style="2" customWidth="1"/>
    <col min="11770" max="11772" width="9.08984375" style="2" customWidth="1"/>
    <col min="11773" max="11773" width="12.6328125" style="2" customWidth="1"/>
    <col min="11774" max="11774" width="3.6328125" style="2" customWidth="1"/>
    <col min="11775" max="11775" width="10.36328125" style="2" customWidth="1"/>
    <col min="11776" max="12012" width="8.7265625" style="2"/>
    <col min="12013" max="12013" width="8.81640625" style="2" customWidth="1"/>
    <col min="12014" max="12014" width="9.08984375" style="2" customWidth="1"/>
    <col min="12015" max="12015" width="12.6328125" style="2" customWidth="1"/>
    <col min="12016" max="12016" width="10.6328125" style="2" customWidth="1"/>
    <col min="12017" max="12017" width="9.08984375" style="2" customWidth="1"/>
    <col min="12018" max="12018" width="12.6328125" style="2" customWidth="1"/>
    <col min="12019" max="12019" width="3.6328125" style="2" customWidth="1"/>
    <col min="12020" max="12020" width="10.36328125" style="2" customWidth="1"/>
    <col min="12021" max="12021" width="3.81640625" style="2" customWidth="1"/>
    <col min="12022" max="12022" width="8.7265625" style="2"/>
    <col min="12023" max="12024" width="10.08984375" style="2" customWidth="1"/>
    <col min="12025" max="12025" width="9.81640625" style="2" customWidth="1"/>
    <col min="12026" max="12028" width="9.08984375" style="2" customWidth="1"/>
    <col min="12029" max="12029" width="12.6328125" style="2" customWidth="1"/>
    <col min="12030" max="12030" width="3.6328125" style="2" customWidth="1"/>
    <col min="12031" max="12031" width="10.36328125" style="2" customWidth="1"/>
    <col min="12032" max="12268" width="8.7265625" style="2"/>
    <col min="12269" max="12269" width="8.81640625" style="2" customWidth="1"/>
    <col min="12270" max="12270" width="9.08984375" style="2" customWidth="1"/>
    <col min="12271" max="12271" width="12.6328125" style="2" customWidth="1"/>
    <col min="12272" max="12272" width="10.6328125" style="2" customWidth="1"/>
    <col min="12273" max="12273" width="9.08984375" style="2" customWidth="1"/>
    <col min="12274" max="12274" width="12.6328125" style="2" customWidth="1"/>
    <col min="12275" max="12275" width="3.6328125" style="2" customWidth="1"/>
    <col min="12276" max="12276" width="10.36328125" style="2" customWidth="1"/>
    <col min="12277" max="12277" width="3.81640625" style="2" customWidth="1"/>
    <col min="12278" max="12278" width="8.7265625" style="2"/>
    <col min="12279" max="12280" width="10.08984375" style="2" customWidth="1"/>
    <col min="12281" max="12281" width="9.81640625" style="2" customWidth="1"/>
    <col min="12282" max="12284" width="9.08984375" style="2" customWidth="1"/>
    <col min="12285" max="12285" width="12.6328125" style="2" customWidth="1"/>
    <col min="12286" max="12286" width="3.6328125" style="2" customWidth="1"/>
    <col min="12287" max="12287" width="10.36328125" style="2" customWidth="1"/>
    <col min="12288" max="12524" width="8.7265625" style="2"/>
    <col min="12525" max="12525" width="8.81640625" style="2" customWidth="1"/>
    <col min="12526" max="12526" width="9.08984375" style="2" customWidth="1"/>
    <col min="12527" max="12527" width="12.6328125" style="2" customWidth="1"/>
    <col min="12528" max="12528" width="10.6328125" style="2" customWidth="1"/>
    <col min="12529" max="12529" width="9.08984375" style="2" customWidth="1"/>
    <col min="12530" max="12530" width="12.6328125" style="2" customWidth="1"/>
    <col min="12531" max="12531" width="3.6328125" style="2" customWidth="1"/>
    <col min="12532" max="12532" width="10.36328125" style="2" customWidth="1"/>
    <col min="12533" max="12533" width="3.81640625" style="2" customWidth="1"/>
    <col min="12534" max="12534" width="8.7265625" style="2"/>
    <col min="12535" max="12536" width="10.08984375" style="2" customWidth="1"/>
    <col min="12537" max="12537" width="9.81640625" style="2" customWidth="1"/>
    <col min="12538" max="12540" width="9.08984375" style="2" customWidth="1"/>
    <col min="12541" max="12541" width="12.6328125" style="2" customWidth="1"/>
    <col min="12542" max="12542" width="3.6328125" style="2" customWidth="1"/>
    <col min="12543" max="12543" width="10.36328125" style="2" customWidth="1"/>
    <col min="12544" max="12780" width="8.7265625" style="2"/>
    <col min="12781" max="12781" width="8.81640625" style="2" customWidth="1"/>
    <col min="12782" max="12782" width="9.08984375" style="2" customWidth="1"/>
    <col min="12783" max="12783" width="12.6328125" style="2" customWidth="1"/>
    <col min="12784" max="12784" width="10.6328125" style="2" customWidth="1"/>
    <col min="12785" max="12785" width="9.08984375" style="2" customWidth="1"/>
    <col min="12786" max="12786" width="12.6328125" style="2" customWidth="1"/>
    <col min="12787" max="12787" width="3.6328125" style="2" customWidth="1"/>
    <col min="12788" max="12788" width="10.36328125" style="2" customWidth="1"/>
    <col min="12789" max="12789" width="3.81640625" style="2" customWidth="1"/>
    <col min="12790" max="12790" width="8.7265625" style="2"/>
    <col min="12791" max="12792" width="10.08984375" style="2" customWidth="1"/>
    <col min="12793" max="12793" width="9.81640625" style="2" customWidth="1"/>
    <col min="12794" max="12796" width="9.08984375" style="2" customWidth="1"/>
    <col min="12797" max="12797" width="12.6328125" style="2" customWidth="1"/>
    <col min="12798" max="12798" width="3.6328125" style="2" customWidth="1"/>
    <col min="12799" max="12799" width="10.36328125" style="2" customWidth="1"/>
    <col min="12800" max="13036" width="8.7265625" style="2"/>
    <col min="13037" max="13037" width="8.81640625" style="2" customWidth="1"/>
    <col min="13038" max="13038" width="9.08984375" style="2" customWidth="1"/>
    <col min="13039" max="13039" width="12.6328125" style="2" customWidth="1"/>
    <col min="13040" max="13040" width="10.6328125" style="2" customWidth="1"/>
    <col min="13041" max="13041" width="9.08984375" style="2" customWidth="1"/>
    <col min="13042" max="13042" width="12.6328125" style="2" customWidth="1"/>
    <col min="13043" max="13043" width="3.6328125" style="2" customWidth="1"/>
    <col min="13044" max="13044" width="10.36328125" style="2" customWidth="1"/>
    <col min="13045" max="13045" width="3.81640625" style="2" customWidth="1"/>
    <col min="13046" max="13046" width="8.7265625" style="2"/>
    <col min="13047" max="13048" width="10.08984375" style="2" customWidth="1"/>
    <col min="13049" max="13049" width="9.81640625" style="2" customWidth="1"/>
    <col min="13050" max="13052" width="9.08984375" style="2" customWidth="1"/>
    <col min="13053" max="13053" width="12.6328125" style="2" customWidth="1"/>
    <col min="13054" max="13054" width="3.6328125" style="2" customWidth="1"/>
    <col min="13055" max="13055" width="10.36328125" style="2" customWidth="1"/>
    <col min="13056" max="13292" width="8.7265625" style="2"/>
    <col min="13293" max="13293" width="8.81640625" style="2" customWidth="1"/>
    <col min="13294" max="13294" width="9.08984375" style="2" customWidth="1"/>
    <col min="13295" max="13295" width="12.6328125" style="2" customWidth="1"/>
    <col min="13296" max="13296" width="10.6328125" style="2" customWidth="1"/>
    <col min="13297" max="13297" width="9.08984375" style="2" customWidth="1"/>
    <col min="13298" max="13298" width="12.6328125" style="2" customWidth="1"/>
    <col min="13299" max="13299" width="3.6328125" style="2" customWidth="1"/>
    <col min="13300" max="13300" width="10.36328125" style="2" customWidth="1"/>
    <col min="13301" max="13301" width="3.81640625" style="2" customWidth="1"/>
    <col min="13302" max="13302" width="8.7265625" style="2"/>
    <col min="13303" max="13304" width="10.08984375" style="2" customWidth="1"/>
    <col min="13305" max="13305" width="9.81640625" style="2" customWidth="1"/>
    <col min="13306" max="13308" width="9.08984375" style="2" customWidth="1"/>
    <col min="13309" max="13309" width="12.6328125" style="2" customWidth="1"/>
    <col min="13310" max="13310" width="3.6328125" style="2" customWidth="1"/>
    <col min="13311" max="13311" width="10.36328125" style="2" customWidth="1"/>
    <col min="13312" max="13548" width="8.7265625" style="2"/>
    <col min="13549" max="13549" width="8.81640625" style="2" customWidth="1"/>
    <col min="13550" max="13550" width="9.08984375" style="2" customWidth="1"/>
    <col min="13551" max="13551" width="12.6328125" style="2" customWidth="1"/>
    <col min="13552" max="13552" width="10.6328125" style="2" customWidth="1"/>
    <col min="13553" max="13553" width="9.08984375" style="2" customWidth="1"/>
    <col min="13554" max="13554" width="12.6328125" style="2" customWidth="1"/>
    <col min="13555" max="13555" width="3.6328125" style="2" customWidth="1"/>
    <col min="13556" max="13556" width="10.36328125" style="2" customWidth="1"/>
    <col min="13557" max="13557" width="3.81640625" style="2" customWidth="1"/>
    <col min="13558" max="13558" width="8.7265625" style="2"/>
    <col min="13559" max="13560" width="10.08984375" style="2" customWidth="1"/>
    <col min="13561" max="13561" width="9.81640625" style="2" customWidth="1"/>
    <col min="13562" max="13564" width="9.08984375" style="2" customWidth="1"/>
    <col min="13565" max="13565" width="12.6328125" style="2" customWidth="1"/>
    <col min="13566" max="13566" width="3.6328125" style="2" customWidth="1"/>
    <col min="13567" max="13567" width="10.36328125" style="2" customWidth="1"/>
    <col min="13568" max="13804" width="8.7265625" style="2"/>
    <col min="13805" max="13805" width="8.81640625" style="2" customWidth="1"/>
    <col min="13806" max="13806" width="9.08984375" style="2" customWidth="1"/>
    <col min="13807" max="13807" width="12.6328125" style="2" customWidth="1"/>
    <col min="13808" max="13808" width="10.6328125" style="2" customWidth="1"/>
    <col min="13809" max="13809" width="9.08984375" style="2" customWidth="1"/>
    <col min="13810" max="13810" width="12.6328125" style="2" customWidth="1"/>
    <col min="13811" max="13811" width="3.6328125" style="2" customWidth="1"/>
    <col min="13812" max="13812" width="10.36328125" style="2" customWidth="1"/>
    <col min="13813" max="13813" width="3.81640625" style="2" customWidth="1"/>
    <col min="13814" max="13814" width="8.7265625" style="2"/>
    <col min="13815" max="13816" width="10.08984375" style="2" customWidth="1"/>
    <col min="13817" max="13817" width="9.81640625" style="2" customWidth="1"/>
    <col min="13818" max="13820" width="9.08984375" style="2" customWidth="1"/>
    <col min="13821" max="13821" width="12.6328125" style="2" customWidth="1"/>
    <col min="13822" max="13822" width="3.6328125" style="2" customWidth="1"/>
    <col min="13823" max="13823" width="10.36328125" style="2" customWidth="1"/>
    <col min="13824" max="14060" width="8.7265625" style="2"/>
    <col min="14061" max="14061" width="8.81640625" style="2" customWidth="1"/>
    <col min="14062" max="14062" width="9.08984375" style="2" customWidth="1"/>
    <col min="14063" max="14063" width="12.6328125" style="2" customWidth="1"/>
    <col min="14064" max="14064" width="10.6328125" style="2" customWidth="1"/>
    <col min="14065" max="14065" width="9.08984375" style="2" customWidth="1"/>
    <col min="14066" max="14066" width="12.6328125" style="2" customWidth="1"/>
    <col min="14067" max="14067" width="3.6328125" style="2" customWidth="1"/>
    <col min="14068" max="14068" width="10.36328125" style="2" customWidth="1"/>
    <col min="14069" max="14069" width="3.81640625" style="2" customWidth="1"/>
    <col min="14070" max="14070" width="8.7265625" style="2"/>
    <col min="14071" max="14072" width="10.08984375" style="2" customWidth="1"/>
    <col min="14073" max="14073" width="9.81640625" style="2" customWidth="1"/>
    <col min="14074" max="14076" width="9.08984375" style="2" customWidth="1"/>
    <col min="14077" max="14077" width="12.6328125" style="2" customWidth="1"/>
    <col min="14078" max="14078" width="3.6328125" style="2" customWidth="1"/>
    <col min="14079" max="14079" width="10.36328125" style="2" customWidth="1"/>
    <col min="14080" max="14316" width="8.7265625" style="2"/>
    <col min="14317" max="14317" width="8.81640625" style="2" customWidth="1"/>
    <col min="14318" max="14318" width="9.08984375" style="2" customWidth="1"/>
    <col min="14319" max="14319" width="12.6328125" style="2" customWidth="1"/>
    <col min="14320" max="14320" width="10.6328125" style="2" customWidth="1"/>
    <col min="14321" max="14321" width="9.08984375" style="2" customWidth="1"/>
    <col min="14322" max="14322" width="12.6328125" style="2" customWidth="1"/>
    <col min="14323" max="14323" width="3.6328125" style="2" customWidth="1"/>
    <col min="14324" max="14324" width="10.36328125" style="2" customWidth="1"/>
    <col min="14325" max="14325" width="3.81640625" style="2" customWidth="1"/>
    <col min="14326" max="14326" width="8.7265625" style="2"/>
    <col min="14327" max="14328" width="10.08984375" style="2" customWidth="1"/>
    <col min="14329" max="14329" width="9.81640625" style="2" customWidth="1"/>
    <col min="14330" max="14332" width="9.08984375" style="2" customWidth="1"/>
    <col min="14333" max="14333" width="12.6328125" style="2" customWidth="1"/>
    <col min="14334" max="14334" width="3.6328125" style="2" customWidth="1"/>
    <col min="14335" max="14335" width="10.36328125" style="2" customWidth="1"/>
    <col min="14336" max="14572" width="8.7265625" style="2"/>
    <col min="14573" max="14573" width="8.81640625" style="2" customWidth="1"/>
    <col min="14574" max="14574" width="9.08984375" style="2" customWidth="1"/>
    <col min="14575" max="14575" width="12.6328125" style="2" customWidth="1"/>
    <col min="14576" max="14576" width="10.6328125" style="2" customWidth="1"/>
    <col min="14577" max="14577" width="9.08984375" style="2" customWidth="1"/>
    <col min="14578" max="14578" width="12.6328125" style="2" customWidth="1"/>
    <col min="14579" max="14579" width="3.6328125" style="2" customWidth="1"/>
    <col min="14580" max="14580" width="10.36328125" style="2" customWidth="1"/>
    <col min="14581" max="14581" width="3.81640625" style="2" customWidth="1"/>
    <col min="14582" max="14582" width="8.7265625" style="2"/>
    <col min="14583" max="14584" width="10.08984375" style="2" customWidth="1"/>
    <col min="14585" max="14585" width="9.81640625" style="2" customWidth="1"/>
    <col min="14586" max="14588" width="9.08984375" style="2" customWidth="1"/>
    <col min="14589" max="14589" width="12.6328125" style="2" customWidth="1"/>
    <col min="14590" max="14590" width="3.6328125" style="2" customWidth="1"/>
    <col min="14591" max="14591" width="10.36328125" style="2" customWidth="1"/>
    <col min="14592" max="14828" width="8.7265625" style="2"/>
    <col min="14829" max="14829" width="8.81640625" style="2" customWidth="1"/>
    <col min="14830" max="14830" width="9.08984375" style="2" customWidth="1"/>
    <col min="14831" max="14831" width="12.6328125" style="2" customWidth="1"/>
    <col min="14832" max="14832" width="10.6328125" style="2" customWidth="1"/>
    <col min="14833" max="14833" width="9.08984375" style="2" customWidth="1"/>
    <col min="14834" max="14834" width="12.6328125" style="2" customWidth="1"/>
    <col min="14835" max="14835" width="3.6328125" style="2" customWidth="1"/>
    <col min="14836" max="14836" width="10.36328125" style="2" customWidth="1"/>
    <col min="14837" max="14837" width="3.81640625" style="2" customWidth="1"/>
    <col min="14838" max="14838" width="8.7265625" style="2"/>
    <col min="14839" max="14840" width="10.08984375" style="2" customWidth="1"/>
    <col min="14841" max="14841" width="9.81640625" style="2" customWidth="1"/>
    <col min="14842" max="14844" width="9.08984375" style="2" customWidth="1"/>
    <col min="14845" max="14845" width="12.6328125" style="2" customWidth="1"/>
    <col min="14846" max="14846" width="3.6328125" style="2" customWidth="1"/>
    <col min="14847" max="14847" width="10.36328125" style="2" customWidth="1"/>
    <col min="14848" max="15084" width="8.7265625" style="2"/>
    <col min="15085" max="15085" width="8.81640625" style="2" customWidth="1"/>
    <col min="15086" max="15086" width="9.08984375" style="2" customWidth="1"/>
    <col min="15087" max="15087" width="12.6328125" style="2" customWidth="1"/>
    <col min="15088" max="15088" width="10.6328125" style="2" customWidth="1"/>
    <col min="15089" max="15089" width="9.08984375" style="2" customWidth="1"/>
    <col min="15090" max="15090" width="12.6328125" style="2" customWidth="1"/>
    <col min="15091" max="15091" width="3.6328125" style="2" customWidth="1"/>
    <col min="15092" max="15092" width="10.36328125" style="2" customWidth="1"/>
    <col min="15093" max="15093" width="3.81640625" style="2" customWidth="1"/>
    <col min="15094" max="15094" width="8.7265625" style="2"/>
    <col min="15095" max="15096" width="10.08984375" style="2" customWidth="1"/>
    <col min="15097" max="15097" width="9.81640625" style="2" customWidth="1"/>
    <col min="15098" max="15100" width="9.08984375" style="2" customWidth="1"/>
    <col min="15101" max="15101" width="12.6328125" style="2" customWidth="1"/>
    <col min="15102" max="15102" width="3.6328125" style="2" customWidth="1"/>
    <col min="15103" max="15103" width="10.36328125" style="2" customWidth="1"/>
    <col min="15104" max="15340" width="8.7265625" style="2"/>
    <col min="15341" max="15341" width="8.81640625" style="2" customWidth="1"/>
    <col min="15342" max="15342" width="9.08984375" style="2" customWidth="1"/>
    <col min="15343" max="15343" width="12.6328125" style="2" customWidth="1"/>
    <col min="15344" max="15344" width="10.6328125" style="2" customWidth="1"/>
    <col min="15345" max="15345" width="9.08984375" style="2" customWidth="1"/>
    <col min="15346" max="15346" width="12.6328125" style="2" customWidth="1"/>
    <col min="15347" max="15347" width="3.6328125" style="2" customWidth="1"/>
    <col min="15348" max="15348" width="10.36328125" style="2" customWidth="1"/>
    <col min="15349" max="15349" width="3.81640625" style="2" customWidth="1"/>
    <col min="15350" max="15350" width="8.7265625" style="2"/>
    <col min="15351" max="15352" width="10.08984375" style="2" customWidth="1"/>
    <col min="15353" max="15353" width="9.81640625" style="2" customWidth="1"/>
    <col min="15354" max="15356" width="9.08984375" style="2" customWidth="1"/>
    <col min="15357" max="15357" width="12.6328125" style="2" customWidth="1"/>
    <col min="15358" max="15358" width="3.6328125" style="2" customWidth="1"/>
    <col min="15359" max="15359" width="10.36328125" style="2" customWidth="1"/>
    <col min="15360" max="15596" width="8.7265625" style="2"/>
    <col min="15597" max="15597" width="8.81640625" style="2" customWidth="1"/>
    <col min="15598" max="15598" width="9.08984375" style="2" customWidth="1"/>
    <col min="15599" max="15599" width="12.6328125" style="2" customWidth="1"/>
    <col min="15600" max="15600" width="10.6328125" style="2" customWidth="1"/>
    <col min="15601" max="15601" width="9.08984375" style="2" customWidth="1"/>
    <col min="15602" max="15602" width="12.6328125" style="2" customWidth="1"/>
    <col min="15603" max="15603" width="3.6328125" style="2" customWidth="1"/>
    <col min="15604" max="15604" width="10.36328125" style="2" customWidth="1"/>
    <col min="15605" max="15605" width="3.81640625" style="2" customWidth="1"/>
    <col min="15606" max="15606" width="8.7265625" style="2"/>
    <col min="15607" max="15608" width="10.08984375" style="2" customWidth="1"/>
    <col min="15609" max="15609" width="9.81640625" style="2" customWidth="1"/>
    <col min="15610" max="15612" width="9.08984375" style="2" customWidth="1"/>
    <col min="15613" max="15613" width="12.6328125" style="2" customWidth="1"/>
    <col min="15614" max="15614" width="3.6328125" style="2" customWidth="1"/>
    <col min="15615" max="15615" width="10.36328125" style="2" customWidth="1"/>
    <col min="15616" max="15852" width="8.7265625" style="2"/>
    <col min="15853" max="15853" width="8.81640625" style="2" customWidth="1"/>
    <col min="15854" max="15854" width="9.08984375" style="2" customWidth="1"/>
    <col min="15855" max="15855" width="12.6328125" style="2" customWidth="1"/>
    <col min="15856" max="15856" width="10.6328125" style="2" customWidth="1"/>
    <col min="15857" max="15857" width="9.08984375" style="2" customWidth="1"/>
    <col min="15858" max="15858" width="12.6328125" style="2" customWidth="1"/>
    <col min="15859" max="15859" width="3.6328125" style="2" customWidth="1"/>
    <col min="15860" max="15860" width="10.36328125" style="2" customWidth="1"/>
    <col min="15861" max="15861" width="3.81640625" style="2" customWidth="1"/>
    <col min="15862" max="15862" width="8.7265625" style="2"/>
    <col min="15863" max="15864" width="10.08984375" style="2" customWidth="1"/>
    <col min="15865" max="15865" width="9.81640625" style="2" customWidth="1"/>
    <col min="15866" max="15868" width="9.08984375" style="2" customWidth="1"/>
    <col min="15869" max="15869" width="12.6328125" style="2" customWidth="1"/>
    <col min="15870" max="15870" width="3.6328125" style="2" customWidth="1"/>
    <col min="15871" max="15871" width="10.36328125" style="2" customWidth="1"/>
    <col min="15872" max="16108" width="8.7265625" style="2"/>
    <col min="16109" max="16109" width="8.81640625" style="2" customWidth="1"/>
    <col min="16110" max="16110" width="9.08984375" style="2" customWidth="1"/>
    <col min="16111" max="16111" width="12.6328125" style="2" customWidth="1"/>
    <col min="16112" max="16112" width="10.6328125" style="2" customWidth="1"/>
    <col min="16113" max="16113" width="9.08984375" style="2" customWidth="1"/>
    <col min="16114" max="16114" width="12.6328125" style="2" customWidth="1"/>
    <col min="16115" max="16115" width="3.6328125" style="2" customWidth="1"/>
    <col min="16116" max="16116" width="10.36328125" style="2" customWidth="1"/>
    <col min="16117" max="16117" width="3.81640625" style="2" customWidth="1"/>
    <col min="16118" max="16118" width="8.7265625" style="2"/>
    <col min="16119" max="16120" width="10.08984375" style="2" customWidth="1"/>
    <col min="16121" max="16121" width="9.81640625" style="2" customWidth="1"/>
    <col min="16122" max="16124" width="9.08984375" style="2" customWidth="1"/>
    <col min="16125" max="16125" width="12.6328125" style="2" customWidth="1"/>
    <col min="16126" max="16126" width="3.6328125" style="2" customWidth="1"/>
    <col min="16127" max="16127" width="10.36328125" style="2" customWidth="1"/>
    <col min="16128" max="16384" width="8.7265625" style="2"/>
  </cols>
  <sheetData>
    <row r="1" spans="1:11" ht="29" customHeight="1" x14ac:dyDescent="0.2">
      <c r="A1" s="13"/>
      <c r="B1" s="62" t="s">
        <v>80</v>
      </c>
      <c r="C1" s="1"/>
      <c r="D1" s="1"/>
      <c r="F1" s="1"/>
      <c r="G1" s="1"/>
      <c r="J1" s="11"/>
      <c r="K1" s="11"/>
    </row>
    <row r="2" spans="1:11" ht="42.75" customHeight="1" x14ac:dyDescent="0.2">
      <c r="A2" s="108" t="s">
        <v>63</v>
      </c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4" spans="1:11" ht="42.75" customHeight="1" x14ac:dyDescent="0.2">
      <c r="C4" s="93" t="s">
        <v>0</v>
      </c>
      <c r="D4" s="94"/>
      <c r="E4" s="94"/>
      <c r="F4" s="95"/>
      <c r="G4" s="109" t="s">
        <v>1</v>
      </c>
      <c r="H4" s="110"/>
      <c r="I4" s="14"/>
    </row>
    <row r="5" spans="1:11" ht="42.75" customHeight="1" x14ac:dyDescent="0.2">
      <c r="C5" s="93" t="s">
        <v>2</v>
      </c>
      <c r="D5" s="94"/>
      <c r="E5" s="94"/>
      <c r="F5" s="95"/>
      <c r="G5" s="96">
        <f>K31</f>
        <v>0</v>
      </c>
      <c r="H5" s="97"/>
      <c r="I5" s="39" t="s">
        <v>78</v>
      </c>
      <c r="J5" s="16"/>
      <c r="K5" s="16"/>
    </row>
    <row r="6" spans="1:11" ht="42.75" customHeight="1" x14ac:dyDescent="0.2">
      <c r="C6" s="93" t="s">
        <v>3</v>
      </c>
      <c r="D6" s="94"/>
      <c r="E6" s="94"/>
      <c r="F6" s="95"/>
      <c r="G6" s="96">
        <f>J54</f>
        <v>0</v>
      </c>
      <c r="H6" s="97"/>
      <c r="I6" s="39" t="s">
        <v>4</v>
      </c>
      <c r="J6" s="16"/>
      <c r="K6" s="16"/>
    </row>
    <row r="7" spans="1:11" ht="42.75" customHeight="1" x14ac:dyDescent="0.2">
      <c r="C7" s="93" t="s">
        <v>5</v>
      </c>
      <c r="D7" s="94"/>
      <c r="E7" s="94"/>
      <c r="F7" s="95"/>
      <c r="G7" s="96">
        <f>I75</f>
        <v>0</v>
      </c>
      <c r="H7" s="97"/>
      <c r="I7" s="39" t="s">
        <v>6</v>
      </c>
      <c r="J7" s="16"/>
      <c r="K7" s="16"/>
    </row>
    <row r="8" spans="1:11" ht="42.75" customHeight="1" thickBot="1" x14ac:dyDescent="0.25">
      <c r="C8" s="98" t="s">
        <v>7</v>
      </c>
      <c r="D8" s="99"/>
      <c r="E8" s="99"/>
      <c r="F8" s="100"/>
      <c r="G8" s="101">
        <f>I97</f>
        <v>0</v>
      </c>
      <c r="H8" s="102"/>
      <c r="I8" s="39" t="s">
        <v>8</v>
      </c>
      <c r="J8" s="16"/>
      <c r="K8" s="16"/>
    </row>
    <row r="9" spans="1:11" ht="42.75" customHeight="1" thickTop="1" thickBot="1" x14ac:dyDescent="0.25">
      <c r="C9" s="103" t="s">
        <v>47</v>
      </c>
      <c r="D9" s="104"/>
      <c r="E9" s="104"/>
      <c r="F9" s="105"/>
      <c r="G9" s="106">
        <f>SUM(G5:H8)</f>
        <v>0</v>
      </c>
      <c r="H9" s="107"/>
      <c r="I9" s="40"/>
      <c r="J9" s="16"/>
      <c r="K9" s="16"/>
    </row>
    <row r="10" spans="1:11" ht="42.75" customHeight="1" thickTop="1" thickBot="1" x14ac:dyDescent="0.25">
      <c r="C10" s="87" t="s">
        <v>42</v>
      </c>
      <c r="D10" s="88"/>
      <c r="E10" s="88"/>
      <c r="F10" s="89"/>
      <c r="G10" s="90">
        <f>ROUNDUP(G9/1.1,1)</f>
        <v>0</v>
      </c>
      <c r="H10" s="91"/>
      <c r="I10" s="61" t="s">
        <v>79</v>
      </c>
      <c r="J10" s="16"/>
      <c r="K10" s="16"/>
    </row>
    <row r="11" spans="1:11" ht="33.5" customHeight="1" thickTop="1" x14ac:dyDescent="0.2">
      <c r="C11" s="26"/>
      <c r="D11" s="17"/>
      <c r="E11" s="17"/>
      <c r="F11" s="17"/>
      <c r="G11" s="18"/>
      <c r="H11" s="18"/>
      <c r="I11" s="15"/>
    </row>
    <row r="12" spans="1:11" ht="26" customHeight="1" x14ac:dyDescent="0.2">
      <c r="C12" s="27"/>
      <c r="D12" s="16"/>
      <c r="E12" s="16"/>
      <c r="F12" s="16"/>
      <c r="G12" s="16"/>
      <c r="H12" s="16"/>
      <c r="I12" s="16"/>
    </row>
    <row r="14" spans="1:11" ht="27" customHeight="1" x14ac:dyDescent="0.2">
      <c r="A14" s="69" t="s">
        <v>55</v>
      </c>
      <c r="B14" s="69"/>
      <c r="C14" s="69"/>
      <c r="D14" s="69"/>
      <c r="E14" s="69"/>
      <c r="F14" s="69"/>
      <c r="G14" s="69"/>
    </row>
    <row r="15" spans="1:11" ht="19.5" customHeight="1" x14ac:dyDescent="0.2">
      <c r="A15" s="92"/>
      <c r="B15" s="83" t="s">
        <v>56</v>
      </c>
      <c r="C15" s="83"/>
      <c r="D15" s="83"/>
      <c r="E15" s="77" t="s">
        <v>49</v>
      </c>
      <c r="F15" s="78"/>
      <c r="G15" s="78"/>
      <c r="H15" s="78"/>
      <c r="I15" s="78"/>
      <c r="J15" s="78"/>
      <c r="K15" s="81" t="s">
        <v>9</v>
      </c>
    </row>
    <row r="16" spans="1:11" ht="19.5" customHeight="1" x14ac:dyDescent="0.2">
      <c r="A16" s="92"/>
      <c r="B16" s="83"/>
      <c r="C16" s="83"/>
      <c r="D16" s="83"/>
      <c r="E16" s="79"/>
      <c r="F16" s="80"/>
      <c r="G16" s="80"/>
      <c r="H16" s="80"/>
      <c r="I16" s="80"/>
      <c r="J16" s="80"/>
      <c r="K16" s="82"/>
    </row>
    <row r="17" spans="1:11" ht="38.25" customHeight="1" x14ac:dyDescent="0.2">
      <c r="A17" s="92"/>
      <c r="B17" s="83" t="s">
        <v>10</v>
      </c>
      <c r="C17" s="83" t="s">
        <v>64</v>
      </c>
      <c r="D17" s="83" t="s">
        <v>57</v>
      </c>
      <c r="E17" s="83" t="s">
        <v>65</v>
      </c>
      <c r="F17" s="83" t="s">
        <v>11</v>
      </c>
      <c r="G17" s="22" t="s">
        <v>12</v>
      </c>
      <c r="H17" s="22" t="s">
        <v>13</v>
      </c>
      <c r="I17" s="22" t="s">
        <v>14</v>
      </c>
      <c r="J17" s="86" t="s">
        <v>45</v>
      </c>
      <c r="K17" s="84" t="s">
        <v>62</v>
      </c>
    </row>
    <row r="18" spans="1:11" ht="26" customHeight="1" x14ac:dyDescent="0.2">
      <c r="A18" s="92"/>
      <c r="B18" s="83"/>
      <c r="C18" s="83"/>
      <c r="D18" s="83"/>
      <c r="E18" s="83"/>
      <c r="F18" s="83"/>
      <c r="G18" s="23" t="s">
        <v>66</v>
      </c>
      <c r="H18" s="23" t="s">
        <v>67</v>
      </c>
      <c r="I18" s="23" t="s">
        <v>68</v>
      </c>
      <c r="J18" s="86"/>
      <c r="K18" s="85"/>
    </row>
    <row r="19" spans="1:11" ht="20.5" customHeight="1" x14ac:dyDescent="0.2">
      <c r="A19" s="19" t="s">
        <v>15</v>
      </c>
      <c r="B19" s="20">
        <v>28</v>
      </c>
      <c r="C19" s="20"/>
      <c r="D19" s="20">
        <f>ROUNDDOWN(B19*C19,2)</f>
        <v>0</v>
      </c>
      <c r="E19" s="20"/>
      <c r="F19" s="56">
        <v>2600</v>
      </c>
      <c r="G19" s="20"/>
      <c r="H19" s="20"/>
      <c r="I19" s="20"/>
      <c r="J19" s="20">
        <f>IF(F19&gt;300,120*G19+180*H19+(F19-300)*I19,IF(F19&gt;120,120*G19+(F19-120)*H19,(F19*G19)))</f>
        <v>0</v>
      </c>
      <c r="K19" s="20">
        <f>ROUNDDOWN(D19+J19,0)</f>
        <v>0</v>
      </c>
    </row>
    <row r="20" spans="1:11" ht="20.5" customHeight="1" x14ac:dyDescent="0.2">
      <c r="A20" s="19" t="s">
        <v>16</v>
      </c>
      <c r="B20" s="20">
        <f>B19</f>
        <v>28</v>
      </c>
      <c r="C20" s="20"/>
      <c r="D20" s="20">
        <f t="shared" ref="D20:D30" si="0">ROUNDDOWN(B20*C20,2)</f>
        <v>0</v>
      </c>
      <c r="E20" s="20"/>
      <c r="F20" s="56">
        <v>2500</v>
      </c>
      <c r="G20" s="20">
        <f>G19</f>
        <v>0</v>
      </c>
      <c r="H20" s="20">
        <f>H19</f>
        <v>0</v>
      </c>
      <c r="I20" s="20">
        <f>I19</f>
        <v>0</v>
      </c>
      <c r="J20" s="20">
        <f t="shared" ref="J20:J30" si="1">IF(F20&gt;300,120*G20+180*H20+(F20-300)*I20,IF(F20&gt;120,120*G20+(F20-120)*H20,(F20*G20)))</f>
        <v>0</v>
      </c>
      <c r="K20" s="20">
        <f t="shared" ref="K20:K30" si="2">ROUNDDOWN(D20+J20,0)</f>
        <v>0</v>
      </c>
    </row>
    <row r="21" spans="1:11" ht="20.5" customHeight="1" x14ac:dyDescent="0.2">
      <c r="A21" s="19" t="s">
        <v>17</v>
      </c>
      <c r="B21" s="20">
        <f>B19</f>
        <v>28</v>
      </c>
      <c r="C21" s="20"/>
      <c r="D21" s="20">
        <f t="shared" si="0"/>
        <v>0</v>
      </c>
      <c r="E21" s="20"/>
      <c r="F21" s="56">
        <v>2200</v>
      </c>
      <c r="G21" s="20">
        <f t="shared" ref="G21:I30" si="3">G20</f>
        <v>0</v>
      </c>
      <c r="H21" s="20">
        <f t="shared" si="3"/>
        <v>0</v>
      </c>
      <c r="I21" s="20">
        <f t="shared" si="3"/>
        <v>0</v>
      </c>
      <c r="J21" s="20">
        <f t="shared" si="1"/>
        <v>0</v>
      </c>
      <c r="K21" s="20">
        <f t="shared" si="2"/>
        <v>0</v>
      </c>
    </row>
    <row r="22" spans="1:11" ht="20.5" customHeight="1" x14ac:dyDescent="0.2">
      <c r="A22" s="19" t="s">
        <v>18</v>
      </c>
      <c r="B22" s="20">
        <f>B19</f>
        <v>28</v>
      </c>
      <c r="C22" s="20"/>
      <c r="D22" s="20">
        <f t="shared" si="0"/>
        <v>0</v>
      </c>
      <c r="E22" s="20"/>
      <c r="F22" s="56">
        <v>2300</v>
      </c>
      <c r="G22" s="20">
        <f t="shared" si="3"/>
        <v>0</v>
      </c>
      <c r="H22" s="20">
        <f t="shared" si="3"/>
        <v>0</v>
      </c>
      <c r="I22" s="20">
        <f t="shared" si="3"/>
        <v>0</v>
      </c>
      <c r="J22" s="20">
        <f t="shared" si="1"/>
        <v>0</v>
      </c>
      <c r="K22" s="20">
        <f t="shared" si="2"/>
        <v>0</v>
      </c>
    </row>
    <row r="23" spans="1:11" ht="20.5" customHeight="1" x14ac:dyDescent="0.2">
      <c r="A23" s="19" t="s">
        <v>19</v>
      </c>
      <c r="B23" s="20">
        <f>B19</f>
        <v>28</v>
      </c>
      <c r="C23" s="20"/>
      <c r="D23" s="20">
        <f t="shared" si="0"/>
        <v>0</v>
      </c>
      <c r="E23" s="20"/>
      <c r="F23" s="56">
        <v>2700</v>
      </c>
      <c r="G23" s="20">
        <f t="shared" si="3"/>
        <v>0</v>
      </c>
      <c r="H23" s="20">
        <f t="shared" si="3"/>
        <v>0</v>
      </c>
      <c r="I23" s="20">
        <f t="shared" si="3"/>
        <v>0</v>
      </c>
      <c r="J23" s="20">
        <f t="shared" si="1"/>
        <v>0</v>
      </c>
      <c r="K23" s="20">
        <f t="shared" si="2"/>
        <v>0</v>
      </c>
    </row>
    <row r="24" spans="1:11" ht="20.5" customHeight="1" x14ac:dyDescent="0.2">
      <c r="A24" s="19" t="s">
        <v>20</v>
      </c>
      <c r="B24" s="20">
        <f>B19</f>
        <v>28</v>
      </c>
      <c r="C24" s="20"/>
      <c r="D24" s="20">
        <f t="shared" si="0"/>
        <v>0</v>
      </c>
      <c r="E24" s="20"/>
      <c r="F24" s="56">
        <v>2400</v>
      </c>
      <c r="G24" s="20">
        <f t="shared" si="3"/>
        <v>0</v>
      </c>
      <c r="H24" s="20">
        <f t="shared" si="3"/>
        <v>0</v>
      </c>
      <c r="I24" s="20">
        <f t="shared" si="3"/>
        <v>0</v>
      </c>
      <c r="J24" s="20">
        <f t="shared" si="1"/>
        <v>0</v>
      </c>
      <c r="K24" s="20">
        <f t="shared" si="2"/>
        <v>0</v>
      </c>
    </row>
    <row r="25" spans="1:11" ht="20.5" customHeight="1" x14ac:dyDescent="0.2">
      <c r="A25" s="19" t="s">
        <v>21</v>
      </c>
      <c r="B25" s="20">
        <f>B19</f>
        <v>28</v>
      </c>
      <c r="C25" s="20"/>
      <c r="D25" s="20">
        <f t="shared" si="0"/>
        <v>0</v>
      </c>
      <c r="E25" s="20"/>
      <c r="F25" s="56">
        <v>2200</v>
      </c>
      <c r="G25" s="20">
        <f t="shared" si="3"/>
        <v>0</v>
      </c>
      <c r="H25" s="20">
        <f t="shared" si="3"/>
        <v>0</v>
      </c>
      <c r="I25" s="20">
        <f t="shared" si="3"/>
        <v>0</v>
      </c>
      <c r="J25" s="20">
        <f t="shared" si="1"/>
        <v>0</v>
      </c>
      <c r="K25" s="20">
        <f t="shared" si="2"/>
        <v>0</v>
      </c>
    </row>
    <row r="26" spans="1:11" ht="20.5" customHeight="1" x14ac:dyDescent="0.2">
      <c r="A26" s="19" t="s">
        <v>22</v>
      </c>
      <c r="B26" s="20">
        <f>B19</f>
        <v>28</v>
      </c>
      <c r="C26" s="20"/>
      <c r="D26" s="20">
        <f t="shared" si="0"/>
        <v>0</v>
      </c>
      <c r="E26" s="20"/>
      <c r="F26" s="56">
        <v>2600</v>
      </c>
      <c r="G26" s="20">
        <f t="shared" si="3"/>
        <v>0</v>
      </c>
      <c r="H26" s="20">
        <f t="shared" si="3"/>
        <v>0</v>
      </c>
      <c r="I26" s="20">
        <f t="shared" si="3"/>
        <v>0</v>
      </c>
      <c r="J26" s="20">
        <f t="shared" si="1"/>
        <v>0</v>
      </c>
      <c r="K26" s="20">
        <f t="shared" si="2"/>
        <v>0</v>
      </c>
    </row>
    <row r="27" spans="1:11" ht="20.5" customHeight="1" x14ac:dyDescent="0.2">
      <c r="A27" s="19" t="s">
        <v>23</v>
      </c>
      <c r="B27" s="20">
        <f>B19</f>
        <v>28</v>
      </c>
      <c r="C27" s="20"/>
      <c r="D27" s="20">
        <f>ROUNDDOWN(B27*C27,2)</f>
        <v>0</v>
      </c>
      <c r="E27" s="20"/>
      <c r="F27" s="56">
        <v>2900</v>
      </c>
      <c r="G27" s="20">
        <f t="shared" si="3"/>
        <v>0</v>
      </c>
      <c r="H27" s="20">
        <f t="shared" si="3"/>
        <v>0</v>
      </c>
      <c r="I27" s="20">
        <f t="shared" si="3"/>
        <v>0</v>
      </c>
      <c r="J27" s="20">
        <f t="shared" si="1"/>
        <v>0</v>
      </c>
      <c r="K27" s="20">
        <f t="shared" si="2"/>
        <v>0</v>
      </c>
    </row>
    <row r="28" spans="1:11" ht="21.5" customHeight="1" x14ac:dyDescent="0.2">
      <c r="A28" s="19" t="s">
        <v>24</v>
      </c>
      <c r="B28" s="20">
        <f>B19</f>
        <v>28</v>
      </c>
      <c r="C28" s="20"/>
      <c r="D28" s="20">
        <f t="shared" si="0"/>
        <v>0</v>
      </c>
      <c r="E28" s="20"/>
      <c r="F28" s="56">
        <v>3000</v>
      </c>
      <c r="G28" s="20">
        <f t="shared" si="3"/>
        <v>0</v>
      </c>
      <c r="H28" s="20">
        <f t="shared" si="3"/>
        <v>0</v>
      </c>
      <c r="I28" s="20">
        <f t="shared" si="3"/>
        <v>0</v>
      </c>
      <c r="J28" s="20">
        <f t="shared" si="1"/>
        <v>0</v>
      </c>
      <c r="K28" s="20">
        <f t="shared" si="2"/>
        <v>0</v>
      </c>
    </row>
    <row r="29" spans="1:11" ht="20.5" customHeight="1" x14ac:dyDescent="0.2">
      <c r="A29" s="19" t="s">
        <v>25</v>
      </c>
      <c r="B29" s="20">
        <f>B19</f>
        <v>28</v>
      </c>
      <c r="C29" s="20"/>
      <c r="D29" s="20">
        <f t="shared" si="0"/>
        <v>0</v>
      </c>
      <c r="E29" s="20"/>
      <c r="F29" s="56">
        <v>3300</v>
      </c>
      <c r="G29" s="20">
        <f t="shared" si="3"/>
        <v>0</v>
      </c>
      <c r="H29" s="20">
        <f t="shared" si="3"/>
        <v>0</v>
      </c>
      <c r="I29" s="20">
        <f t="shared" si="3"/>
        <v>0</v>
      </c>
      <c r="J29" s="20">
        <f t="shared" si="1"/>
        <v>0</v>
      </c>
      <c r="K29" s="20">
        <f t="shared" si="2"/>
        <v>0</v>
      </c>
    </row>
    <row r="30" spans="1:11" ht="20.5" customHeight="1" thickBot="1" x14ac:dyDescent="0.25">
      <c r="A30" s="29" t="s">
        <v>26</v>
      </c>
      <c r="B30" s="30">
        <f>B19</f>
        <v>28</v>
      </c>
      <c r="C30" s="30"/>
      <c r="D30" s="30">
        <f t="shared" si="0"/>
        <v>0</v>
      </c>
      <c r="E30" s="30"/>
      <c r="F30" s="57">
        <v>2900</v>
      </c>
      <c r="G30" s="30">
        <f t="shared" si="3"/>
        <v>0</v>
      </c>
      <c r="H30" s="30">
        <f t="shared" si="3"/>
        <v>0</v>
      </c>
      <c r="I30" s="30">
        <f t="shared" si="3"/>
        <v>0</v>
      </c>
      <c r="J30" s="20">
        <f t="shared" si="1"/>
        <v>0</v>
      </c>
      <c r="K30" s="20">
        <f t="shared" si="2"/>
        <v>0</v>
      </c>
    </row>
    <row r="31" spans="1:11" ht="25" customHeight="1" thickTop="1" x14ac:dyDescent="0.2">
      <c r="A31" s="32" t="s">
        <v>27</v>
      </c>
      <c r="B31" s="33">
        <f>SUM(B19:B30)</f>
        <v>336</v>
      </c>
      <c r="C31" s="34"/>
      <c r="D31" s="33">
        <f>SUM(D19:D30)</f>
        <v>0</v>
      </c>
      <c r="E31" s="33"/>
      <c r="F31" s="58">
        <f>SUM(F19:F30)</f>
        <v>31600</v>
      </c>
      <c r="G31" s="35" t="s">
        <v>28</v>
      </c>
      <c r="H31" s="35" t="s">
        <v>28</v>
      </c>
      <c r="I31" s="35" t="s">
        <v>28</v>
      </c>
      <c r="J31" s="33"/>
      <c r="K31" s="36">
        <f>SUM(K19:K30)</f>
        <v>0</v>
      </c>
    </row>
    <row r="32" spans="1:11" ht="12.5" customHeight="1" x14ac:dyDescent="0.2">
      <c r="A32" s="41"/>
      <c r="B32" s="42"/>
      <c r="C32" s="43"/>
      <c r="D32" s="42"/>
      <c r="E32" s="42"/>
      <c r="F32" s="44"/>
      <c r="G32" s="45"/>
      <c r="H32" s="45"/>
      <c r="I32" s="45"/>
      <c r="J32" s="42"/>
      <c r="K32" s="47"/>
    </row>
    <row r="33" spans="1:11" ht="15" customHeight="1" x14ac:dyDescent="0.2">
      <c r="A33" s="10" t="s">
        <v>33</v>
      </c>
      <c r="B33" s="4" t="s">
        <v>34</v>
      </c>
      <c r="C33" s="43"/>
      <c r="D33" s="42"/>
      <c r="E33" s="52"/>
      <c r="F33" s="44"/>
      <c r="G33" s="45"/>
      <c r="H33" s="45"/>
      <c r="I33" s="45"/>
      <c r="J33" s="42"/>
      <c r="K33" s="47"/>
    </row>
    <row r="34" spans="1:11" ht="15" customHeight="1" x14ac:dyDescent="0.2">
      <c r="A34" s="10" t="s">
        <v>35</v>
      </c>
      <c r="B34" s="4" t="s">
        <v>36</v>
      </c>
      <c r="C34" s="43"/>
      <c r="D34" s="42"/>
      <c r="E34" s="42"/>
      <c r="F34" s="44"/>
      <c r="G34" s="45"/>
      <c r="H34" s="45"/>
      <c r="I34" s="45"/>
      <c r="J34" s="42"/>
      <c r="K34" s="47"/>
    </row>
    <row r="35" spans="1:11" ht="15" customHeight="1" x14ac:dyDescent="0.2">
      <c r="A35" s="10" t="s">
        <v>37</v>
      </c>
      <c r="B35" s="4" t="s">
        <v>38</v>
      </c>
      <c r="C35" s="43"/>
      <c r="D35" s="42"/>
      <c r="E35" s="42"/>
      <c r="F35" s="44"/>
      <c r="G35" s="45"/>
      <c r="H35" s="45"/>
      <c r="I35" s="45"/>
      <c r="J35" s="42"/>
      <c r="K35" s="47"/>
    </row>
    <row r="36" spans="1:11" ht="9" customHeight="1" x14ac:dyDescent="0.2">
      <c r="A36" s="5"/>
      <c r="B36" s="6"/>
      <c r="C36" s="6"/>
      <c r="D36" s="6"/>
      <c r="E36" s="7"/>
      <c r="F36" s="7"/>
      <c r="G36" s="3"/>
      <c r="H36" s="6"/>
      <c r="I36" s="8"/>
    </row>
    <row r="37" spans="1:11" ht="29" customHeight="1" x14ac:dyDescent="0.2">
      <c r="A37" s="69" t="s">
        <v>54</v>
      </c>
      <c r="B37" s="69"/>
      <c r="C37" s="69"/>
      <c r="D37" s="69"/>
      <c r="E37" s="69"/>
      <c r="F37" s="69"/>
    </row>
    <row r="38" spans="1:11" ht="19.5" customHeight="1" x14ac:dyDescent="0.2">
      <c r="A38" s="70"/>
      <c r="B38" s="71" t="s">
        <v>48</v>
      </c>
      <c r="C38" s="72"/>
      <c r="D38" s="73"/>
      <c r="E38" s="77" t="s">
        <v>49</v>
      </c>
      <c r="F38" s="78"/>
      <c r="G38" s="78"/>
      <c r="H38" s="78"/>
      <c r="I38" s="78"/>
      <c r="J38" s="81" t="s">
        <v>9</v>
      </c>
    </row>
    <row r="39" spans="1:11" ht="19.5" customHeight="1" x14ac:dyDescent="0.2">
      <c r="A39" s="70"/>
      <c r="B39" s="74"/>
      <c r="C39" s="75"/>
      <c r="D39" s="76"/>
      <c r="E39" s="79"/>
      <c r="F39" s="80"/>
      <c r="G39" s="80"/>
      <c r="H39" s="80"/>
      <c r="I39" s="80"/>
      <c r="J39" s="82"/>
    </row>
    <row r="40" spans="1:11" ht="35.25" customHeight="1" x14ac:dyDescent="0.2">
      <c r="A40" s="70"/>
      <c r="B40" s="83" t="s">
        <v>69</v>
      </c>
      <c r="C40" s="83" t="s">
        <v>70</v>
      </c>
      <c r="D40" s="83" t="s">
        <v>29</v>
      </c>
      <c r="E40" s="22" t="s">
        <v>30</v>
      </c>
      <c r="F40" s="22" t="s">
        <v>31</v>
      </c>
      <c r="G40" s="22" t="s">
        <v>32</v>
      </c>
      <c r="H40" s="83" t="s">
        <v>46</v>
      </c>
      <c r="I40" s="71" t="s">
        <v>43</v>
      </c>
      <c r="J40" s="84" t="s">
        <v>61</v>
      </c>
    </row>
    <row r="41" spans="1:11" ht="19.5" customHeight="1" x14ac:dyDescent="0.2">
      <c r="A41" s="70"/>
      <c r="B41" s="83"/>
      <c r="C41" s="83"/>
      <c r="D41" s="83"/>
      <c r="E41" s="23" t="s">
        <v>71</v>
      </c>
      <c r="F41" s="23" t="s">
        <v>72</v>
      </c>
      <c r="G41" s="23" t="s">
        <v>73</v>
      </c>
      <c r="H41" s="83"/>
      <c r="I41" s="79"/>
      <c r="J41" s="85"/>
    </row>
    <row r="42" spans="1:11" ht="20.5" customHeight="1" x14ac:dyDescent="0.2">
      <c r="A42" s="19" t="s">
        <v>15</v>
      </c>
      <c r="B42" s="20"/>
      <c r="C42" s="20"/>
      <c r="D42" s="53">
        <v>2</v>
      </c>
      <c r="E42" s="20"/>
      <c r="F42" s="20"/>
      <c r="G42" s="20"/>
      <c r="H42" s="20">
        <f>IF(D42&gt;300,120*E42+180*F42+(D42-300)*G42,IF(D42&gt;120,120*E42+(D42-120)*F42,(D42*E42)))</f>
        <v>0</v>
      </c>
      <c r="I42" s="24">
        <f>IF(C42&lt;H42,H42,C42)</f>
        <v>0</v>
      </c>
      <c r="J42" s="25">
        <f>ROUNDDOWN(B42+I42,0)</f>
        <v>0</v>
      </c>
    </row>
    <row r="43" spans="1:11" ht="20.5" customHeight="1" x14ac:dyDescent="0.2">
      <c r="A43" s="19" t="s">
        <v>16</v>
      </c>
      <c r="B43" s="20"/>
      <c r="C43" s="20"/>
      <c r="D43" s="53">
        <v>2</v>
      </c>
      <c r="E43" s="20">
        <f>E42</f>
        <v>0</v>
      </c>
      <c r="F43" s="20">
        <f>F42</f>
        <v>0</v>
      </c>
      <c r="G43" s="20">
        <f>G42</f>
        <v>0</v>
      </c>
      <c r="H43" s="20">
        <f t="shared" ref="H43:H53" si="4">IF(D43&gt;300,120*E43+180*F43+(D43-300)*G43,IF(D43&gt;120,120*E43+(D43-120)*F43,(D43*E43)))</f>
        <v>0</v>
      </c>
      <c r="I43" s="24">
        <f t="shared" ref="I43:I53" si="5">IF(C43&lt;H43,H43,C43)</f>
        <v>0</v>
      </c>
      <c r="J43" s="20">
        <f t="shared" ref="J43:J53" si="6">ROUNDDOWN(B43+I43,0)</f>
        <v>0</v>
      </c>
    </row>
    <row r="44" spans="1:11" ht="20.5" customHeight="1" x14ac:dyDescent="0.2">
      <c r="A44" s="19" t="s">
        <v>17</v>
      </c>
      <c r="B44" s="20"/>
      <c r="C44" s="20"/>
      <c r="D44" s="53">
        <v>1</v>
      </c>
      <c r="E44" s="20">
        <f t="shared" ref="E44:G53" si="7">E43</f>
        <v>0</v>
      </c>
      <c r="F44" s="20">
        <f t="shared" si="7"/>
        <v>0</v>
      </c>
      <c r="G44" s="20">
        <f t="shared" si="7"/>
        <v>0</v>
      </c>
      <c r="H44" s="20">
        <f t="shared" si="4"/>
        <v>0</v>
      </c>
      <c r="I44" s="24">
        <f t="shared" si="5"/>
        <v>0</v>
      </c>
      <c r="J44" s="20">
        <f t="shared" si="6"/>
        <v>0</v>
      </c>
    </row>
    <row r="45" spans="1:11" ht="20.5" customHeight="1" x14ac:dyDescent="0.2">
      <c r="A45" s="19" t="s">
        <v>18</v>
      </c>
      <c r="B45" s="20"/>
      <c r="C45" s="20"/>
      <c r="D45" s="53">
        <v>1</v>
      </c>
      <c r="E45" s="20">
        <f t="shared" si="7"/>
        <v>0</v>
      </c>
      <c r="F45" s="20">
        <f t="shared" si="7"/>
        <v>0</v>
      </c>
      <c r="G45" s="20">
        <f t="shared" si="7"/>
        <v>0</v>
      </c>
      <c r="H45" s="20">
        <f t="shared" si="4"/>
        <v>0</v>
      </c>
      <c r="I45" s="24">
        <f t="shared" si="5"/>
        <v>0</v>
      </c>
      <c r="J45" s="20">
        <f t="shared" si="6"/>
        <v>0</v>
      </c>
    </row>
    <row r="46" spans="1:11" ht="20.5" customHeight="1" x14ac:dyDescent="0.2">
      <c r="A46" s="19" t="s">
        <v>19</v>
      </c>
      <c r="B46" s="20"/>
      <c r="C46" s="20"/>
      <c r="D46" s="53">
        <v>1</v>
      </c>
      <c r="E46" s="20">
        <f t="shared" si="7"/>
        <v>0</v>
      </c>
      <c r="F46" s="20">
        <f t="shared" si="7"/>
        <v>0</v>
      </c>
      <c r="G46" s="20">
        <f t="shared" si="7"/>
        <v>0</v>
      </c>
      <c r="H46" s="20">
        <f t="shared" si="4"/>
        <v>0</v>
      </c>
      <c r="I46" s="24">
        <f t="shared" si="5"/>
        <v>0</v>
      </c>
      <c r="J46" s="20">
        <f t="shared" si="6"/>
        <v>0</v>
      </c>
    </row>
    <row r="47" spans="1:11" ht="20.5" customHeight="1" x14ac:dyDescent="0.2">
      <c r="A47" s="19" t="s">
        <v>20</v>
      </c>
      <c r="B47" s="20"/>
      <c r="C47" s="20"/>
      <c r="D47" s="53">
        <v>1</v>
      </c>
      <c r="E47" s="20">
        <f t="shared" si="7"/>
        <v>0</v>
      </c>
      <c r="F47" s="20">
        <f t="shared" si="7"/>
        <v>0</v>
      </c>
      <c r="G47" s="20">
        <f t="shared" si="7"/>
        <v>0</v>
      </c>
      <c r="H47" s="20">
        <f t="shared" si="4"/>
        <v>0</v>
      </c>
      <c r="I47" s="24">
        <f t="shared" si="5"/>
        <v>0</v>
      </c>
      <c r="J47" s="20">
        <f t="shared" si="6"/>
        <v>0</v>
      </c>
    </row>
    <row r="48" spans="1:11" ht="20.5" customHeight="1" x14ac:dyDescent="0.2">
      <c r="A48" s="19" t="s">
        <v>21</v>
      </c>
      <c r="B48" s="20"/>
      <c r="C48" s="20"/>
      <c r="D48" s="53">
        <v>1</v>
      </c>
      <c r="E48" s="20">
        <f t="shared" si="7"/>
        <v>0</v>
      </c>
      <c r="F48" s="20">
        <f t="shared" si="7"/>
        <v>0</v>
      </c>
      <c r="G48" s="20">
        <f t="shared" si="7"/>
        <v>0</v>
      </c>
      <c r="H48" s="20">
        <f t="shared" si="4"/>
        <v>0</v>
      </c>
      <c r="I48" s="24">
        <f t="shared" si="5"/>
        <v>0</v>
      </c>
      <c r="J48" s="20">
        <f t="shared" si="6"/>
        <v>0</v>
      </c>
    </row>
    <row r="49" spans="1:10" ht="20.5" customHeight="1" x14ac:dyDescent="0.2">
      <c r="A49" s="19" t="s">
        <v>22</v>
      </c>
      <c r="B49" s="20"/>
      <c r="C49" s="20"/>
      <c r="D49" s="53">
        <v>1</v>
      </c>
      <c r="E49" s="20">
        <f t="shared" si="7"/>
        <v>0</v>
      </c>
      <c r="F49" s="20">
        <f t="shared" si="7"/>
        <v>0</v>
      </c>
      <c r="G49" s="20">
        <f t="shared" si="7"/>
        <v>0</v>
      </c>
      <c r="H49" s="20">
        <f t="shared" si="4"/>
        <v>0</v>
      </c>
      <c r="I49" s="24">
        <f t="shared" si="5"/>
        <v>0</v>
      </c>
      <c r="J49" s="20">
        <f t="shared" si="6"/>
        <v>0</v>
      </c>
    </row>
    <row r="50" spans="1:10" ht="20.5" customHeight="1" x14ac:dyDescent="0.2">
      <c r="A50" s="19" t="s">
        <v>23</v>
      </c>
      <c r="B50" s="20"/>
      <c r="C50" s="20"/>
      <c r="D50" s="53">
        <v>2</v>
      </c>
      <c r="E50" s="20">
        <f t="shared" si="7"/>
        <v>0</v>
      </c>
      <c r="F50" s="20">
        <f t="shared" si="7"/>
        <v>0</v>
      </c>
      <c r="G50" s="20">
        <f t="shared" si="7"/>
        <v>0</v>
      </c>
      <c r="H50" s="20">
        <f t="shared" si="4"/>
        <v>0</v>
      </c>
      <c r="I50" s="24">
        <f t="shared" si="5"/>
        <v>0</v>
      </c>
      <c r="J50" s="20">
        <f t="shared" si="6"/>
        <v>0</v>
      </c>
    </row>
    <row r="51" spans="1:10" ht="20.5" customHeight="1" x14ac:dyDescent="0.2">
      <c r="A51" s="19" t="s">
        <v>24</v>
      </c>
      <c r="B51" s="20"/>
      <c r="C51" s="20"/>
      <c r="D51" s="53">
        <v>2</v>
      </c>
      <c r="E51" s="20">
        <f t="shared" si="7"/>
        <v>0</v>
      </c>
      <c r="F51" s="20">
        <f t="shared" si="7"/>
        <v>0</v>
      </c>
      <c r="G51" s="20">
        <f t="shared" si="7"/>
        <v>0</v>
      </c>
      <c r="H51" s="20">
        <f t="shared" si="4"/>
        <v>0</v>
      </c>
      <c r="I51" s="24">
        <f t="shared" si="5"/>
        <v>0</v>
      </c>
      <c r="J51" s="20">
        <f t="shared" si="6"/>
        <v>0</v>
      </c>
    </row>
    <row r="52" spans="1:10" ht="20.5" customHeight="1" x14ac:dyDescent="0.2">
      <c r="A52" s="19" t="s">
        <v>25</v>
      </c>
      <c r="B52" s="20"/>
      <c r="C52" s="20"/>
      <c r="D52" s="53">
        <v>2</v>
      </c>
      <c r="E52" s="20">
        <f t="shared" si="7"/>
        <v>0</v>
      </c>
      <c r="F52" s="20">
        <f t="shared" si="7"/>
        <v>0</v>
      </c>
      <c r="G52" s="20">
        <f t="shared" si="7"/>
        <v>0</v>
      </c>
      <c r="H52" s="20">
        <f t="shared" si="4"/>
        <v>0</v>
      </c>
      <c r="I52" s="24">
        <f t="shared" si="5"/>
        <v>0</v>
      </c>
      <c r="J52" s="20">
        <f t="shared" si="6"/>
        <v>0</v>
      </c>
    </row>
    <row r="53" spans="1:10" ht="20.5" customHeight="1" thickBot="1" x14ac:dyDescent="0.25">
      <c r="A53" s="29" t="s">
        <v>26</v>
      </c>
      <c r="B53" s="30"/>
      <c r="C53" s="30"/>
      <c r="D53" s="59">
        <v>4</v>
      </c>
      <c r="E53" s="30">
        <f t="shared" si="7"/>
        <v>0</v>
      </c>
      <c r="F53" s="20">
        <f t="shared" si="7"/>
        <v>0</v>
      </c>
      <c r="G53" s="20">
        <f t="shared" si="7"/>
        <v>0</v>
      </c>
      <c r="H53" s="30">
        <f t="shared" si="4"/>
        <v>0</v>
      </c>
      <c r="I53" s="37">
        <f t="shared" si="5"/>
        <v>0</v>
      </c>
      <c r="J53" s="30">
        <f t="shared" si="6"/>
        <v>0</v>
      </c>
    </row>
    <row r="54" spans="1:10" ht="25" customHeight="1" thickTop="1" x14ac:dyDescent="0.2">
      <c r="A54" s="32" t="s">
        <v>27</v>
      </c>
      <c r="B54" s="33">
        <f>SUM(B42:B53)</f>
        <v>0</v>
      </c>
      <c r="C54" s="33"/>
      <c r="D54" s="60">
        <f>SUM(D42:D53)</f>
        <v>20</v>
      </c>
      <c r="E54" s="35" t="s">
        <v>28</v>
      </c>
      <c r="F54" s="35" t="s">
        <v>28</v>
      </c>
      <c r="G54" s="35" t="s">
        <v>28</v>
      </c>
      <c r="H54" s="33"/>
      <c r="I54" s="38">
        <f>SUM(I42:I53)</f>
        <v>0</v>
      </c>
      <c r="J54" s="36">
        <f>SUM(J42:J53)</f>
        <v>0</v>
      </c>
    </row>
    <row r="55" spans="1:10" ht="11.25" customHeight="1" x14ac:dyDescent="0.2">
      <c r="A55" s="5"/>
      <c r="B55" s="6"/>
      <c r="C55" s="6"/>
      <c r="D55" s="6"/>
      <c r="E55" s="3"/>
      <c r="F55" s="3"/>
      <c r="G55" s="3"/>
      <c r="H55" s="6"/>
      <c r="I55" s="9"/>
    </row>
    <row r="56" spans="1:10" ht="15" customHeight="1" x14ac:dyDescent="0.2">
      <c r="A56" s="10" t="s">
        <v>33</v>
      </c>
      <c r="B56" s="4" t="s">
        <v>34</v>
      </c>
      <c r="C56" s="4"/>
      <c r="D56" s="4"/>
      <c r="E56" s="52"/>
      <c r="I56" s="7"/>
    </row>
    <row r="57" spans="1:10" ht="15" customHeight="1" x14ac:dyDescent="0.2">
      <c r="A57" s="10" t="s">
        <v>35</v>
      </c>
      <c r="B57" s="4" t="s">
        <v>36</v>
      </c>
      <c r="C57" s="4"/>
      <c r="D57" s="4"/>
      <c r="E57" s="4"/>
      <c r="I57" s="7"/>
    </row>
    <row r="58" spans="1:10" ht="15" customHeight="1" x14ac:dyDescent="0.2">
      <c r="A58" s="10" t="s">
        <v>37</v>
      </c>
      <c r="B58" s="4" t="s">
        <v>38</v>
      </c>
      <c r="C58" s="4"/>
      <c r="D58" s="4"/>
      <c r="E58" s="4"/>
      <c r="I58" s="7"/>
    </row>
    <row r="59" spans="1:10" ht="27.5" customHeight="1" x14ac:dyDescent="0.2">
      <c r="A59" s="16" t="s">
        <v>53</v>
      </c>
    </row>
    <row r="60" spans="1:10" ht="20.149999999999999" customHeight="1" x14ac:dyDescent="0.2">
      <c r="A60" s="68"/>
      <c r="B60" s="64" t="s">
        <v>50</v>
      </c>
      <c r="C60" s="64"/>
      <c r="D60" s="64"/>
      <c r="E60" s="64"/>
      <c r="F60" s="64" t="s">
        <v>49</v>
      </c>
      <c r="G60" s="64"/>
      <c r="H60" s="64"/>
      <c r="I60" s="64" t="s">
        <v>9</v>
      </c>
      <c r="J60" s="65" t="s">
        <v>58</v>
      </c>
    </row>
    <row r="61" spans="1:10" ht="16" customHeight="1" x14ac:dyDescent="0.2">
      <c r="A61" s="68"/>
      <c r="B61" s="64"/>
      <c r="C61" s="64"/>
      <c r="D61" s="64"/>
      <c r="E61" s="64"/>
      <c r="F61" s="64"/>
      <c r="G61" s="64"/>
      <c r="H61" s="64"/>
      <c r="I61" s="64"/>
      <c r="J61" s="66"/>
    </row>
    <row r="62" spans="1:10" ht="50" customHeight="1" x14ac:dyDescent="0.2">
      <c r="A62" s="68"/>
      <c r="B62" s="22" t="s">
        <v>39</v>
      </c>
      <c r="C62" s="22" t="s">
        <v>76</v>
      </c>
      <c r="D62" s="22" t="s">
        <v>77</v>
      </c>
      <c r="E62" s="22" t="s">
        <v>51</v>
      </c>
      <c r="F62" s="22" t="s">
        <v>40</v>
      </c>
      <c r="G62" s="22" t="s">
        <v>75</v>
      </c>
      <c r="H62" s="22" t="s">
        <v>44</v>
      </c>
      <c r="I62" s="22" t="s">
        <v>60</v>
      </c>
      <c r="J62" s="67"/>
    </row>
    <row r="63" spans="1:10" ht="21" customHeight="1" x14ac:dyDescent="0.2">
      <c r="A63" s="19" t="s">
        <v>15</v>
      </c>
      <c r="B63" s="20">
        <v>20</v>
      </c>
      <c r="C63" s="20"/>
      <c r="D63" s="54">
        <v>0.95</v>
      </c>
      <c r="E63" s="20">
        <f>B63*C63*D63</f>
        <v>0</v>
      </c>
      <c r="F63" s="53">
        <v>350</v>
      </c>
      <c r="G63" s="20"/>
      <c r="H63" s="20">
        <f>F63*G63</f>
        <v>0</v>
      </c>
      <c r="I63" s="21">
        <f t="shared" ref="I63:I74" si="8">ROUNDDOWN(E63+H63,0)</f>
        <v>0</v>
      </c>
      <c r="J63" s="48"/>
    </row>
    <row r="64" spans="1:10" ht="21" customHeight="1" x14ac:dyDescent="0.2">
      <c r="A64" s="19" t="s">
        <v>16</v>
      </c>
      <c r="B64" s="20">
        <v>20</v>
      </c>
      <c r="C64" s="20">
        <f>C63</f>
        <v>0</v>
      </c>
      <c r="D64" s="54">
        <v>0.95</v>
      </c>
      <c r="E64" s="20">
        <f t="shared" ref="E64:E74" si="9">B64*C64*D64</f>
        <v>0</v>
      </c>
      <c r="F64" s="53">
        <v>570</v>
      </c>
      <c r="G64" s="20">
        <f>G63</f>
        <v>0</v>
      </c>
      <c r="H64" s="20">
        <f t="shared" ref="H64:H65" si="10">F64*G64</f>
        <v>0</v>
      </c>
      <c r="I64" s="21">
        <f t="shared" si="8"/>
        <v>0</v>
      </c>
      <c r="J64" s="48"/>
    </row>
    <row r="65" spans="1:10" ht="21" customHeight="1" x14ac:dyDescent="0.2">
      <c r="A65" s="19" t="s">
        <v>17</v>
      </c>
      <c r="B65" s="20">
        <v>20</v>
      </c>
      <c r="C65" s="20">
        <f t="shared" ref="C65:C74" si="11">C64</f>
        <v>0</v>
      </c>
      <c r="D65" s="54">
        <v>0.95</v>
      </c>
      <c r="E65" s="20">
        <f t="shared" si="9"/>
        <v>0</v>
      </c>
      <c r="F65" s="53">
        <v>400</v>
      </c>
      <c r="G65" s="20">
        <f>G63</f>
        <v>0</v>
      </c>
      <c r="H65" s="20">
        <f t="shared" si="10"/>
        <v>0</v>
      </c>
      <c r="I65" s="21">
        <f t="shared" si="8"/>
        <v>0</v>
      </c>
      <c r="J65" s="48"/>
    </row>
    <row r="66" spans="1:10" ht="21" customHeight="1" x14ac:dyDescent="0.2">
      <c r="A66" s="19" t="s">
        <v>18</v>
      </c>
      <c r="B66" s="20">
        <v>20</v>
      </c>
      <c r="C66" s="20">
        <f t="shared" si="11"/>
        <v>0</v>
      </c>
      <c r="D66" s="54">
        <v>0.95</v>
      </c>
      <c r="E66" s="20">
        <f t="shared" si="9"/>
        <v>0</v>
      </c>
      <c r="F66" s="53">
        <v>620</v>
      </c>
      <c r="G66" s="28"/>
      <c r="H66" s="20">
        <f>F66*G67</f>
        <v>0</v>
      </c>
      <c r="I66" s="21">
        <f t="shared" si="8"/>
        <v>0</v>
      </c>
      <c r="J66" s="51" t="s">
        <v>59</v>
      </c>
    </row>
    <row r="67" spans="1:10" ht="21" customHeight="1" x14ac:dyDescent="0.2">
      <c r="A67" s="19" t="s">
        <v>19</v>
      </c>
      <c r="B67" s="20">
        <v>20</v>
      </c>
      <c r="C67" s="20">
        <f t="shared" si="11"/>
        <v>0</v>
      </c>
      <c r="D67" s="54">
        <v>0.95</v>
      </c>
      <c r="E67" s="20">
        <f t="shared" si="9"/>
        <v>0</v>
      </c>
      <c r="F67" s="53">
        <v>1100</v>
      </c>
      <c r="G67" s="28">
        <f>G66</f>
        <v>0</v>
      </c>
      <c r="H67" s="20">
        <f>F67*G68</f>
        <v>0</v>
      </c>
      <c r="I67" s="21">
        <f t="shared" si="8"/>
        <v>0</v>
      </c>
      <c r="J67" s="48"/>
    </row>
    <row r="68" spans="1:10" ht="21" customHeight="1" x14ac:dyDescent="0.2">
      <c r="A68" s="19" t="s">
        <v>20</v>
      </c>
      <c r="B68" s="20">
        <v>20</v>
      </c>
      <c r="C68" s="20">
        <f t="shared" si="11"/>
        <v>0</v>
      </c>
      <c r="D68" s="54">
        <v>0.95</v>
      </c>
      <c r="E68" s="20">
        <f t="shared" si="9"/>
        <v>0</v>
      </c>
      <c r="F68" s="53">
        <v>730</v>
      </c>
      <c r="G68" s="28">
        <f>G66</f>
        <v>0</v>
      </c>
      <c r="H68" s="20">
        <f t="shared" ref="H68:H74" si="12">F68*G68</f>
        <v>0</v>
      </c>
      <c r="I68" s="21">
        <f t="shared" si="8"/>
        <v>0</v>
      </c>
      <c r="J68" s="48"/>
    </row>
    <row r="69" spans="1:10" ht="21" customHeight="1" x14ac:dyDescent="0.2">
      <c r="A69" s="19" t="s">
        <v>21</v>
      </c>
      <c r="B69" s="20">
        <v>20</v>
      </c>
      <c r="C69" s="20">
        <f t="shared" si="11"/>
        <v>0</v>
      </c>
      <c r="D69" s="54">
        <v>0.95</v>
      </c>
      <c r="E69" s="20">
        <f t="shared" si="9"/>
        <v>0</v>
      </c>
      <c r="F69" s="53">
        <v>500</v>
      </c>
      <c r="G69" s="20">
        <f>G63</f>
        <v>0</v>
      </c>
      <c r="H69" s="20">
        <f t="shared" si="12"/>
        <v>0</v>
      </c>
      <c r="I69" s="21">
        <f t="shared" si="8"/>
        <v>0</v>
      </c>
      <c r="J69" s="48"/>
    </row>
    <row r="70" spans="1:10" ht="21" customHeight="1" x14ac:dyDescent="0.2">
      <c r="A70" s="19" t="s">
        <v>22</v>
      </c>
      <c r="B70" s="20">
        <v>20</v>
      </c>
      <c r="C70" s="20">
        <f t="shared" si="11"/>
        <v>0</v>
      </c>
      <c r="D70" s="54">
        <v>0.95</v>
      </c>
      <c r="E70" s="20">
        <f t="shared" si="9"/>
        <v>0</v>
      </c>
      <c r="F70" s="53">
        <v>650</v>
      </c>
      <c r="G70" s="20">
        <f t="shared" ref="G70:G71" si="13">G64</f>
        <v>0</v>
      </c>
      <c r="H70" s="20">
        <f t="shared" si="12"/>
        <v>0</v>
      </c>
      <c r="I70" s="21">
        <f t="shared" si="8"/>
        <v>0</v>
      </c>
      <c r="J70" s="48"/>
    </row>
    <row r="71" spans="1:10" ht="21" customHeight="1" x14ac:dyDescent="0.2">
      <c r="A71" s="19" t="s">
        <v>23</v>
      </c>
      <c r="B71" s="20">
        <v>20</v>
      </c>
      <c r="C71" s="20">
        <f t="shared" si="11"/>
        <v>0</v>
      </c>
      <c r="D71" s="54">
        <v>0.95</v>
      </c>
      <c r="E71" s="20">
        <f t="shared" si="9"/>
        <v>0</v>
      </c>
      <c r="F71" s="53">
        <v>710</v>
      </c>
      <c r="G71" s="20">
        <f t="shared" si="13"/>
        <v>0</v>
      </c>
      <c r="H71" s="20">
        <f t="shared" si="12"/>
        <v>0</v>
      </c>
      <c r="I71" s="21">
        <f t="shared" si="8"/>
        <v>0</v>
      </c>
      <c r="J71" s="48"/>
    </row>
    <row r="72" spans="1:10" ht="21" customHeight="1" x14ac:dyDescent="0.2">
      <c r="A72" s="19" t="s">
        <v>24</v>
      </c>
      <c r="B72" s="20">
        <v>20</v>
      </c>
      <c r="C72" s="20">
        <f t="shared" si="11"/>
        <v>0</v>
      </c>
      <c r="D72" s="54">
        <v>0.95</v>
      </c>
      <c r="E72" s="20">
        <f t="shared" si="9"/>
        <v>0</v>
      </c>
      <c r="F72" s="53">
        <v>780</v>
      </c>
      <c r="G72" s="20">
        <f>G63</f>
        <v>0</v>
      </c>
      <c r="H72" s="20">
        <f t="shared" si="12"/>
        <v>0</v>
      </c>
      <c r="I72" s="21">
        <f t="shared" si="8"/>
        <v>0</v>
      </c>
      <c r="J72" s="48"/>
    </row>
    <row r="73" spans="1:10" ht="21" customHeight="1" x14ac:dyDescent="0.2">
      <c r="A73" s="19" t="s">
        <v>25</v>
      </c>
      <c r="B73" s="20">
        <v>20</v>
      </c>
      <c r="C73" s="20">
        <f t="shared" si="11"/>
        <v>0</v>
      </c>
      <c r="D73" s="54">
        <v>0.95</v>
      </c>
      <c r="E73" s="20">
        <f t="shared" si="9"/>
        <v>0</v>
      </c>
      <c r="F73" s="53">
        <v>540</v>
      </c>
      <c r="G73" s="20">
        <f>G63</f>
        <v>0</v>
      </c>
      <c r="H73" s="20">
        <f t="shared" si="12"/>
        <v>0</v>
      </c>
      <c r="I73" s="21">
        <f t="shared" si="8"/>
        <v>0</v>
      </c>
      <c r="J73" s="48"/>
    </row>
    <row r="74" spans="1:10" ht="21" customHeight="1" thickBot="1" x14ac:dyDescent="0.25">
      <c r="A74" s="29" t="s">
        <v>26</v>
      </c>
      <c r="B74" s="30">
        <v>20</v>
      </c>
      <c r="C74" s="20">
        <f t="shared" si="11"/>
        <v>0</v>
      </c>
      <c r="D74" s="55">
        <v>0.95</v>
      </c>
      <c r="E74" s="30">
        <f t="shared" si="9"/>
        <v>0</v>
      </c>
      <c r="F74" s="59">
        <v>380</v>
      </c>
      <c r="G74" s="30">
        <f>G63</f>
        <v>0</v>
      </c>
      <c r="H74" s="30">
        <f t="shared" si="12"/>
        <v>0</v>
      </c>
      <c r="I74" s="31">
        <f t="shared" si="8"/>
        <v>0</v>
      </c>
      <c r="J74" s="49"/>
    </row>
    <row r="75" spans="1:10" ht="26.5" customHeight="1" thickTop="1" x14ac:dyDescent="0.2">
      <c r="A75" s="32" t="s">
        <v>27</v>
      </c>
      <c r="B75" s="33">
        <f>SUM(B63:B74)</f>
        <v>240</v>
      </c>
      <c r="C75" s="33"/>
      <c r="D75" s="33"/>
      <c r="E75" s="33">
        <f>SUM(E63:E74)</f>
        <v>0</v>
      </c>
      <c r="F75" s="60">
        <f>SUM(F63:F74)</f>
        <v>7330</v>
      </c>
      <c r="G75" s="35" t="s">
        <v>28</v>
      </c>
      <c r="H75" s="33">
        <f>SUM(H63:H74)</f>
        <v>0</v>
      </c>
      <c r="I75" s="36">
        <f>SUM(I63:I74)</f>
        <v>0</v>
      </c>
      <c r="J75" s="50"/>
    </row>
    <row r="76" spans="1:10" ht="13" customHeight="1" x14ac:dyDescent="0.2">
      <c r="A76" s="41"/>
      <c r="B76" s="42"/>
      <c r="C76" s="42"/>
      <c r="D76" s="42"/>
      <c r="E76" s="42"/>
      <c r="F76" s="44"/>
      <c r="G76" s="45"/>
      <c r="H76" s="42"/>
      <c r="I76" s="46"/>
    </row>
    <row r="77" spans="1:10" ht="17" customHeight="1" x14ac:dyDescent="0.2">
      <c r="A77" s="10" t="s">
        <v>33</v>
      </c>
      <c r="B77" s="4" t="s">
        <v>34</v>
      </c>
      <c r="C77" s="42"/>
      <c r="D77" s="42"/>
      <c r="E77" s="52"/>
      <c r="F77" s="44"/>
      <c r="G77" s="45"/>
      <c r="H77" s="42"/>
      <c r="I77" s="46"/>
    </row>
    <row r="78" spans="1:10" ht="17" customHeight="1" x14ac:dyDescent="0.2">
      <c r="A78" s="10" t="s">
        <v>35</v>
      </c>
      <c r="B78" s="4" t="s">
        <v>36</v>
      </c>
      <c r="C78" s="42"/>
      <c r="D78" s="42"/>
      <c r="E78" s="42"/>
      <c r="F78" s="44"/>
      <c r="G78" s="45"/>
      <c r="H78" s="42"/>
      <c r="I78" s="46"/>
    </row>
    <row r="79" spans="1:10" ht="17" customHeight="1" x14ac:dyDescent="0.2">
      <c r="A79" s="10" t="s">
        <v>37</v>
      </c>
      <c r="B79" s="4" t="s">
        <v>38</v>
      </c>
      <c r="C79" s="42"/>
      <c r="D79" s="42"/>
      <c r="E79" s="42"/>
      <c r="F79" s="44"/>
      <c r="G79" s="45"/>
      <c r="H79" s="42"/>
      <c r="I79" s="46"/>
    </row>
    <row r="80" spans="1:10" ht="10" customHeight="1" x14ac:dyDescent="0.2">
      <c r="A80" s="11"/>
    </row>
    <row r="81" spans="1:10" ht="27" customHeight="1" x14ac:dyDescent="0.2">
      <c r="A81" s="16" t="s">
        <v>52</v>
      </c>
    </row>
    <row r="82" spans="1:10" ht="20.149999999999999" customHeight="1" x14ac:dyDescent="0.2">
      <c r="A82" s="63"/>
      <c r="B82" s="64" t="s">
        <v>50</v>
      </c>
      <c r="C82" s="64"/>
      <c r="D82" s="64"/>
      <c r="E82" s="64"/>
      <c r="F82" s="64" t="s">
        <v>41</v>
      </c>
      <c r="G82" s="64"/>
      <c r="H82" s="64"/>
      <c r="I82" s="64" t="s">
        <v>9</v>
      </c>
      <c r="J82" s="65" t="s">
        <v>58</v>
      </c>
    </row>
    <row r="83" spans="1:10" ht="16" customHeight="1" x14ac:dyDescent="0.2">
      <c r="A83" s="63"/>
      <c r="B83" s="64"/>
      <c r="C83" s="64"/>
      <c r="D83" s="64"/>
      <c r="E83" s="64"/>
      <c r="F83" s="64"/>
      <c r="G83" s="64"/>
      <c r="H83" s="64"/>
      <c r="I83" s="64"/>
      <c r="J83" s="66"/>
    </row>
    <row r="84" spans="1:10" ht="61" customHeight="1" x14ac:dyDescent="0.2">
      <c r="A84" s="63"/>
      <c r="B84" s="22" t="s">
        <v>39</v>
      </c>
      <c r="C84" s="22" t="s">
        <v>74</v>
      </c>
      <c r="D84" s="22" t="s">
        <v>77</v>
      </c>
      <c r="E84" s="22" t="s">
        <v>51</v>
      </c>
      <c r="F84" s="22" t="s">
        <v>40</v>
      </c>
      <c r="G84" s="22" t="s">
        <v>75</v>
      </c>
      <c r="H84" s="22" t="s">
        <v>44</v>
      </c>
      <c r="I84" s="22" t="s">
        <v>60</v>
      </c>
      <c r="J84" s="67"/>
    </row>
    <row r="85" spans="1:10" ht="21" customHeight="1" x14ac:dyDescent="0.2">
      <c r="A85" s="19" t="s">
        <v>15</v>
      </c>
      <c r="B85" s="20">
        <v>3</v>
      </c>
      <c r="C85" s="20"/>
      <c r="D85" s="54">
        <v>0.95</v>
      </c>
      <c r="E85" s="20">
        <f>B85*C85*D85</f>
        <v>0</v>
      </c>
      <c r="F85" s="53">
        <v>20</v>
      </c>
      <c r="G85" s="20"/>
      <c r="H85" s="20">
        <f>F85*G85</f>
        <v>0</v>
      </c>
      <c r="I85" s="21">
        <f>ROUNDDOWN(E85+H85,0)</f>
        <v>0</v>
      </c>
      <c r="J85" s="48"/>
    </row>
    <row r="86" spans="1:10" ht="21" customHeight="1" x14ac:dyDescent="0.2">
      <c r="A86" s="19" t="s">
        <v>16</v>
      </c>
      <c r="B86" s="20">
        <v>3</v>
      </c>
      <c r="C86" s="20">
        <f>C85</f>
        <v>0</v>
      </c>
      <c r="D86" s="54">
        <v>0.95</v>
      </c>
      <c r="E86" s="20">
        <f t="shared" ref="E86:E96" si="14">B86*C86*D86</f>
        <v>0</v>
      </c>
      <c r="F86" s="53">
        <v>10</v>
      </c>
      <c r="G86" s="20">
        <f>G85</f>
        <v>0</v>
      </c>
      <c r="H86" s="20">
        <f t="shared" ref="H86:H87" si="15">F86*G86</f>
        <v>0</v>
      </c>
      <c r="I86" s="21">
        <f t="shared" ref="I86:I96" si="16">ROUNDDOWN(E86+H86,0)</f>
        <v>0</v>
      </c>
      <c r="J86" s="48"/>
    </row>
    <row r="87" spans="1:10" ht="21" customHeight="1" x14ac:dyDescent="0.2">
      <c r="A87" s="19" t="s">
        <v>17</v>
      </c>
      <c r="B87" s="20">
        <v>3</v>
      </c>
      <c r="C87" s="20">
        <f t="shared" ref="C87:C96" si="17">C86</f>
        <v>0</v>
      </c>
      <c r="D87" s="54">
        <v>0.95</v>
      </c>
      <c r="E87" s="20">
        <f t="shared" si="14"/>
        <v>0</v>
      </c>
      <c r="F87" s="53">
        <v>10</v>
      </c>
      <c r="G87" s="20">
        <f>G86</f>
        <v>0</v>
      </c>
      <c r="H87" s="20">
        <f t="shared" si="15"/>
        <v>0</v>
      </c>
      <c r="I87" s="21">
        <f t="shared" si="16"/>
        <v>0</v>
      </c>
      <c r="J87" s="48"/>
    </row>
    <row r="88" spans="1:10" ht="21" customHeight="1" x14ac:dyDescent="0.2">
      <c r="A88" s="19" t="s">
        <v>18</v>
      </c>
      <c r="B88" s="20">
        <v>3</v>
      </c>
      <c r="C88" s="20">
        <f t="shared" si="17"/>
        <v>0</v>
      </c>
      <c r="D88" s="54">
        <v>0.95</v>
      </c>
      <c r="E88" s="20">
        <f t="shared" si="14"/>
        <v>0</v>
      </c>
      <c r="F88" s="53">
        <v>10</v>
      </c>
      <c r="G88" s="28"/>
      <c r="H88" s="20">
        <f>F88*G88</f>
        <v>0</v>
      </c>
      <c r="I88" s="21">
        <f t="shared" si="16"/>
        <v>0</v>
      </c>
      <c r="J88" s="51" t="s">
        <v>59</v>
      </c>
    </row>
    <row r="89" spans="1:10" ht="21" customHeight="1" x14ac:dyDescent="0.2">
      <c r="A89" s="19" t="s">
        <v>19</v>
      </c>
      <c r="B89" s="20">
        <v>3</v>
      </c>
      <c r="C89" s="20">
        <f t="shared" si="17"/>
        <v>0</v>
      </c>
      <c r="D89" s="54">
        <v>0.95</v>
      </c>
      <c r="E89" s="20">
        <f t="shared" si="14"/>
        <v>0</v>
      </c>
      <c r="F89" s="53">
        <v>10</v>
      </c>
      <c r="G89" s="28">
        <f>G88</f>
        <v>0</v>
      </c>
      <c r="H89" s="20">
        <f t="shared" ref="H89:H96" si="18">F89*G89</f>
        <v>0</v>
      </c>
      <c r="I89" s="21">
        <f t="shared" si="16"/>
        <v>0</v>
      </c>
      <c r="J89" s="48"/>
    </row>
    <row r="90" spans="1:10" ht="21" customHeight="1" x14ac:dyDescent="0.2">
      <c r="A90" s="19" t="s">
        <v>20</v>
      </c>
      <c r="B90" s="20">
        <v>3</v>
      </c>
      <c r="C90" s="20">
        <f t="shared" si="17"/>
        <v>0</v>
      </c>
      <c r="D90" s="54">
        <v>0.95</v>
      </c>
      <c r="E90" s="20">
        <f t="shared" si="14"/>
        <v>0</v>
      </c>
      <c r="F90" s="53">
        <v>10</v>
      </c>
      <c r="G90" s="28">
        <f>G88</f>
        <v>0</v>
      </c>
      <c r="H90" s="20">
        <f t="shared" si="18"/>
        <v>0</v>
      </c>
      <c r="I90" s="21">
        <f t="shared" si="16"/>
        <v>0</v>
      </c>
      <c r="J90" s="48"/>
    </row>
    <row r="91" spans="1:10" ht="21" customHeight="1" x14ac:dyDescent="0.2">
      <c r="A91" s="19" t="s">
        <v>21</v>
      </c>
      <c r="B91" s="20">
        <v>3</v>
      </c>
      <c r="C91" s="20">
        <f t="shared" si="17"/>
        <v>0</v>
      </c>
      <c r="D91" s="54">
        <v>0.95</v>
      </c>
      <c r="E91" s="20">
        <f t="shared" si="14"/>
        <v>0</v>
      </c>
      <c r="F91" s="53">
        <v>10</v>
      </c>
      <c r="G91" s="20">
        <f>G85</f>
        <v>0</v>
      </c>
      <c r="H91" s="20">
        <f t="shared" si="18"/>
        <v>0</v>
      </c>
      <c r="I91" s="21">
        <f t="shared" si="16"/>
        <v>0</v>
      </c>
      <c r="J91" s="48"/>
    </row>
    <row r="92" spans="1:10" ht="21" customHeight="1" x14ac:dyDescent="0.2">
      <c r="A92" s="19" t="s">
        <v>22</v>
      </c>
      <c r="B92" s="20">
        <v>3</v>
      </c>
      <c r="C92" s="20">
        <f t="shared" si="17"/>
        <v>0</v>
      </c>
      <c r="D92" s="54">
        <v>0.95</v>
      </c>
      <c r="E92" s="20">
        <f t="shared" si="14"/>
        <v>0</v>
      </c>
      <c r="F92" s="53">
        <v>20</v>
      </c>
      <c r="G92" s="20">
        <f t="shared" ref="G92:G93" si="19">G86</f>
        <v>0</v>
      </c>
      <c r="H92" s="20">
        <f t="shared" si="18"/>
        <v>0</v>
      </c>
      <c r="I92" s="21">
        <f t="shared" si="16"/>
        <v>0</v>
      </c>
      <c r="J92" s="48"/>
    </row>
    <row r="93" spans="1:10" ht="21" customHeight="1" x14ac:dyDescent="0.2">
      <c r="A93" s="19" t="s">
        <v>23</v>
      </c>
      <c r="B93" s="20">
        <v>3</v>
      </c>
      <c r="C93" s="20">
        <f t="shared" si="17"/>
        <v>0</v>
      </c>
      <c r="D93" s="54">
        <v>0.95</v>
      </c>
      <c r="E93" s="20">
        <f t="shared" si="14"/>
        <v>0</v>
      </c>
      <c r="F93" s="53">
        <v>10</v>
      </c>
      <c r="G93" s="20">
        <f t="shared" si="19"/>
        <v>0</v>
      </c>
      <c r="H93" s="20">
        <f t="shared" si="18"/>
        <v>0</v>
      </c>
      <c r="I93" s="21">
        <f t="shared" si="16"/>
        <v>0</v>
      </c>
      <c r="J93" s="48"/>
    </row>
    <row r="94" spans="1:10" ht="21" customHeight="1" x14ac:dyDescent="0.2">
      <c r="A94" s="19" t="s">
        <v>24</v>
      </c>
      <c r="B94" s="20">
        <v>3</v>
      </c>
      <c r="C94" s="20">
        <f t="shared" si="17"/>
        <v>0</v>
      </c>
      <c r="D94" s="54">
        <v>0.95</v>
      </c>
      <c r="E94" s="20">
        <f t="shared" si="14"/>
        <v>0</v>
      </c>
      <c r="F94" s="53">
        <v>30</v>
      </c>
      <c r="G94" s="20">
        <f>G85</f>
        <v>0</v>
      </c>
      <c r="H94" s="20">
        <f t="shared" si="18"/>
        <v>0</v>
      </c>
      <c r="I94" s="21">
        <f t="shared" si="16"/>
        <v>0</v>
      </c>
      <c r="J94" s="48"/>
    </row>
    <row r="95" spans="1:10" ht="21" customHeight="1" x14ac:dyDescent="0.2">
      <c r="A95" s="19" t="s">
        <v>25</v>
      </c>
      <c r="B95" s="20">
        <v>3</v>
      </c>
      <c r="C95" s="20">
        <f t="shared" si="17"/>
        <v>0</v>
      </c>
      <c r="D95" s="54">
        <v>0.95</v>
      </c>
      <c r="E95" s="20">
        <f t="shared" si="14"/>
        <v>0</v>
      </c>
      <c r="F95" s="53">
        <v>40</v>
      </c>
      <c r="G95" s="20">
        <f>G85</f>
        <v>0</v>
      </c>
      <c r="H95" s="20">
        <f t="shared" si="18"/>
        <v>0</v>
      </c>
      <c r="I95" s="21">
        <f t="shared" si="16"/>
        <v>0</v>
      </c>
      <c r="J95" s="48"/>
    </row>
    <row r="96" spans="1:10" ht="21" customHeight="1" thickBot="1" x14ac:dyDescent="0.25">
      <c r="A96" s="29" t="s">
        <v>26</v>
      </c>
      <c r="B96" s="30">
        <v>3</v>
      </c>
      <c r="C96" s="30">
        <f t="shared" si="17"/>
        <v>0</v>
      </c>
      <c r="D96" s="55">
        <v>0.95</v>
      </c>
      <c r="E96" s="30">
        <f t="shared" si="14"/>
        <v>0</v>
      </c>
      <c r="F96" s="59">
        <v>30</v>
      </c>
      <c r="G96" s="30">
        <f>G85</f>
        <v>0</v>
      </c>
      <c r="H96" s="30">
        <f t="shared" si="18"/>
        <v>0</v>
      </c>
      <c r="I96" s="31">
        <f t="shared" si="16"/>
        <v>0</v>
      </c>
      <c r="J96" s="49"/>
    </row>
    <row r="97" spans="1:10" ht="25.5" customHeight="1" thickTop="1" x14ac:dyDescent="0.2">
      <c r="A97" s="32" t="s">
        <v>27</v>
      </c>
      <c r="B97" s="33">
        <f>SUM(B85:B96)</f>
        <v>36</v>
      </c>
      <c r="C97" s="33"/>
      <c r="D97" s="33"/>
      <c r="E97" s="33">
        <f>SUM(E85:E96)</f>
        <v>0</v>
      </c>
      <c r="F97" s="60">
        <f>SUM(F85:F96)</f>
        <v>210</v>
      </c>
      <c r="G97" s="35" t="s">
        <v>28</v>
      </c>
      <c r="H97" s="33">
        <f>SUM(H85:H96)</f>
        <v>0</v>
      </c>
      <c r="I97" s="36">
        <f>SUM(I85:I96)</f>
        <v>0</v>
      </c>
      <c r="J97" s="50"/>
    </row>
    <row r="98" spans="1:10" ht="10" customHeight="1" x14ac:dyDescent="0.2">
      <c r="A98" s="11"/>
      <c r="I98" s="7"/>
    </row>
    <row r="99" spans="1:10" s="4" customFormat="1" ht="13.5" customHeight="1" x14ac:dyDescent="0.2">
      <c r="A99" s="10" t="s">
        <v>33</v>
      </c>
      <c r="B99" s="4" t="s">
        <v>34</v>
      </c>
      <c r="E99" s="52"/>
      <c r="I99" s="12"/>
    </row>
    <row r="100" spans="1:10" s="4" customFormat="1" ht="13.5" customHeight="1" x14ac:dyDescent="0.2">
      <c r="A100" s="10" t="s">
        <v>35</v>
      </c>
      <c r="B100" s="4" t="s">
        <v>36</v>
      </c>
      <c r="I100" s="12"/>
    </row>
    <row r="101" spans="1:10" s="4" customFormat="1" ht="13.5" customHeight="1" x14ac:dyDescent="0.2">
      <c r="A101" s="10" t="s">
        <v>37</v>
      </c>
      <c r="B101" s="4" t="s">
        <v>38</v>
      </c>
      <c r="I101" s="12"/>
    </row>
  </sheetData>
  <mergeCells count="48">
    <mergeCell ref="C6:F6"/>
    <mergeCell ref="G6:H6"/>
    <mergeCell ref="A2:K2"/>
    <mergeCell ref="C4:F4"/>
    <mergeCell ref="G4:H4"/>
    <mergeCell ref="C5:F5"/>
    <mergeCell ref="G5:H5"/>
    <mergeCell ref="C7:F7"/>
    <mergeCell ref="G7:H7"/>
    <mergeCell ref="C8:F8"/>
    <mergeCell ref="G8:H8"/>
    <mergeCell ref="C9:F9"/>
    <mergeCell ref="G9:H9"/>
    <mergeCell ref="C10:F10"/>
    <mergeCell ref="G10:H10"/>
    <mergeCell ref="A14:G14"/>
    <mergeCell ref="A15:A18"/>
    <mergeCell ref="B15:D16"/>
    <mergeCell ref="E15:J16"/>
    <mergeCell ref="K15:K16"/>
    <mergeCell ref="B17:B18"/>
    <mergeCell ref="C17:C18"/>
    <mergeCell ref="D17:D18"/>
    <mergeCell ref="E17:E18"/>
    <mergeCell ref="F17:F18"/>
    <mergeCell ref="J17:J18"/>
    <mergeCell ref="K17:K18"/>
    <mergeCell ref="A37:F37"/>
    <mergeCell ref="A38:A41"/>
    <mergeCell ref="B38:D39"/>
    <mergeCell ref="E38:I39"/>
    <mergeCell ref="J38:J39"/>
    <mergeCell ref="B40:B41"/>
    <mergeCell ref="C40:C41"/>
    <mergeCell ref="D40:D41"/>
    <mergeCell ref="H40:H41"/>
    <mergeCell ref="I40:I41"/>
    <mergeCell ref="J40:J41"/>
    <mergeCell ref="A60:A62"/>
    <mergeCell ref="B60:E61"/>
    <mergeCell ref="F60:H61"/>
    <mergeCell ref="I60:I61"/>
    <mergeCell ref="J60:J62"/>
    <mergeCell ref="A82:A84"/>
    <mergeCell ref="B82:E83"/>
    <mergeCell ref="F82:H83"/>
    <mergeCell ref="I82:I83"/>
    <mergeCell ref="J82:J84"/>
  </mergeCells>
  <phoneticPr fontId="7"/>
  <printOptions horizontalCentered="1"/>
  <pageMargins left="0" right="0" top="0.98425196850393704" bottom="0" header="0.31496062992125984" footer="0.19685039370078741"/>
  <pageSetup paperSize="9" scale="105" orientation="landscape" blackAndWhite="1" r:id="rId1"/>
  <headerFooter alignWithMargins="0"/>
  <rowBreaks count="4" manualBreakCount="4">
    <brk id="13" max="10" man="1"/>
    <brk id="35" max="10" man="1"/>
    <brk id="58" max="10" man="1"/>
    <brk id="79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参考_見積内訳書</vt:lpstr>
      <vt:lpstr>参考_見積内訳書!Print_Area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2026-02-12T06:23:22Z</cp:lastPrinted>
  <dcterms:created xsi:type="dcterms:W3CDTF">2017-02-23T00:58:47Z</dcterms:created>
  <dcterms:modified xsi:type="dcterms:W3CDTF">2026-02-16T07:34:29Z</dcterms:modified>
</cp:coreProperties>
</file>