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<sst xmlns="http://schemas.openxmlformats.org/spreadsheetml/2006/main" count="313" uniqueCount="135">
  <si>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</si>
  <si>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</si>
  <si>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</si>
  <si>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</si>
  <si>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</si>
  <si>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</si>
  <si>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</si>
  <si>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</si>
  <si>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</si>
  <si>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</si>
  <si>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</si>
  <si>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</si>
  <si>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</si>
  <si>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</si>
  <si>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</si>
  <si>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</si>
  <si>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</si>
  <si>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</si>
  <si>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分任支出負担行為担当官
木曽森林管理署長
高嶋伸二</t>
  </si>
  <si>
    <t>長野県木曽郡上松町正島町1-4</t>
  </si>
  <si>
    <t>長野県木曽郡南木曽町読書3650-2</t>
  </si>
  <si>
    <t>一般競争契約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</si>
  <si>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</si>
  <si>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</si>
  <si>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</si>
  <si>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</si>
  <si>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単価契約</t>
  </si>
  <si>
    <t>愛知県新城市庭野字東萩野49-2</t>
  </si>
  <si>
    <t>長野県木曽郡上松町正島町1-4</t>
  </si>
  <si>
    <t>分任支出負担行為担当官
中部森林管理局愛知森林管理事務所長
宮口裕之</t>
  </si>
  <si>
    <t>分任支出負担行為担当官
木曽森林管理署長
高嶋伸二</t>
  </si>
  <si>
    <t>分任支出負担行為担当官
木曽森林管理署南木曽支署長
丸山和久</t>
  </si>
  <si>
    <t>分任支出負担行為担当官
東信森林管理署長
日高瑞記</t>
  </si>
  <si>
    <t>長野県佐久市臼田1822</t>
  </si>
  <si>
    <t>分任支出負担行為担当官
飛騨森林管理署長
田尻明彦</t>
  </si>
  <si>
    <t>岐阜県高山市西之一色町3-747-3</t>
  </si>
  <si>
    <t>単価契約</t>
  </si>
  <si>
    <t>一般競争契約（総合評価）</t>
  </si>
  <si>
    <t>信州上小森林組合</t>
  </si>
  <si>
    <t>長野県上田市富士山2464-226</t>
  </si>
  <si>
    <t>分任支出負担行為担当官
中信森林管理署長
吉野　示右</t>
  </si>
  <si>
    <t>長野県松本市島立1256-1</t>
  </si>
  <si>
    <t>分任支出負担行為担当官
東濃森林管理署長
間島重道</t>
  </si>
  <si>
    <t>岐阜県中津川市付知町8577-4</t>
  </si>
  <si>
    <t>長野県伊那市山寺1499-1</t>
  </si>
  <si>
    <t>長野県飯山市飯山1090-1</t>
  </si>
  <si>
    <t>一般競争契約</t>
  </si>
  <si>
    <t>木曽土建工業株式会社</t>
  </si>
  <si>
    <t>飛騨高山森林組合</t>
  </si>
  <si>
    <t>岐阜県高山市清見町三日町187-1</t>
  </si>
  <si>
    <t>分任支出負担行為担当官
岐阜森林管理署長
森川誠道</t>
  </si>
  <si>
    <t>岐阜県下呂市小坂町大島1643-2</t>
  </si>
  <si>
    <t>分任支出負担行為担当官
南信森林管理署長
田中徹</t>
  </si>
  <si>
    <t>一般競争契約（総合評価）</t>
  </si>
  <si>
    <t>-</t>
  </si>
  <si>
    <t>一般競争契約</t>
  </si>
  <si>
    <t>分任支出負担行為担当官
富山森林管理署長
加藤昭広</t>
  </si>
  <si>
    <t>富山県富山市黒崎字塚田割591-2</t>
  </si>
  <si>
    <t>-</t>
  </si>
  <si>
    <t>デジタル複写機（複合機）賃貸借業務
1式</t>
  </si>
  <si>
    <t>株式会社ヒシヤ</t>
  </si>
  <si>
    <t>長野県長野市桜枝町858</t>
  </si>
  <si>
    <t>デジタル複写機（複合機）保守業務
保守業務1式</t>
  </si>
  <si>
    <t>柿其国有林他　森林環境保全整備事業（新植地拵他）（南木曽５）
新植地拵１５．３３ha　新植地拵薬散１５．３３ha　除伐１２．５２ha</t>
  </si>
  <si>
    <t>南木曽町森林組合</t>
  </si>
  <si>
    <t>長野県木曽郡南木曽町読書3994番地の1</t>
  </si>
  <si>
    <t>一般競争契約（総合評価）</t>
  </si>
  <si>
    <t>北蘭国有林　保安林整備工事(本数調整伐他）(南木曽４)
本数調整伐６．５５ha　歩道新設１．８４km　歩道修理６．８４km　除草工０．９０km　木製横断排水工８．００ｍ</t>
  </si>
  <si>
    <t>長倉官行造林組合官行造林 官行造林事業 富山2
保育間伐4.85ha</t>
  </si>
  <si>
    <t>サンＳグリーン株式会社</t>
  </si>
  <si>
    <t>福井県福井市漆原町第12号18-1</t>
  </si>
  <si>
    <t>一般競争契約</t>
  </si>
  <si>
    <t>森林環境保全整備事業（木曽１６穴沢）
保育間伐活用型590m3</t>
  </si>
  <si>
    <t>王滝林業有限会社</t>
  </si>
  <si>
    <t>長野県木曽郡王滝村4563-2</t>
  </si>
  <si>
    <t xml:space="preserve">設楽･新城地区砕石等供給
再生砕石255m3、割栗石35m3 </t>
  </si>
  <si>
    <t>柴田興業株式会社</t>
  </si>
  <si>
    <t>愛知県岡崎市美合町字五本松2-1</t>
  </si>
  <si>
    <t>収穫調査業務委託
東濃４（118.14ha）</t>
  </si>
  <si>
    <t>一般財団法人日本森林林業振興会　名古屋支部</t>
  </si>
  <si>
    <t>愛知県名古屋市熱田区白鳥1丁目8-2</t>
  </si>
  <si>
    <t>収穫調査業務委託
東濃５（118.14ha）</t>
  </si>
  <si>
    <t>森林被害（松くい虫等）調査ヘリコプター運航請負業務
1式</t>
  </si>
  <si>
    <t>中日本航空株式会社</t>
  </si>
  <si>
    <t>愛知県西春日井郡豊山町豊場殿釜2</t>
  </si>
  <si>
    <t>落合国有林保安林整備工事岐阜9
本数調整伐（2類）39.49㎥</t>
  </si>
  <si>
    <t>株式会社佐合木材</t>
  </si>
  <si>
    <t>岐阜県美濃加茂市古井町下古井450-1</t>
  </si>
  <si>
    <t>大洞国有林保安林整備工事岐阜12
本数調整伐（2類）11.73㎥</t>
  </si>
  <si>
    <t>株式会社ﾏﾙｷﾘｻｰﾁ</t>
  </si>
  <si>
    <t>岐阜県下呂市小坂町長瀬508-1</t>
  </si>
  <si>
    <t>小川入国有林他森林環境保全整備事業（木曽７）
新植地拵え10.33ha,ほか</t>
  </si>
  <si>
    <t>南木曽町森林組合</t>
  </si>
  <si>
    <t>長野県木曽郡南木曽町読書3994-1</t>
  </si>
  <si>
    <t>三浦国有林他森林環境保全整備事業（木曽８）
天Ⅰ地拵え1.79ha,ほか</t>
  </si>
  <si>
    <t>みどり産業株式会社　木曽営業所</t>
  </si>
  <si>
    <t>長野県木曽郡上松町大字上松188-18</t>
  </si>
  <si>
    <t>小木曽国有林保安林整備工事（木曽６）
本数調整（２類）34.91haほか</t>
  </si>
  <si>
    <t>木曽森林組合</t>
  </si>
  <si>
    <t>長野県木曽郡木曽町日義4898-37</t>
  </si>
  <si>
    <t>分収育林事業（木曽1王滝）
保育間伐4.12ha</t>
  </si>
  <si>
    <t>有限会社松橋林工</t>
  </si>
  <si>
    <t>岐阜県中津川市加子母1462-11</t>
  </si>
  <si>
    <t>大門山国有林森林環境保全整備事業東信４
新植地拵11.63ha</t>
  </si>
  <si>
    <t>森林環境保全整備事業（木曽１５水無ヘリ）
天然林受光伐1,870m3</t>
  </si>
  <si>
    <t>有限会社大井木材</t>
  </si>
  <si>
    <t>長野県木曽郡上松町緑町3-1-1</t>
  </si>
  <si>
    <t>収穫調査業務委託　北信2
196.99ha</t>
  </si>
  <si>
    <t>分任支出負担行為担当官
北信森林管理署長
清水　信之</t>
  </si>
  <si>
    <t>一般財団法人日本森林林業振興会長野支部</t>
  </si>
  <si>
    <t>長野県長野市大字稲葉2413-3</t>
  </si>
  <si>
    <t>製品生産事業（南信８黒河内３）
素材生産1040m3</t>
  </si>
  <si>
    <t>細川木材株式会社</t>
  </si>
  <si>
    <t>長野県諏訪郡富士見町10709</t>
  </si>
  <si>
    <t>金木戸国有林外７刈払（境界）作業１
29,408.95m</t>
  </si>
  <si>
    <t>有限会社愛宝産業</t>
  </si>
  <si>
    <t>岐阜県高山市上宝町鼠餅106</t>
  </si>
  <si>
    <t>屋敷ヶ洞国有林外６刈払（境界）作業２
21,674.10m</t>
  </si>
  <si>
    <t>元上松土場敷 地積整理業務
1式</t>
  </si>
  <si>
    <t>公益社団法人長野県公共嘱託登記土地家屋調査士協会</t>
  </si>
  <si>
    <t>長野県長野市大字南長野妻科399-2</t>
  </si>
  <si>
    <t>公社</t>
  </si>
  <si>
    <t>国所管</t>
  </si>
  <si>
    <t>土地家屋調査士が２名以上在籍する法人又は協会であること</t>
  </si>
  <si>
    <t>湯舟沢国有林　森林環境保全整備事業（地拵ほか）東濃７
新植地拵10.55㏊他</t>
  </si>
  <si>
    <t>みどり産業株式会社　木曽営業所</t>
  </si>
  <si>
    <t>木曽郡上松町大字上松188-18</t>
  </si>
  <si>
    <t>贄川国有林森林環境保全整備事業獣害防止（剥皮テープ）中信10
1式</t>
  </si>
  <si>
    <t>長野県木曽郡木祖村小木曽172番地2</t>
  </si>
  <si>
    <t>贄川国有林森林環境保全整備事業地拵中信11
地拵えほか</t>
  </si>
  <si>
    <t>松本建設有限会社</t>
  </si>
  <si>
    <t>長野県塩尻市片丘5010-133</t>
  </si>
  <si>
    <t>物品購入　第１号
（工具ほか）</t>
  </si>
  <si>
    <t>株式会社　亀太</t>
  </si>
  <si>
    <t>高山市西之一色町3丁目675-5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</si>
</sst>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0.000%"/>
    <numFmt numFmtId="180" formatCode="0_);\(0\)"/>
    <numFmt numFmtId="181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 quotePrefix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58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0" fontId="5" fillId="0" borderId="11" xfId="62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176" fontId="5" fillId="0" borderId="11" xfId="61" applyNumberFormat="1" applyFont="1" applyFill="1" applyBorder="1" applyAlignment="1">
      <alignment horizontal="center" vertical="center" wrapText="1"/>
      <protection/>
    </xf>
    <xf numFmtId="179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vertical="center" wrapText="1"/>
      <protection locked="0"/>
    </xf>
    <xf numFmtId="38" fontId="5" fillId="0" borderId="11" xfId="61" applyNumberFormat="1" applyFont="1" applyFill="1" applyBorder="1" applyAlignment="1">
      <alignment vertical="center" wrapText="1"/>
      <protection/>
    </xf>
    <xf numFmtId="58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177" fontId="42" fillId="0" borderId="11" xfId="0" applyNumberFormat="1" applyFont="1" applyFill="1" applyBorder="1" applyAlignment="1">
      <alignment horizontal="center" vertical="center"/>
    </xf>
    <xf numFmtId="38" fontId="41" fillId="0" borderId="11" xfId="50" applyFont="1" applyFill="1" applyBorder="1" applyAlignment="1" applyProtection="1">
      <alignment horizontal="center" vertical="center"/>
      <protection locked="0"/>
    </xf>
    <xf numFmtId="181" fontId="42" fillId="0" borderId="11" xfId="0" applyNumberFormat="1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61" applyFont="1" applyFill="1" applyBorder="1" applyAlignment="1" applyProtection="1">
      <alignment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181" fontId="42" fillId="0" borderId="11" xfId="0" applyNumberFormat="1" applyFont="1" applyFill="1" applyBorder="1" applyAlignment="1">
      <alignment vertical="center"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zoomScalePageLayoutView="0" workbookViewId="0" topLeftCell="A1">
      <selection activeCell="B8" sqref="B8"/>
    </sheetView>
  </sheetViews>
  <sheetFormatPr defaultColWidth="9.140625" defaultRowHeight="56.25" customHeight="1"/>
  <cols>
    <col min="1" max="1" width="26.28125" style="12" customWidth="1"/>
    <col min="2" max="2" width="17.28125" style="11" customWidth="1"/>
    <col min="3" max="3" width="11.28125" style="11" customWidth="1"/>
    <col min="4" max="4" width="13.421875" style="12" customWidth="1"/>
    <col min="5" max="5" width="13.140625" style="12" customWidth="1"/>
    <col min="6" max="6" width="11.28125" style="12" customWidth="1"/>
    <col min="7" max="7" width="9.28125" style="12" customWidth="1"/>
    <col min="8" max="8" width="11.140625" style="12" customWidth="1"/>
    <col min="9" max="9" width="10.7109375" style="12" customWidth="1"/>
    <col min="10" max="10" width="6.421875" style="12" customWidth="1"/>
    <col min="11" max="11" width="6.28125" style="12" customWidth="1"/>
    <col min="12" max="12" width="9.28125" style="12" customWidth="1"/>
    <col min="13" max="14" width="6.28125" style="12" customWidth="1"/>
    <col min="15" max="15" width="18.7109375" style="12" customWidth="1"/>
    <col min="16" max="16" width="9.28125" style="12" customWidth="1"/>
    <col min="17" max="16384" width="9.00390625" style="12" customWidth="1"/>
  </cols>
  <sheetData>
    <row r="1" spans="1:7" s="2" customFormat="1" ht="13.5" customHeight="1">
      <c r="A1" s="15" t="s">
        <v>22</v>
      </c>
      <c r="B1" s="1"/>
      <c r="C1" s="1"/>
      <c r="D1" s="1"/>
      <c r="E1" s="1"/>
      <c r="F1" s="1"/>
      <c r="G1" s="1"/>
    </row>
    <row r="2" spans="1:16" s="4" customFormat="1" ht="21">
      <c r="A2" s="13" t="s">
        <v>23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4" customFormat="1" ht="45" customHeight="1">
      <c r="A3" s="44" t="s">
        <v>24</v>
      </c>
      <c r="B3" s="44" t="s">
        <v>0</v>
      </c>
      <c r="C3" s="44"/>
      <c r="D3" s="50" t="s">
        <v>1</v>
      </c>
      <c r="E3" s="44" t="s">
        <v>2</v>
      </c>
      <c r="F3" s="44"/>
      <c r="G3" s="44" t="s">
        <v>3</v>
      </c>
      <c r="H3" s="50" t="s">
        <v>4</v>
      </c>
      <c r="I3" s="50" t="s">
        <v>5</v>
      </c>
      <c r="J3" s="50" t="s">
        <v>6</v>
      </c>
      <c r="K3" s="45" t="s">
        <v>7</v>
      </c>
      <c r="L3" s="46"/>
      <c r="M3" s="51" t="s">
        <v>8</v>
      </c>
      <c r="N3" s="6"/>
      <c r="O3" s="44" t="s">
        <v>9</v>
      </c>
      <c r="P3" s="50" t="s">
        <v>10</v>
      </c>
    </row>
    <row r="4" spans="1:16" s="14" customFormat="1" ht="45" customHeight="1">
      <c r="A4" s="44"/>
      <c r="B4" s="50" t="s">
        <v>11</v>
      </c>
      <c r="C4" s="50" t="s">
        <v>12</v>
      </c>
      <c r="D4" s="50"/>
      <c r="E4" s="44" t="s">
        <v>13</v>
      </c>
      <c r="F4" s="50" t="s">
        <v>14</v>
      </c>
      <c r="G4" s="44"/>
      <c r="H4" s="50"/>
      <c r="I4" s="50"/>
      <c r="J4" s="50"/>
      <c r="K4" s="47" t="s">
        <v>15</v>
      </c>
      <c r="L4" s="47" t="s">
        <v>16</v>
      </c>
      <c r="M4" s="50"/>
      <c r="N4" s="44" t="s">
        <v>17</v>
      </c>
      <c r="O4" s="44"/>
      <c r="P4" s="50"/>
    </row>
    <row r="5" spans="1:16" s="14" customFormat="1" ht="45" customHeight="1">
      <c r="A5" s="44"/>
      <c r="B5" s="50"/>
      <c r="C5" s="50"/>
      <c r="D5" s="50"/>
      <c r="E5" s="44"/>
      <c r="F5" s="50"/>
      <c r="G5" s="44"/>
      <c r="H5" s="50"/>
      <c r="I5" s="50"/>
      <c r="J5" s="50"/>
      <c r="K5" s="48"/>
      <c r="L5" s="48"/>
      <c r="M5" s="50"/>
      <c r="N5" s="44"/>
      <c r="O5" s="44"/>
      <c r="P5" s="50"/>
    </row>
    <row r="6" spans="1:16" s="14" customFormat="1" ht="45" customHeight="1">
      <c r="A6" s="44"/>
      <c r="B6" s="50"/>
      <c r="C6" s="50"/>
      <c r="D6" s="50"/>
      <c r="E6" s="44"/>
      <c r="F6" s="50"/>
      <c r="G6" s="44"/>
      <c r="H6" s="50"/>
      <c r="I6" s="50"/>
      <c r="J6" s="50"/>
      <c r="K6" s="49"/>
      <c r="L6" s="49"/>
      <c r="M6" s="50"/>
      <c r="N6" s="44"/>
      <c r="O6" s="44"/>
      <c r="P6" s="50"/>
    </row>
    <row r="7" spans="1:16" ht="56.25" customHeight="1">
      <c r="A7" s="7" t="s">
        <v>59</v>
      </c>
      <c r="B7" s="7" t="s">
        <v>56</v>
      </c>
      <c r="C7" s="7" t="s">
        <v>57</v>
      </c>
      <c r="D7" s="9">
        <v>41852</v>
      </c>
      <c r="E7" s="19" t="s">
        <v>60</v>
      </c>
      <c r="F7" s="19" t="s">
        <v>61</v>
      </c>
      <c r="G7" s="19" t="s">
        <v>46</v>
      </c>
      <c r="H7" s="21" t="s">
        <v>54</v>
      </c>
      <c r="I7" s="37">
        <v>937440</v>
      </c>
      <c r="J7" s="21" t="s">
        <v>54</v>
      </c>
      <c r="K7" s="21" t="s">
        <v>54</v>
      </c>
      <c r="L7" s="21" t="s">
        <v>54</v>
      </c>
      <c r="M7" s="8">
        <v>1</v>
      </c>
      <c r="N7" s="8">
        <v>0</v>
      </c>
      <c r="O7" s="21" t="s">
        <v>54</v>
      </c>
      <c r="P7" s="21" t="s">
        <v>54</v>
      </c>
    </row>
    <row r="8" spans="1:16" ht="56.25" customHeight="1">
      <c r="A8" s="7" t="s">
        <v>62</v>
      </c>
      <c r="B8" s="7" t="s">
        <v>56</v>
      </c>
      <c r="C8" s="7" t="s">
        <v>57</v>
      </c>
      <c r="D8" s="9">
        <v>41852</v>
      </c>
      <c r="E8" s="19" t="s">
        <v>60</v>
      </c>
      <c r="F8" s="19" t="s">
        <v>61</v>
      </c>
      <c r="G8" s="19" t="s">
        <v>46</v>
      </c>
      <c r="H8" s="21" t="s">
        <v>54</v>
      </c>
      <c r="I8" s="37">
        <v>1209600</v>
      </c>
      <c r="J8" s="21" t="s">
        <v>54</v>
      </c>
      <c r="K8" s="21" t="s">
        <v>54</v>
      </c>
      <c r="L8" s="21" t="s">
        <v>54</v>
      </c>
      <c r="M8" s="8">
        <v>1</v>
      </c>
      <c r="N8" s="8">
        <v>0</v>
      </c>
      <c r="O8" s="21" t="s">
        <v>54</v>
      </c>
      <c r="P8" s="21" t="s">
        <v>54</v>
      </c>
    </row>
    <row r="9" spans="1:16" ht="56.25" customHeight="1">
      <c r="A9" s="19" t="s">
        <v>63</v>
      </c>
      <c r="B9" s="38" t="s">
        <v>31</v>
      </c>
      <c r="C9" s="38" t="s">
        <v>20</v>
      </c>
      <c r="D9" s="20">
        <v>41855</v>
      </c>
      <c r="E9" s="19" t="s">
        <v>64</v>
      </c>
      <c r="F9" s="30" t="s">
        <v>65</v>
      </c>
      <c r="G9" s="39" t="s">
        <v>66</v>
      </c>
      <c r="H9" s="21">
        <v>14268960</v>
      </c>
      <c r="I9" s="21">
        <v>14040000</v>
      </c>
      <c r="J9" s="22">
        <v>0.983</v>
      </c>
      <c r="K9" s="21" t="s">
        <v>54</v>
      </c>
      <c r="L9" s="21" t="s">
        <v>54</v>
      </c>
      <c r="M9" s="23">
        <v>1</v>
      </c>
      <c r="N9" s="23">
        <v>0</v>
      </c>
      <c r="O9" s="23" t="s">
        <v>58</v>
      </c>
      <c r="P9" s="23" t="s">
        <v>58</v>
      </c>
    </row>
    <row r="10" spans="1:16" ht="56.25" customHeight="1">
      <c r="A10" s="19" t="s">
        <v>67</v>
      </c>
      <c r="B10" s="38" t="s">
        <v>31</v>
      </c>
      <c r="C10" s="38" t="s">
        <v>20</v>
      </c>
      <c r="D10" s="20">
        <v>41855</v>
      </c>
      <c r="E10" s="19" t="s">
        <v>64</v>
      </c>
      <c r="F10" s="30" t="s">
        <v>65</v>
      </c>
      <c r="G10" s="19" t="s">
        <v>46</v>
      </c>
      <c r="H10" s="21">
        <v>4029480</v>
      </c>
      <c r="I10" s="21">
        <v>3888000</v>
      </c>
      <c r="J10" s="22">
        <v>0.964</v>
      </c>
      <c r="K10" s="21" t="s">
        <v>54</v>
      </c>
      <c r="L10" s="21" t="s">
        <v>54</v>
      </c>
      <c r="M10" s="23">
        <v>1</v>
      </c>
      <c r="N10" s="23">
        <v>0</v>
      </c>
      <c r="O10" s="23" t="s">
        <v>58</v>
      </c>
      <c r="P10" s="23" t="s">
        <v>58</v>
      </c>
    </row>
    <row r="11" spans="1:16" ht="56.25" customHeight="1">
      <c r="A11" s="7" t="s">
        <v>68</v>
      </c>
      <c r="B11" s="7" t="s">
        <v>56</v>
      </c>
      <c r="C11" s="7" t="s">
        <v>57</v>
      </c>
      <c r="D11" s="9">
        <v>41857</v>
      </c>
      <c r="E11" s="30" t="s">
        <v>69</v>
      </c>
      <c r="F11" s="30" t="s">
        <v>70</v>
      </c>
      <c r="G11" s="7" t="s">
        <v>71</v>
      </c>
      <c r="H11" s="21">
        <v>1018440</v>
      </c>
      <c r="I11" s="37">
        <v>658800</v>
      </c>
      <c r="J11" s="10">
        <f>ROUNDDOWN(I11/H11,3)</f>
        <v>0.646</v>
      </c>
      <c r="K11" s="21" t="s">
        <v>54</v>
      </c>
      <c r="L11" s="21" t="s">
        <v>54</v>
      </c>
      <c r="M11" s="8">
        <v>2</v>
      </c>
      <c r="N11" s="8">
        <v>0</v>
      </c>
      <c r="O11" s="21" t="s">
        <v>54</v>
      </c>
      <c r="P11" s="21" t="s">
        <v>54</v>
      </c>
    </row>
    <row r="12" spans="1:16" ht="56.25" customHeight="1">
      <c r="A12" s="24" t="s">
        <v>72</v>
      </c>
      <c r="B12" s="24" t="s">
        <v>18</v>
      </c>
      <c r="C12" s="24" t="s">
        <v>19</v>
      </c>
      <c r="D12" s="40">
        <v>41857</v>
      </c>
      <c r="E12" s="24" t="s">
        <v>73</v>
      </c>
      <c r="F12" s="24" t="s">
        <v>74</v>
      </c>
      <c r="G12" s="24" t="s">
        <v>21</v>
      </c>
      <c r="H12" s="21">
        <v>22596786</v>
      </c>
      <c r="I12" s="21">
        <v>22192790</v>
      </c>
      <c r="J12" s="22">
        <f>ROUNDDOWN(I12/H12,3)</f>
        <v>0.982</v>
      </c>
      <c r="K12" s="21" t="s">
        <v>54</v>
      </c>
      <c r="L12" s="21" t="s">
        <v>54</v>
      </c>
      <c r="M12" s="23">
        <v>3</v>
      </c>
      <c r="N12" s="41">
        <v>0</v>
      </c>
      <c r="O12" s="21" t="s">
        <v>54</v>
      </c>
      <c r="P12" s="29" t="s">
        <v>26</v>
      </c>
    </row>
    <row r="13" spans="1:16" ht="56.25" customHeight="1">
      <c r="A13" s="19" t="s">
        <v>75</v>
      </c>
      <c r="B13" s="16" t="s">
        <v>29</v>
      </c>
      <c r="C13" s="7" t="s">
        <v>27</v>
      </c>
      <c r="D13" s="20">
        <v>41859</v>
      </c>
      <c r="E13" s="19" t="s">
        <v>76</v>
      </c>
      <c r="F13" s="19" t="s">
        <v>77</v>
      </c>
      <c r="G13" s="19" t="s">
        <v>46</v>
      </c>
      <c r="H13" s="21">
        <v>2014664</v>
      </c>
      <c r="I13" s="21">
        <v>1411020</v>
      </c>
      <c r="J13" s="22">
        <f>ROUNDDOWN(I13/H13,3)</f>
        <v>0.7</v>
      </c>
      <c r="K13" s="21" t="s">
        <v>54</v>
      </c>
      <c r="L13" s="21" t="s">
        <v>54</v>
      </c>
      <c r="M13" s="23">
        <v>4</v>
      </c>
      <c r="N13" s="23">
        <v>0</v>
      </c>
      <c r="O13" s="21" t="s">
        <v>54</v>
      </c>
      <c r="P13" s="23" t="s">
        <v>36</v>
      </c>
    </row>
    <row r="14" spans="1:16" ht="56.25" customHeight="1">
      <c r="A14" s="19" t="s">
        <v>78</v>
      </c>
      <c r="B14" s="19" t="s">
        <v>42</v>
      </c>
      <c r="C14" s="19" t="s">
        <v>43</v>
      </c>
      <c r="D14" s="20">
        <v>41862</v>
      </c>
      <c r="E14" s="19" t="s">
        <v>79</v>
      </c>
      <c r="F14" s="19" t="s">
        <v>80</v>
      </c>
      <c r="G14" s="19" t="s">
        <v>25</v>
      </c>
      <c r="H14" s="21" t="s">
        <v>54</v>
      </c>
      <c r="I14" s="21">
        <v>16204082</v>
      </c>
      <c r="J14" s="21" t="s">
        <v>54</v>
      </c>
      <c r="K14" s="21" t="s">
        <v>54</v>
      </c>
      <c r="L14" s="21" t="s">
        <v>54</v>
      </c>
      <c r="M14" s="23">
        <v>2</v>
      </c>
      <c r="N14" s="23">
        <v>0</v>
      </c>
      <c r="O14" s="23" t="s">
        <v>58</v>
      </c>
      <c r="P14" s="23" t="s">
        <v>36</v>
      </c>
    </row>
    <row r="15" spans="1:16" ht="56.25" customHeight="1">
      <c r="A15" s="19" t="s">
        <v>81</v>
      </c>
      <c r="B15" s="19" t="s">
        <v>42</v>
      </c>
      <c r="C15" s="19" t="s">
        <v>43</v>
      </c>
      <c r="D15" s="20">
        <v>41862</v>
      </c>
      <c r="E15" s="19" t="s">
        <v>79</v>
      </c>
      <c r="F15" s="19" t="s">
        <v>80</v>
      </c>
      <c r="G15" s="19" t="s">
        <v>25</v>
      </c>
      <c r="H15" s="21" t="s">
        <v>54</v>
      </c>
      <c r="I15" s="21">
        <v>3695079</v>
      </c>
      <c r="J15" s="21" t="s">
        <v>54</v>
      </c>
      <c r="K15" s="21" t="s">
        <v>54</v>
      </c>
      <c r="L15" s="21" t="s">
        <v>54</v>
      </c>
      <c r="M15" s="23">
        <v>2</v>
      </c>
      <c r="N15" s="23">
        <v>0</v>
      </c>
      <c r="O15" s="23" t="s">
        <v>58</v>
      </c>
      <c r="P15" s="23" t="s">
        <v>36</v>
      </c>
    </row>
    <row r="16" spans="1:16" ht="56.25" customHeight="1">
      <c r="A16" s="24" t="s">
        <v>82</v>
      </c>
      <c r="B16" s="19" t="s">
        <v>40</v>
      </c>
      <c r="C16" s="19" t="s">
        <v>41</v>
      </c>
      <c r="D16" s="26">
        <v>41864</v>
      </c>
      <c r="E16" s="24" t="s">
        <v>83</v>
      </c>
      <c r="F16" s="24" t="s">
        <v>84</v>
      </c>
      <c r="G16" s="24" t="s">
        <v>46</v>
      </c>
      <c r="H16" s="21" t="s">
        <v>54</v>
      </c>
      <c r="I16" s="21">
        <v>2697900</v>
      </c>
      <c r="J16" s="21" t="s">
        <v>54</v>
      </c>
      <c r="K16" s="21" t="s">
        <v>54</v>
      </c>
      <c r="L16" s="21" t="s">
        <v>54</v>
      </c>
      <c r="M16" s="23">
        <v>5</v>
      </c>
      <c r="N16" s="23">
        <v>0</v>
      </c>
      <c r="O16" s="10" t="s">
        <v>54</v>
      </c>
      <c r="P16" s="10" t="s">
        <v>54</v>
      </c>
    </row>
    <row r="17" spans="1:16" ht="56.25" customHeight="1">
      <c r="A17" s="19" t="s">
        <v>85</v>
      </c>
      <c r="B17" s="19" t="s">
        <v>50</v>
      </c>
      <c r="C17" s="19" t="s">
        <v>51</v>
      </c>
      <c r="D17" s="20">
        <v>41869</v>
      </c>
      <c r="E17" s="19" t="s">
        <v>86</v>
      </c>
      <c r="F17" s="19" t="s">
        <v>87</v>
      </c>
      <c r="G17" s="19" t="s">
        <v>37</v>
      </c>
      <c r="H17" s="21">
        <v>14451480</v>
      </c>
      <c r="I17" s="21">
        <v>13856400</v>
      </c>
      <c r="J17" s="22">
        <f>I17/H17</f>
        <v>0.9588222105971154</v>
      </c>
      <c r="K17" s="21" t="s">
        <v>54</v>
      </c>
      <c r="L17" s="21" t="s">
        <v>54</v>
      </c>
      <c r="M17" s="23">
        <v>1</v>
      </c>
      <c r="N17" s="23"/>
      <c r="O17" s="21" t="s">
        <v>54</v>
      </c>
      <c r="P17" s="21" t="s">
        <v>54</v>
      </c>
    </row>
    <row r="18" spans="1:16" ht="56.25" customHeight="1">
      <c r="A18" s="19" t="s">
        <v>88</v>
      </c>
      <c r="B18" s="19" t="s">
        <v>50</v>
      </c>
      <c r="C18" s="19" t="s">
        <v>51</v>
      </c>
      <c r="D18" s="20">
        <v>41869</v>
      </c>
      <c r="E18" s="19" t="s">
        <v>89</v>
      </c>
      <c r="F18" s="19" t="s">
        <v>90</v>
      </c>
      <c r="G18" s="19" t="s">
        <v>25</v>
      </c>
      <c r="H18" s="21">
        <v>3642840</v>
      </c>
      <c r="I18" s="21">
        <v>3240000</v>
      </c>
      <c r="J18" s="22">
        <f>I18/H18</f>
        <v>0.8894159501927068</v>
      </c>
      <c r="K18" s="21" t="s">
        <v>54</v>
      </c>
      <c r="L18" s="21" t="s">
        <v>54</v>
      </c>
      <c r="M18" s="23">
        <v>2</v>
      </c>
      <c r="N18" s="23"/>
      <c r="O18" s="21" t="s">
        <v>54</v>
      </c>
      <c r="P18" s="21" t="s">
        <v>54</v>
      </c>
    </row>
    <row r="19" spans="1:16" ht="56.25" customHeight="1">
      <c r="A19" s="24" t="s">
        <v>91</v>
      </c>
      <c r="B19" s="25" t="s">
        <v>30</v>
      </c>
      <c r="C19" s="25" t="s">
        <v>28</v>
      </c>
      <c r="D19" s="26">
        <v>41870</v>
      </c>
      <c r="E19" s="24" t="s">
        <v>92</v>
      </c>
      <c r="F19" s="24" t="s">
        <v>93</v>
      </c>
      <c r="G19" s="39" t="s">
        <v>66</v>
      </c>
      <c r="H19" s="21">
        <v>23802120</v>
      </c>
      <c r="I19" s="21">
        <v>22680000</v>
      </c>
      <c r="J19" s="22">
        <f>ROUNDDOWN(I19/H19,3)</f>
        <v>0.952</v>
      </c>
      <c r="K19" s="21" t="s">
        <v>54</v>
      </c>
      <c r="L19" s="21" t="s">
        <v>54</v>
      </c>
      <c r="M19" s="29">
        <v>1</v>
      </c>
      <c r="N19" s="29">
        <v>0</v>
      </c>
      <c r="O19" s="21" t="s">
        <v>54</v>
      </c>
      <c r="P19" s="21" t="s">
        <v>54</v>
      </c>
    </row>
    <row r="20" spans="1:16" ht="56.25" customHeight="1">
      <c r="A20" s="24" t="s">
        <v>94</v>
      </c>
      <c r="B20" s="25" t="s">
        <v>30</v>
      </c>
      <c r="C20" s="25" t="s">
        <v>28</v>
      </c>
      <c r="D20" s="26">
        <v>41870</v>
      </c>
      <c r="E20" s="24" t="s">
        <v>95</v>
      </c>
      <c r="F20" s="24" t="s">
        <v>96</v>
      </c>
      <c r="G20" s="39" t="s">
        <v>66</v>
      </c>
      <c r="H20" s="21">
        <v>52801200</v>
      </c>
      <c r="I20" s="21">
        <v>41904000</v>
      </c>
      <c r="J20" s="22">
        <f>ROUNDDOWN(I20/H20,3)</f>
        <v>0.793</v>
      </c>
      <c r="K20" s="21" t="s">
        <v>54</v>
      </c>
      <c r="L20" s="21" t="s">
        <v>54</v>
      </c>
      <c r="M20" s="29">
        <v>1</v>
      </c>
      <c r="N20" s="29">
        <v>0</v>
      </c>
      <c r="O20" s="21" t="s">
        <v>54</v>
      </c>
      <c r="P20" s="21" t="s">
        <v>54</v>
      </c>
    </row>
    <row r="21" spans="1:16" ht="56.25" customHeight="1">
      <c r="A21" s="24" t="s">
        <v>97</v>
      </c>
      <c r="B21" s="25" t="s">
        <v>30</v>
      </c>
      <c r="C21" s="25" t="s">
        <v>28</v>
      </c>
      <c r="D21" s="26">
        <v>41870</v>
      </c>
      <c r="E21" s="7" t="s">
        <v>98</v>
      </c>
      <c r="F21" s="7" t="s">
        <v>99</v>
      </c>
      <c r="G21" s="39" t="s">
        <v>66</v>
      </c>
      <c r="H21" s="21">
        <v>16108200</v>
      </c>
      <c r="I21" s="21">
        <v>16092000</v>
      </c>
      <c r="J21" s="22">
        <f>ROUNDDOWN(I21/H21,3)</f>
        <v>0.998</v>
      </c>
      <c r="K21" s="21" t="s">
        <v>54</v>
      </c>
      <c r="L21" s="21" t="s">
        <v>54</v>
      </c>
      <c r="M21" s="29">
        <v>1</v>
      </c>
      <c r="N21" s="29">
        <v>0</v>
      </c>
      <c r="O21" s="21" t="s">
        <v>54</v>
      </c>
      <c r="P21" s="21" t="s">
        <v>54</v>
      </c>
    </row>
    <row r="22" spans="1:16" ht="56.25" customHeight="1">
      <c r="A22" s="24" t="s">
        <v>100</v>
      </c>
      <c r="B22" s="24" t="s">
        <v>30</v>
      </c>
      <c r="C22" s="24" t="s">
        <v>28</v>
      </c>
      <c r="D22" s="26">
        <v>41870</v>
      </c>
      <c r="E22" s="24" t="s">
        <v>101</v>
      </c>
      <c r="F22" s="24" t="s">
        <v>102</v>
      </c>
      <c r="G22" s="39" t="s">
        <v>55</v>
      </c>
      <c r="H22" s="21">
        <v>1111320</v>
      </c>
      <c r="I22" s="21">
        <v>1080000</v>
      </c>
      <c r="J22" s="22">
        <f>ROUNDDOWN(I22/H22,3)</f>
        <v>0.971</v>
      </c>
      <c r="K22" s="21" t="s">
        <v>54</v>
      </c>
      <c r="L22" s="21" t="s">
        <v>54</v>
      </c>
      <c r="M22" s="23">
        <v>1</v>
      </c>
      <c r="N22" s="41">
        <v>0</v>
      </c>
      <c r="O22" s="21" t="s">
        <v>54</v>
      </c>
      <c r="P22" s="21" t="s">
        <v>54</v>
      </c>
    </row>
    <row r="23" spans="1:16" ht="89.25" customHeight="1">
      <c r="A23" s="33" t="s">
        <v>103</v>
      </c>
      <c r="B23" s="19" t="s">
        <v>32</v>
      </c>
      <c r="C23" s="19" t="s">
        <v>33</v>
      </c>
      <c r="D23" s="32">
        <v>41870</v>
      </c>
      <c r="E23" s="19" t="s">
        <v>38</v>
      </c>
      <c r="F23" s="19" t="s">
        <v>39</v>
      </c>
      <c r="G23" s="19" t="s">
        <v>37</v>
      </c>
      <c r="H23" s="42">
        <v>20950920</v>
      </c>
      <c r="I23" s="36">
        <v>20639999</v>
      </c>
      <c r="J23" s="34">
        <v>0.985</v>
      </c>
      <c r="K23" s="21" t="s">
        <v>54</v>
      </c>
      <c r="L23" s="21" t="s">
        <v>54</v>
      </c>
      <c r="M23" s="23">
        <v>2</v>
      </c>
      <c r="N23" s="23">
        <v>0</v>
      </c>
      <c r="O23" s="23" t="s">
        <v>54</v>
      </c>
      <c r="P23" s="23" t="s">
        <v>54</v>
      </c>
    </row>
    <row r="24" spans="1:16" ht="56.25" customHeight="1">
      <c r="A24" s="24" t="s">
        <v>104</v>
      </c>
      <c r="B24" s="25" t="s">
        <v>30</v>
      </c>
      <c r="C24" s="25" t="s">
        <v>28</v>
      </c>
      <c r="D24" s="26">
        <v>41871</v>
      </c>
      <c r="E24" s="24" t="s">
        <v>105</v>
      </c>
      <c r="F24" s="24" t="s">
        <v>106</v>
      </c>
      <c r="G24" s="39" t="s">
        <v>66</v>
      </c>
      <c r="H24" s="21">
        <v>118606865</v>
      </c>
      <c r="I24" s="21">
        <v>117540720</v>
      </c>
      <c r="J24" s="22">
        <f>ROUNDDOWN(I24/H24,3)</f>
        <v>0.991</v>
      </c>
      <c r="K24" s="21" t="s">
        <v>54</v>
      </c>
      <c r="L24" s="21" t="s">
        <v>54</v>
      </c>
      <c r="M24" s="29">
        <v>2</v>
      </c>
      <c r="N24" s="29">
        <v>0</v>
      </c>
      <c r="O24" s="21" t="s">
        <v>54</v>
      </c>
      <c r="P24" s="29" t="s">
        <v>26</v>
      </c>
    </row>
    <row r="25" spans="1:16" ht="56.25" customHeight="1">
      <c r="A25" s="17" t="s">
        <v>107</v>
      </c>
      <c r="B25" s="19" t="s">
        <v>108</v>
      </c>
      <c r="C25" s="19" t="s">
        <v>45</v>
      </c>
      <c r="D25" s="18">
        <v>41871</v>
      </c>
      <c r="E25" s="17" t="s">
        <v>109</v>
      </c>
      <c r="F25" s="17" t="s">
        <v>110</v>
      </c>
      <c r="G25" s="17" t="s">
        <v>71</v>
      </c>
      <c r="H25" s="21" t="s">
        <v>54</v>
      </c>
      <c r="I25" s="35">
        <v>3638011</v>
      </c>
      <c r="J25" s="21" t="s">
        <v>54</v>
      </c>
      <c r="K25" s="21" t="s">
        <v>54</v>
      </c>
      <c r="L25" s="21" t="s">
        <v>54</v>
      </c>
      <c r="M25" s="23">
        <v>3</v>
      </c>
      <c r="N25" s="23">
        <v>0</v>
      </c>
      <c r="O25" s="23" t="s">
        <v>54</v>
      </c>
      <c r="P25" s="21" t="s">
        <v>54</v>
      </c>
    </row>
    <row r="26" spans="1:16" ht="56.25" customHeight="1">
      <c r="A26" s="19" t="s">
        <v>111</v>
      </c>
      <c r="B26" s="7" t="s">
        <v>52</v>
      </c>
      <c r="C26" s="7" t="s">
        <v>44</v>
      </c>
      <c r="D26" s="20">
        <v>41872</v>
      </c>
      <c r="E26" s="19" t="s">
        <v>112</v>
      </c>
      <c r="F26" s="19" t="s">
        <v>113</v>
      </c>
      <c r="G26" s="19" t="s">
        <v>53</v>
      </c>
      <c r="H26" s="21">
        <v>20062604</v>
      </c>
      <c r="I26" s="21">
        <v>18982080</v>
      </c>
      <c r="J26" s="22">
        <f>ROUNDDOWN(I26/H26,3)</f>
        <v>0.946</v>
      </c>
      <c r="K26" s="21" t="s">
        <v>54</v>
      </c>
      <c r="L26" s="21" t="s">
        <v>54</v>
      </c>
      <c r="M26" s="23">
        <v>1</v>
      </c>
      <c r="N26" s="23">
        <v>0</v>
      </c>
      <c r="O26" s="21" t="s">
        <v>54</v>
      </c>
      <c r="P26" s="23" t="s">
        <v>36</v>
      </c>
    </row>
    <row r="27" spans="1:16" ht="56.25" customHeight="1">
      <c r="A27" s="19" t="s">
        <v>114</v>
      </c>
      <c r="B27" s="19" t="s">
        <v>34</v>
      </c>
      <c r="C27" s="19" t="s">
        <v>35</v>
      </c>
      <c r="D27" s="20">
        <v>41872</v>
      </c>
      <c r="E27" s="19" t="s">
        <v>115</v>
      </c>
      <c r="F27" s="19" t="s">
        <v>116</v>
      </c>
      <c r="G27" s="19" t="s">
        <v>25</v>
      </c>
      <c r="H27" s="21" t="s">
        <v>54</v>
      </c>
      <c r="I27" s="31">
        <v>2484000</v>
      </c>
      <c r="J27" s="21" t="s">
        <v>54</v>
      </c>
      <c r="K27" s="21" t="s">
        <v>54</v>
      </c>
      <c r="L27" s="21" t="s">
        <v>54</v>
      </c>
      <c r="M27" s="23">
        <v>3</v>
      </c>
      <c r="N27" s="23">
        <v>0</v>
      </c>
      <c r="O27" s="28" t="s">
        <v>54</v>
      </c>
      <c r="P27" s="23" t="s">
        <v>54</v>
      </c>
    </row>
    <row r="28" spans="1:16" ht="56.25" customHeight="1">
      <c r="A28" s="19" t="s">
        <v>117</v>
      </c>
      <c r="B28" s="19" t="s">
        <v>34</v>
      </c>
      <c r="C28" s="19" t="s">
        <v>35</v>
      </c>
      <c r="D28" s="20">
        <v>41872</v>
      </c>
      <c r="E28" s="19" t="s">
        <v>48</v>
      </c>
      <c r="F28" s="19" t="s">
        <v>49</v>
      </c>
      <c r="G28" s="19" t="s">
        <v>25</v>
      </c>
      <c r="H28" s="21" t="s">
        <v>54</v>
      </c>
      <c r="I28" s="31">
        <v>1630800</v>
      </c>
      <c r="J28" s="21" t="s">
        <v>54</v>
      </c>
      <c r="K28" s="21" t="s">
        <v>54</v>
      </c>
      <c r="L28" s="21" t="s">
        <v>54</v>
      </c>
      <c r="M28" s="23">
        <v>2</v>
      </c>
      <c r="N28" s="23">
        <v>0</v>
      </c>
      <c r="O28" s="28" t="s">
        <v>54</v>
      </c>
      <c r="P28" s="23" t="s">
        <v>54</v>
      </c>
    </row>
    <row r="29" spans="1:16" ht="56.25" customHeight="1">
      <c r="A29" s="24" t="s">
        <v>118</v>
      </c>
      <c r="B29" s="24" t="s">
        <v>30</v>
      </c>
      <c r="C29" s="24" t="s">
        <v>28</v>
      </c>
      <c r="D29" s="26">
        <v>41873</v>
      </c>
      <c r="E29" s="24" t="s">
        <v>119</v>
      </c>
      <c r="F29" s="24" t="s">
        <v>120</v>
      </c>
      <c r="G29" s="39" t="s">
        <v>55</v>
      </c>
      <c r="H29" s="21" t="s">
        <v>54</v>
      </c>
      <c r="I29" s="21">
        <v>2410862</v>
      </c>
      <c r="J29" s="22" t="s">
        <v>54</v>
      </c>
      <c r="K29" s="43" t="s">
        <v>121</v>
      </c>
      <c r="L29" s="43" t="s">
        <v>122</v>
      </c>
      <c r="M29" s="23">
        <v>1</v>
      </c>
      <c r="N29" s="41">
        <v>1</v>
      </c>
      <c r="O29" s="23" t="s">
        <v>123</v>
      </c>
      <c r="P29" s="21" t="s">
        <v>54</v>
      </c>
    </row>
    <row r="30" spans="1:16" ht="56.25" customHeight="1">
      <c r="A30" s="19" t="s">
        <v>124</v>
      </c>
      <c r="B30" s="19" t="s">
        <v>42</v>
      </c>
      <c r="C30" s="19" t="s">
        <v>43</v>
      </c>
      <c r="D30" s="20">
        <v>41876</v>
      </c>
      <c r="E30" s="19" t="s">
        <v>125</v>
      </c>
      <c r="F30" s="19" t="s">
        <v>126</v>
      </c>
      <c r="G30" s="19" t="s">
        <v>37</v>
      </c>
      <c r="H30" s="21">
        <v>29795040</v>
      </c>
      <c r="I30" s="21">
        <v>27216000</v>
      </c>
      <c r="J30" s="22">
        <f>ROUNDDOWN(I30/H30,3)</f>
        <v>0.913</v>
      </c>
      <c r="K30" s="21" t="s">
        <v>54</v>
      </c>
      <c r="L30" s="21" t="s">
        <v>54</v>
      </c>
      <c r="M30" s="23">
        <v>1</v>
      </c>
      <c r="N30" s="23">
        <v>0</v>
      </c>
      <c r="O30" s="23" t="s">
        <v>58</v>
      </c>
      <c r="P30" s="21" t="s">
        <v>54</v>
      </c>
    </row>
    <row r="31" spans="1:16" ht="56.25" customHeight="1">
      <c r="A31" s="7" t="s">
        <v>127</v>
      </c>
      <c r="B31" s="19" t="s">
        <v>40</v>
      </c>
      <c r="C31" s="19" t="s">
        <v>41</v>
      </c>
      <c r="D31" s="27">
        <v>41876</v>
      </c>
      <c r="E31" s="30" t="s">
        <v>47</v>
      </c>
      <c r="F31" s="7" t="s">
        <v>128</v>
      </c>
      <c r="G31" s="24" t="s">
        <v>46</v>
      </c>
      <c r="H31" s="21" t="s">
        <v>54</v>
      </c>
      <c r="I31" s="21">
        <v>4212000</v>
      </c>
      <c r="J31" s="21" t="s">
        <v>54</v>
      </c>
      <c r="K31" s="21" t="s">
        <v>54</v>
      </c>
      <c r="L31" s="21" t="s">
        <v>54</v>
      </c>
      <c r="M31" s="23">
        <v>1</v>
      </c>
      <c r="N31" s="23">
        <v>0</v>
      </c>
      <c r="O31" s="10" t="s">
        <v>54</v>
      </c>
      <c r="P31" s="10" t="s">
        <v>54</v>
      </c>
    </row>
    <row r="32" spans="1:16" ht="56.25" customHeight="1">
      <c r="A32" s="19" t="s">
        <v>129</v>
      </c>
      <c r="B32" s="19" t="s">
        <v>40</v>
      </c>
      <c r="C32" s="19" t="s">
        <v>41</v>
      </c>
      <c r="D32" s="27">
        <v>41876</v>
      </c>
      <c r="E32" s="19" t="s">
        <v>130</v>
      </c>
      <c r="F32" s="19" t="s">
        <v>131</v>
      </c>
      <c r="G32" s="24" t="s">
        <v>46</v>
      </c>
      <c r="H32" s="21">
        <v>1782000</v>
      </c>
      <c r="I32" s="21">
        <v>1782000</v>
      </c>
      <c r="J32" s="22">
        <f>+I32/H32</f>
        <v>1</v>
      </c>
      <c r="K32" s="21" t="s">
        <v>54</v>
      </c>
      <c r="L32" s="21" t="s">
        <v>54</v>
      </c>
      <c r="M32" s="23">
        <v>2</v>
      </c>
      <c r="N32" s="23">
        <v>0</v>
      </c>
      <c r="O32" s="10" t="s">
        <v>54</v>
      </c>
      <c r="P32" s="10" t="s">
        <v>54</v>
      </c>
    </row>
    <row r="33" spans="1:16" ht="56.25" customHeight="1">
      <c r="A33" s="19" t="s">
        <v>132</v>
      </c>
      <c r="B33" s="19" t="s">
        <v>42</v>
      </c>
      <c r="C33" s="19" t="s">
        <v>43</v>
      </c>
      <c r="D33" s="20">
        <v>41879</v>
      </c>
      <c r="E33" s="19" t="s">
        <v>133</v>
      </c>
      <c r="F33" s="19" t="s">
        <v>134</v>
      </c>
      <c r="G33" s="19" t="s">
        <v>25</v>
      </c>
      <c r="H33" s="21" t="s">
        <v>54</v>
      </c>
      <c r="I33" s="21">
        <v>1296000</v>
      </c>
      <c r="J33" s="22" t="s">
        <v>54</v>
      </c>
      <c r="K33" s="21" t="s">
        <v>54</v>
      </c>
      <c r="L33" s="21" t="s">
        <v>54</v>
      </c>
      <c r="M33" s="23">
        <v>2</v>
      </c>
      <c r="N33" s="23">
        <v>0</v>
      </c>
      <c r="O33" s="21" t="s">
        <v>54</v>
      </c>
      <c r="P33" s="21" t="s">
        <v>54</v>
      </c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5091">
      <formula1>40634</formula1>
    </dataValidation>
    <dataValidation type="list" allowBlank="1" showInputMessage="1" showErrorMessage="1" prompt="公益財団法人&#10;公益社団法人&#10;特別財団法人&#10;特殊社団法人&#10;該当なし－" sqref="K65119:K65134">
      <formula1>"公財,公社,特財,特社,－"</formula1>
    </dataValidation>
    <dataValidation type="list" allowBlank="1" showInputMessage="1" showErrorMessage="1" prompt="国所管&#10;都道府県所管&#10;該当なし－" sqref="L65119:L65134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5107:K65113">
      <formula1>"公財,公社,特財,特社,－"</formula1>
    </dataValidation>
    <dataValidation type="list" allowBlank="1" showInputMessage="1" showErrorMessage="1" sqref="J65107:J65113">
      <formula1>"国所管,都道府県所管,－"</formula1>
    </dataValidation>
    <dataValidation type="list" allowBlank="1" showInputMessage="1" showErrorMessage="1" sqref="G65156:G65160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31:I33 I7:I26 I28:I29">
      <formula1>1</formula1>
      <formula2>H31</formula2>
    </dataValidation>
    <dataValidation errorStyle="warning" type="whole" showInputMessage="1" showErrorMessage="1" error="応札者数を超えていませんか？&#10;また、該当法人がいない場合は「0」の入力となっていますか？" sqref="N10:N26 N28:N29 N31:N33">
      <formula1>0</formula1>
      <formula2>M10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9 J17:J18 J26 J10:J13 J21:J24 J32:J33">
      <formula1>ROUNDDOWN(I29/H29,3)</formula1>
    </dataValidation>
    <dataValidation errorStyle="warning" type="whole" operator="greaterThanOrEqual" showInputMessage="1" showErrorMessage="1" error="１以上の数値が入力されていません！&#10;&#10;" sqref="M10:M26 M31:M33 M28:M29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10:D26 D31:D33 D28:D29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2013-07-09T02:05:52Z</dcterms:created>
  <dcterms:modified xsi:type="dcterms:W3CDTF">2014-10-23T00:55:40Z</dcterms:modified>
  <cp:category/>
  <cp:version/>
  <cp:contentType/>
  <cp:contentStatus/>
</cp:coreProperties>
</file>