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915" windowHeight="10920" activeTab="0"/>
  </bookViews>
  <sheets>
    <sheet name="様式4" sheetId="1" r:id="rId1"/>
  </sheets>
  <externalReferences>
    <externalReference r:id="rId4"/>
    <externalReference r:id="rId5"/>
  </externalReferences>
  <definedNames>
    <definedName name="_xlnm.Print_Area" localSheetId="0">'様式4'!$A$1:$P$51</definedName>
    <definedName name="公共競争">'[1]Sheet2'!$D$4:$D$21</definedName>
    <definedName name="物役競争">'[2]Sheet2'!$J$4:$J$7</definedName>
    <definedName name="物役随契">'[1]Sheet2'!$G$4:$G$24</definedName>
  </definedNames>
  <calcPr fullCalcOnLoad="1"/>
</workbook>
</file>

<file path=xl/sharedStrings.xml><?xml version="1.0" encoding="utf-8"?>
<sst xmlns="http://schemas.openxmlformats.org/spreadsheetml/2006/main" count="509" uniqueCount="180">
  <si>
    <t>契約担当官等の氏名並びにその所属する部局の名称及び所在地</t>
  </si>
  <si>
    <t>契約を締結した日</t>
  </si>
  <si>
    <t>契約の相手方の商号又は名称及び住所</t>
  </si>
  <si>
    <t>一般競争契約・指名競争契約の別（総合評価の実施）</t>
  </si>
  <si>
    <t>予定価格</t>
  </si>
  <si>
    <t>契約金額</t>
  </si>
  <si>
    <t>落札率</t>
  </si>
  <si>
    <t>公益法人の場合</t>
  </si>
  <si>
    <t>応札者の数</t>
  </si>
  <si>
    <t>特別な競争参加資格
（※応札者の数が１の場合の記載事項）</t>
  </si>
  <si>
    <t>備　　考</t>
  </si>
  <si>
    <t>名称</t>
  </si>
  <si>
    <t>所在地</t>
  </si>
  <si>
    <t>商号又は名称</t>
  </si>
  <si>
    <t>住所</t>
  </si>
  <si>
    <t>公益法人の区分</t>
  </si>
  <si>
    <t>国所管、都道府県所管の区分</t>
  </si>
  <si>
    <t>うち公益社団法人又は公益財団法人（特例社団法人又は特例財団法人を含む。）</t>
  </si>
  <si>
    <t>長野県長野市大字栗田７１５－５</t>
  </si>
  <si>
    <t>分任支出負担行為担当官
北信森林管理署長
嵯峨端夫</t>
  </si>
  <si>
    <t>岐阜県下呂市小坂町大島1643-2</t>
  </si>
  <si>
    <t>一般競争契約</t>
  </si>
  <si>
    <t>分任支出負担行為担当官
木曽森林管理署
南木曽支署長
丸山　和久</t>
  </si>
  <si>
    <t>－</t>
  </si>
  <si>
    <t>分任支出負担行為担当官
中信森林管理署長
吉野示右</t>
  </si>
  <si>
    <t>長野県松本市島立1256-1</t>
  </si>
  <si>
    <t>分任支出負担行為担当官
飛騨森林管理署長
清水信之</t>
  </si>
  <si>
    <t>岐阜県高山市西之一色町3-747-3</t>
  </si>
  <si>
    <t>一般競争契約</t>
  </si>
  <si>
    <t>分任支出負担行為担当官
東濃森林管理署長
枝澤修</t>
  </si>
  <si>
    <t>岐阜県中津川市付知町8577-4</t>
  </si>
  <si>
    <t>長野県木曽郡上松町正島町1-4</t>
  </si>
  <si>
    <t>分任支出負担行為担当官
東信森林管理署長
日高瑞記</t>
  </si>
  <si>
    <t>分任支出負担行為担当官
富山森林管理署長
森川誠道</t>
  </si>
  <si>
    <t>富山県富山市黒崎字塚田割591-2</t>
  </si>
  <si>
    <t>別記様式４</t>
  </si>
  <si>
    <t xml:space="preserve">公共調達適正化について（平成18年8月25日付け財計第2017号）に基づく競争入札に係る情報の公表（物品役務等） </t>
  </si>
  <si>
    <t>物品役務等の名称及び数量</t>
  </si>
  <si>
    <t>森林環境保全整備事業（育成受光伐　折敷地）1
650m3</t>
  </si>
  <si>
    <t>株式会社グリ－ンライズ</t>
  </si>
  <si>
    <t>滋賀県甲賀市水口町三大寺675-1</t>
  </si>
  <si>
    <t>一般競争契約（総合評価）</t>
  </si>
  <si>
    <t>単価契約</t>
  </si>
  <si>
    <t>森林環境保全整備事業（育成受光伐外　宮外2）2
3,100m3、65.75ha</t>
  </si>
  <si>
    <t>有限会社大原林産</t>
  </si>
  <si>
    <t>森林環境保全整備事業（育成受光伐外　中ノ谷外1）3
2,250m3、36.42ha</t>
  </si>
  <si>
    <t>飛騨市森林組合</t>
  </si>
  <si>
    <t>岐阜県飛騨市古川町上野571-1</t>
  </si>
  <si>
    <t>森林環境保全整備事業（育成受光伐外　野々俣外1）4
1,100m3、42.30ha</t>
  </si>
  <si>
    <t>白鳥林工協業組合</t>
  </si>
  <si>
    <t>岐阜県郡上市白鳥町大島1546</t>
  </si>
  <si>
    <t>森林環境保全整備事業（保育間伐活用型　牛牧外1）5
1,700m3、39.25ha</t>
  </si>
  <si>
    <t>飛騨高山森林組合</t>
  </si>
  <si>
    <t>岐阜県高山市清見町三日町187-1</t>
  </si>
  <si>
    <t>森林環境保全整備事業（保育間伐活用型外　鈍引沢外2）6
2,300m3、75.40ha</t>
  </si>
  <si>
    <t>岐阜県高山市高根町日和田710</t>
  </si>
  <si>
    <t>森林環境保全整備事業（保育間伐活用型　立平）7
3,300m3、62.81ha</t>
  </si>
  <si>
    <t>森林環境保全整備事業（保育間伐活用型　池本山外1）8
3,100m3、61.94ha</t>
  </si>
  <si>
    <t>有限会社三進造林</t>
  </si>
  <si>
    <t>岐阜県飛騨市河合町舟原187</t>
  </si>
  <si>
    <t>森林環境保全整備事業（保育間伐活用型外　黒内外2）9
1,600m3、60.37ha</t>
  </si>
  <si>
    <t>岐阜森林管理署　治山事務委託
一式</t>
  </si>
  <si>
    <t>株式会社あすなろ名古屋支社</t>
  </si>
  <si>
    <t>愛知県名古屋市熱田区森後町7番7号</t>
  </si>
  <si>
    <t>南佐久地区管内林道等建設機械借上
ホイルローダほか</t>
  </si>
  <si>
    <t>長野県佐久市臼田1822</t>
  </si>
  <si>
    <t>株式会社北原組</t>
  </si>
  <si>
    <t>長野県南佐久郡小海町大字東馬流3，963番地</t>
  </si>
  <si>
    <t>北佐久地区管内林道等建設機械借上
ホイルローダほか</t>
  </si>
  <si>
    <t>浅麓開発共同公社</t>
  </si>
  <si>
    <t>長野県小諸市赤坂一丁目4番17号</t>
  </si>
  <si>
    <t>収穫調査業務委託木曽1
63.16ha</t>
  </si>
  <si>
    <t>一般財団法人日本森林林業振興会 長野支部</t>
  </si>
  <si>
    <t>長野県長野市大字稲葉2413-3</t>
  </si>
  <si>
    <t>収穫調査業務委託木曽２
187.63ha</t>
  </si>
  <si>
    <t>収穫調査業務委託木曽３
256.29ha</t>
  </si>
  <si>
    <t>一般競争契約</t>
  </si>
  <si>
    <t>大北森林組合</t>
  </si>
  <si>
    <t>長野県大町市平10788-1</t>
  </si>
  <si>
    <t>一般競争契約（総合評価）</t>
  </si>
  <si>
    <t>森林環境保全整備事業（中信2黒川）
保育間伐活用型3,060m3</t>
  </si>
  <si>
    <t>横山木材有限会社</t>
  </si>
  <si>
    <t>長野県松本市伊深243-1</t>
  </si>
  <si>
    <t>平成25・26・27年度全省庁統一資格の資格の種類「物品の製造（その他）」においてＤ以上に格付けされた者であること。</t>
  </si>
  <si>
    <t>森林環境保全整備事業（中信4南沢）
保育間伐活用型1,770m3</t>
  </si>
  <si>
    <t>木曽土建工業株式会社</t>
  </si>
  <si>
    <t>長野県木曽郡木祖村小木曽172-2</t>
  </si>
  <si>
    <t>森林環境保全整備事業（中信5栃洞）
保育間伐活用型780m3</t>
  </si>
  <si>
    <t>製品生産請負事業（中信6栃洞）
素材生産1,410m3</t>
  </si>
  <si>
    <t>素材等検知業務請負
10,400m3</t>
  </si>
  <si>
    <t>長野県森林組合連合会</t>
  </si>
  <si>
    <t>長野県長野市大字中御所字岡田30-16</t>
  </si>
  <si>
    <t>素材の仕分け作業請負
6,680m3</t>
  </si>
  <si>
    <t xml:space="preserve">長棟地区林道等建設機械借上
ホイルローダほか
</t>
  </si>
  <si>
    <t>株式会社山下組</t>
  </si>
  <si>
    <t>富山県富山市背戸274</t>
  </si>
  <si>
    <t>水無地区林道等建設機械借上
ホイルローダほか</t>
  </si>
  <si>
    <t>中川工業株式会社</t>
  </si>
  <si>
    <t>富山県南砺市利賀村大勘場595-1</t>
  </si>
  <si>
    <t>中部森林管理局保全課（測定）事務委託
一式</t>
  </si>
  <si>
    <t>株式会社長野林友</t>
  </si>
  <si>
    <t>長野県長野市大字稲葉２４１３－３</t>
  </si>
  <si>
    <t>事務委託（保安林業務）
一式</t>
  </si>
  <si>
    <t>長野県飯田市座光寺5152-1</t>
  </si>
  <si>
    <t>長野県長野市大字稲葉2413－3</t>
  </si>
  <si>
    <t>収穫調査業務委託東濃１（118.86ha）</t>
  </si>
  <si>
    <t>一般財団法人日本森林林業振興会名古屋支部</t>
  </si>
  <si>
    <t>愛知県名古屋市熱田区白鳥1丁目8-2</t>
  </si>
  <si>
    <t>素材等検知業務請負
21,300m3</t>
  </si>
  <si>
    <t>岐阜県下呂市小坂町長瀬508-1</t>
  </si>
  <si>
    <t>素材検知認定者</t>
  </si>
  <si>
    <t>株式会社丸山</t>
  </si>
  <si>
    <t>岐阜県下呂市小坂町長瀬525番地1</t>
  </si>
  <si>
    <t>南ひだ森林組合</t>
  </si>
  <si>
    <t>岐阜県下呂市乗政25番地1</t>
  </si>
  <si>
    <t>岐阜県下呂市小坂町長瀬508番地1</t>
  </si>
  <si>
    <t xml:space="preserve">森林環境保全整備事業（保育間伐活用型 相木・八ヶ岳）
保育間伐活用型3,400m3
</t>
  </si>
  <si>
    <t>南佐久南部森林組合</t>
  </si>
  <si>
    <t>長野県南佐久郡川上村大字大深山５４２番地</t>
  </si>
  <si>
    <t xml:space="preserve">森林環境保全整備事業（保育間伐活用型 大曲）
保育間伐活用型3,980m3
</t>
  </si>
  <si>
    <t>南佐久北部森林組合</t>
  </si>
  <si>
    <t>長野県南佐久郡佐久穂町大字海瀬２７６６番地３</t>
  </si>
  <si>
    <t xml:space="preserve">森林環境保全整備事業（保育間伐活用型外 三ノ又）
保育間伐活用型ほか4,440m3
</t>
  </si>
  <si>
    <t>信州上小森林組合</t>
  </si>
  <si>
    <t>長野県上田市富士山２４６４－２２６</t>
  </si>
  <si>
    <t>森林環境保全整備事業（付知裏木曽１）
保育間伐活用型34.61ha</t>
  </si>
  <si>
    <t>有限会社つけち創工社</t>
  </si>
  <si>
    <t>岐阜県中津川市付知町8577-4</t>
  </si>
  <si>
    <t xml:space="preserve">森林環境保全整備事業（保育間伐活用型 大岳）
保育間伐活用型3,300m3
</t>
  </si>
  <si>
    <t>株式会社吉本</t>
  </si>
  <si>
    <t>長野県南佐久郡佐久穂町平林１２１</t>
  </si>
  <si>
    <t xml:space="preserve">森林環境保全整備事業（保育間伐活用型 国境平）
保育間伐活用型3,460m3
</t>
  </si>
  <si>
    <t>東信素材生産事業協同組合</t>
  </si>
  <si>
    <t>長野県小諸市大字四ツ谷原９５５－１</t>
  </si>
  <si>
    <t>巻立業務請負(南木曽１）
巻立16,9901m3
卸込み300m3
除雪5,100m3</t>
  </si>
  <si>
    <t>長野県木曽郡南木曽町読書3650-2</t>
  </si>
  <si>
    <t>みどり産業株式会社　木曽営業所</t>
  </si>
  <si>
    <t>長野県木曽郡上松町大字上松188-18</t>
  </si>
  <si>
    <t>南木曽支署自動車タイヤ交換業務
普通自動車点検ほか</t>
  </si>
  <si>
    <t>長野県木曽郡南木曽町読書3516-1</t>
  </si>
  <si>
    <t>巻立業務請負（北信）
人工林6742m3</t>
  </si>
  <si>
    <t>長野県飯山市大字飯山1090-1</t>
  </si>
  <si>
    <t>長野県長野市大字中御所字岡田30-16</t>
  </si>
  <si>
    <t>単価契約</t>
  </si>
  <si>
    <t>素材等検知業務請負（北信）
人工林6742m3</t>
  </si>
  <si>
    <t>森林環境保全整備事業
（保育間伐活用型 北信1）
34.11ha</t>
  </si>
  <si>
    <t>北信州森林組合</t>
  </si>
  <si>
    <t>長野県中野市大字壁田938-1</t>
  </si>
  <si>
    <t>一般競争契約（総合評価）</t>
  </si>
  <si>
    <t>北信木材生産センター協同組合</t>
  </si>
  <si>
    <t>長野県長野市大字穂保字中ノ配342</t>
  </si>
  <si>
    <t>宮澤木材産業株式会社</t>
  </si>
  <si>
    <t>長野市中曽根2188-5</t>
  </si>
  <si>
    <t>－</t>
  </si>
  <si>
    <t>岐阜県郡上市八幡町五町3-2-14</t>
  </si>
  <si>
    <t>日和田林産有限会社</t>
  </si>
  <si>
    <t>有限会社愛宝産業</t>
  </si>
  <si>
    <t>岐阜県高山市上宝町鼠餅106</t>
  </si>
  <si>
    <t>分任支出負担行為担当官
岐阜森林管理署長
長口　深</t>
  </si>
  <si>
    <t>－</t>
  </si>
  <si>
    <t>分任支出負担行為担当官
木曽森林管理署長
高嶋伸二</t>
  </si>
  <si>
    <t>森林環境保全整備事業（中信1深沢）
保育間伐活用型1,830m3</t>
  </si>
  <si>
    <t>平成25・26・27年度全省庁統一資格の資格の種類「物品の製造（その他）」を有し、国有林野事業で行う素材生産及び造林の等級区分を定めた競争参加資格に関する公示に基づき、素材生産に係る競争参加資格Ｄ以上に格付けされた者であること。</t>
  </si>
  <si>
    <t>一般競争契約</t>
  </si>
  <si>
    <t>単価契約</t>
  </si>
  <si>
    <t>支出負担行為担当官
中部森林管理局長
鈴木信哉</t>
  </si>
  <si>
    <t>分任支出負担行為担当官　
中部森林管理局伊那谷総合治山事業所長　
洞口儀弘</t>
  </si>
  <si>
    <t>プリンタートナー等単価契約
トナー・感光体ユニットほか</t>
  </si>
  <si>
    <t>株式会社蔦友</t>
  </si>
  <si>
    <t>長野県長野市大字長野大門町41</t>
  </si>
  <si>
    <t>株式会社マルキリサーチ</t>
  </si>
  <si>
    <t>森林環境保全整備事業（保育間伐活用型外下呂8）
素材最終普通材740㎥面積26.73ha</t>
  </si>
  <si>
    <t>分任支出負担行為担当官
岐阜森林管理署長
長口　深</t>
  </si>
  <si>
    <t>森林環境保全整備事業（保育間伐活用型外七宗5･9）
素材最終普通材2060㎥伐倒面積55.39ha</t>
  </si>
  <si>
    <t>一般競争契約（総合評価）</t>
  </si>
  <si>
    <t>素材等検知業務請負岐阜（委託市場検知1980㎥人工林検知5130㎥）
人工林本数検知610㎥人工林層積検知2120㎥）</t>
  </si>
  <si>
    <t>タイヤポートアオシマ</t>
  </si>
  <si>
    <t>-</t>
  </si>
  <si>
    <t>森林環境保全整備事業
（保育間伐活用型 北信4）
26.72ha</t>
  </si>
  <si>
    <t>森林環境保全整備事業
（保育間伐活用型 北信7）
39.21ha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</si>
</sst>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40">
    <font>
      <sz val="11"/>
      <color theme="1"/>
      <name val="Calibri"/>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11"/>
      <name val="ＭＳ Ｐゴシック"/>
      <family val="3"/>
    </font>
    <font>
      <sz val="11"/>
      <color indexed="60"/>
      <name val="ＭＳ Ｐゴシック"/>
      <family val="3"/>
    </font>
    <font>
      <sz val="8"/>
      <name val="ＭＳ Ｐゴシック"/>
      <family val="3"/>
    </font>
    <font>
      <u val="single"/>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top/>
      <bottom/>
    </border>
    <border>
      <left style="thin"/>
      <right style="thin"/>
      <top/>
      <bottom/>
    </border>
    <border>
      <left style="thin"/>
      <right/>
      <top style="thin"/>
      <bottom style="thin"/>
    </border>
    <border>
      <left style="thin"/>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vertical="center"/>
      <protection/>
    </xf>
    <xf numFmtId="0" fontId="5" fillId="0" borderId="0">
      <alignment vertical="center"/>
      <protection/>
    </xf>
    <xf numFmtId="0" fontId="39" fillId="32" borderId="0" applyNumberFormat="0" applyBorder="0" applyAlignment="0" applyProtection="0"/>
  </cellStyleXfs>
  <cellXfs count="69">
    <xf numFmtId="0" fontId="0" fillId="0" borderId="0" xfId="0" applyFont="1" applyAlignment="1">
      <alignment vertical="center"/>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4" fillId="0" borderId="10"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locked="0"/>
    </xf>
    <xf numFmtId="58" fontId="4" fillId="0" borderId="11"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protection locked="0"/>
    </xf>
    <xf numFmtId="176" fontId="4" fillId="0" borderId="11" xfId="42" applyNumberFormat="1" applyFont="1" applyFill="1" applyBorder="1" applyAlignment="1">
      <alignment horizontal="center" vertical="center" wrapText="1"/>
    </xf>
    <xf numFmtId="176" fontId="4" fillId="0" borderId="11" xfId="42" applyNumberFormat="1" applyFont="1" applyFill="1" applyBorder="1" applyAlignment="1">
      <alignment vertical="center" wrapText="1"/>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38" fontId="4" fillId="0" borderId="11" xfId="50" applyFont="1" applyFill="1" applyBorder="1" applyAlignment="1" applyProtection="1">
      <alignment vertical="center"/>
      <protection locked="0"/>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77" fontId="4" fillId="0" borderId="11" xfId="0" applyNumberFormat="1" applyFont="1" applyFill="1" applyBorder="1" applyAlignment="1" applyProtection="1">
      <alignment horizontal="center" vertical="center"/>
      <protection locked="0"/>
    </xf>
    <xf numFmtId="176" fontId="4" fillId="0" borderId="11" xfId="0" applyNumberFormat="1" applyFont="1" applyFill="1" applyBorder="1" applyAlignment="1" applyProtection="1">
      <alignment horizontal="center" vertical="center" wrapText="1"/>
      <protection locked="0"/>
    </xf>
    <xf numFmtId="0" fontId="4" fillId="0" borderId="11" xfId="61" applyFont="1" applyFill="1" applyBorder="1" applyAlignment="1">
      <alignment vertical="center" wrapText="1"/>
      <protection/>
    </xf>
    <xf numFmtId="0" fontId="4" fillId="0" borderId="11" xfId="0" applyFont="1" applyFill="1" applyBorder="1" applyAlignment="1">
      <alignment vertical="center" wrapText="1"/>
    </xf>
    <xf numFmtId="0" fontId="4" fillId="0" borderId="11" xfId="62" applyFont="1" applyFill="1" applyBorder="1" applyAlignment="1">
      <alignment horizontal="left" vertical="center" wrapText="1"/>
      <protection/>
    </xf>
    <xf numFmtId="0" fontId="4" fillId="0" borderId="11" xfId="0"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0" applyFont="1" applyFill="1" applyAlignment="1" applyProtection="1">
      <alignment horizontal="center" vertical="center" wrapText="1"/>
      <protection/>
    </xf>
    <xf numFmtId="0" fontId="0" fillId="0" borderId="0" xfId="0" applyFill="1" applyAlignment="1" applyProtection="1">
      <alignment vertical="center" wrapText="1"/>
      <protection/>
    </xf>
    <xf numFmtId="0" fontId="3"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7" fillId="0" borderId="11" xfId="0" applyFont="1" applyFill="1" applyBorder="1" applyAlignment="1">
      <alignment vertical="center" wrapText="1"/>
    </xf>
    <xf numFmtId="38" fontId="4" fillId="0" borderId="11" xfId="50" applyFont="1" applyFill="1" applyBorder="1" applyAlignment="1" applyProtection="1">
      <alignment horizontal="center" vertical="center"/>
      <protection locked="0"/>
    </xf>
    <xf numFmtId="58" fontId="4"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38" fontId="4" fillId="0" borderId="11" xfId="50" applyFont="1" applyFill="1" applyBorder="1" applyAlignment="1">
      <alignment horizontal="center" vertical="center" wrapText="1"/>
    </xf>
    <xf numFmtId="38" fontId="4" fillId="0" borderId="11" xfId="50" applyFont="1" applyFill="1" applyBorder="1" applyAlignment="1">
      <alignment vertical="center" wrapText="1"/>
    </xf>
    <xf numFmtId="38" fontId="4" fillId="0" borderId="11" xfId="0" applyNumberFormat="1" applyFont="1" applyFill="1" applyBorder="1" applyAlignment="1" applyProtection="1">
      <alignment vertical="center" wrapText="1"/>
      <protection/>
    </xf>
    <xf numFmtId="176" fontId="4" fillId="0" borderId="12" xfId="0" applyNumberFormat="1" applyFont="1" applyFill="1" applyBorder="1" applyAlignment="1">
      <alignment horizontal="center" vertical="center" wrapText="1"/>
    </xf>
    <xf numFmtId="176" fontId="4" fillId="0" borderId="11" xfId="42"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1"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4" xfId="0" applyFont="1" applyFill="1" applyBorder="1" applyAlignment="1" applyProtection="1">
      <alignment vertical="center" wrapText="1"/>
      <protection locked="0"/>
    </xf>
    <xf numFmtId="38" fontId="4" fillId="0" borderId="14" xfId="50" applyFont="1" applyFill="1" applyBorder="1" applyAlignment="1" applyProtection="1">
      <alignment vertical="center"/>
      <protection locked="0"/>
    </xf>
    <xf numFmtId="38" fontId="4" fillId="0" borderId="12" xfId="0" applyNumberFormat="1" applyFont="1" applyFill="1" applyBorder="1" applyAlignment="1" applyProtection="1">
      <alignment vertical="center" wrapText="1"/>
      <protection/>
    </xf>
    <xf numFmtId="58" fontId="4" fillId="0" borderId="14" xfId="0" applyNumberFormat="1" applyFont="1" applyFill="1" applyBorder="1" applyAlignment="1" applyProtection="1">
      <alignment horizontal="center" vertical="center" wrapText="1"/>
      <protection/>
    </xf>
    <xf numFmtId="38" fontId="4"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lignment horizontal="left" vertical="center" wrapText="1"/>
    </xf>
    <xf numFmtId="177" fontId="4" fillId="0" borderId="14" xfId="0" applyNumberFormat="1" applyFont="1" applyFill="1" applyBorder="1" applyAlignment="1" applyProtection="1">
      <alignment horizontal="center" vertical="center"/>
      <protection locked="0"/>
    </xf>
    <xf numFmtId="176" fontId="4" fillId="0" borderId="12"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vertical="center" wrapText="1"/>
      <protection/>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466725</xdr:colOff>
      <xdr:row>6</xdr:row>
      <xdr:rowOff>0</xdr:rowOff>
    </xdr:from>
    <xdr:ext cx="171450" cy="276225"/>
    <xdr:sp fLocksText="0">
      <xdr:nvSpPr>
        <xdr:cNvPr id="1" name="テキスト ボックス 1"/>
        <xdr:cNvSpPr txBox="1">
          <a:spLocks noChangeArrowheads="1"/>
        </xdr:cNvSpPr>
      </xdr:nvSpPr>
      <xdr:spPr>
        <a:xfrm>
          <a:off x="3590925" y="202882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6</xdr:row>
      <xdr:rowOff>0</xdr:rowOff>
    </xdr:from>
    <xdr:ext cx="171450" cy="276225"/>
    <xdr:sp fLocksText="0">
      <xdr:nvSpPr>
        <xdr:cNvPr id="2" name="テキスト ボックス 2"/>
        <xdr:cNvSpPr txBox="1">
          <a:spLocks noChangeArrowheads="1"/>
        </xdr:cNvSpPr>
      </xdr:nvSpPr>
      <xdr:spPr>
        <a:xfrm>
          <a:off x="3590925" y="202882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6</xdr:row>
      <xdr:rowOff>0</xdr:rowOff>
    </xdr:from>
    <xdr:ext cx="171450" cy="276225"/>
    <xdr:sp fLocksText="0">
      <xdr:nvSpPr>
        <xdr:cNvPr id="3" name="テキスト ボックス 3"/>
        <xdr:cNvSpPr txBox="1">
          <a:spLocks noChangeArrowheads="1"/>
        </xdr:cNvSpPr>
      </xdr:nvSpPr>
      <xdr:spPr>
        <a:xfrm>
          <a:off x="3590925" y="202882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6</xdr:row>
      <xdr:rowOff>0</xdr:rowOff>
    </xdr:from>
    <xdr:ext cx="171450" cy="276225"/>
    <xdr:sp fLocksText="0">
      <xdr:nvSpPr>
        <xdr:cNvPr id="4" name="テキスト ボックス 4"/>
        <xdr:cNvSpPr txBox="1">
          <a:spLocks noChangeArrowheads="1"/>
        </xdr:cNvSpPr>
      </xdr:nvSpPr>
      <xdr:spPr>
        <a:xfrm>
          <a:off x="3590925" y="202882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46</xdr:row>
      <xdr:rowOff>0</xdr:rowOff>
    </xdr:from>
    <xdr:ext cx="171450" cy="276225"/>
    <xdr:sp fLocksText="0">
      <xdr:nvSpPr>
        <xdr:cNvPr id="5" name="テキスト ボックス 5"/>
        <xdr:cNvSpPr txBox="1">
          <a:spLocks noChangeArrowheads="1"/>
        </xdr:cNvSpPr>
      </xdr:nvSpPr>
      <xdr:spPr>
        <a:xfrm>
          <a:off x="3590925" y="332136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46</xdr:row>
      <xdr:rowOff>0</xdr:rowOff>
    </xdr:from>
    <xdr:ext cx="171450" cy="276225"/>
    <xdr:sp fLocksText="0">
      <xdr:nvSpPr>
        <xdr:cNvPr id="6" name="テキスト ボックス 6"/>
        <xdr:cNvSpPr txBox="1">
          <a:spLocks noChangeArrowheads="1"/>
        </xdr:cNvSpPr>
      </xdr:nvSpPr>
      <xdr:spPr>
        <a:xfrm>
          <a:off x="3590925" y="332136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46</xdr:row>
      <xdr:rowOff>0</xdr:rowOff>
    </xdr:from>
    <xdr:ext cx="171450" cy="276225"/>
    <xdr:sp fLocksText="0">
      <xdr:nvSpPr>
        <xdr:cNvPr id="7" name="テキスト ボックス 7"/>
        <xdr:cNvSpPr txBox="1">
          <a:spLocks noChangeArrowheads="1"/>
        </xdr:cNvSpPr>
      </xdr:nvSpPr>
      <xdr:spPr>
        <a:xfrm>
          <a:off x="3590925" y="332136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466725</xdr:colOff>
      <xdr:row>46</xdr:row>
      <xdr:rowOff>0</xdr:rowOff>
    </xdr:from>
    <xdr:ext cx="171450" cy="276225"/>
    <xdr:sp fLocksText="0">
      <xdr:nvSpPr>
        <xdr:cNvPr id="8" name="テキスト ボックス 8"/>
        <xdr:cNvSpPr txBox="1">
          <a:spLocks noChangeArrowheads="1"/>
        </xdr:cNvSpPr>
      </xdr:nvSpPr>
      <xdr:spPr>
        <a:xfrm>
          <a:off x="3590925" y="33213675"/>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1584507\AppData\Local\Microsoft\Windows\Temporary%20Internet%20Files\Content.IE5\JLFIRYOP\&#32626;&#22577;&#21578;\25&#38543;&#22865;&#36969;&#27491;&#21270;&#36939;&#29992;&#36890;&#30693;_&#39131;&#39464;&#32626;6.14&#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1584507\AppData\Local\Microsoft\Windows\Temporary%20Internet%20Files\Content.IE5\JLFIRYOP\&#32626;&#22577;&#21578;\&#26481;&#28611;&#12288;25&#24180;4&#65381;5&#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G4" t="str">
            <v>会計法第２９条の３第４項（企画競争）</v>
          </cell>
        </row>
        <row r="5">
          <cell r="D5" t="str">
            <v>一般競争契約（標準型総合評価）</v>
          </cell>
          <cell r="G5" t="str">
            <v>会計法第２９条の３第４項（公募）</v>
          </cell>
        </row>
        <row r="6">
          <cell r="D6" t="str">
            <v>一般競争契約（簡易型総合評価）</v>
          </cell>
          <cell r="G6" t="str">
            <v>会計法第２９条の３第４項（法令等の規定）</v>
          </cell>
        </row>
        <row r="7">
          <cell r="D7" t="str">
            <v>一般競争契約（高度技術提案型総合評価）</v>
          </cell>
          <cell r="G7" t="str">
            <v>会計法第２９条の３第４項（賃貸借契約）</v>
          </cell>
        </row>
        <row r="8">
          <cell r="D8" t="str">
            <v>公募型指名競争契約</v>
          </cell>
          <cell r="G8" t="str">
            <v>会計法第２９条の３第４項（官報等の印刷等）</v>
          </cell>
        </row>
        <row r="9">
          <cell r="D9" t="str">
            <v>公募型指名競争契約（標準型総合評価）</v>
          </cell>
          <cell r="G9" t="str">
            <v>会計法第２９条の３第４項（光熱費等）</v>
          </cell>
        </row>
        <row r="10">
          <cell r="D10" t="str">
            <v>公募型指名競争契約（簡易型総合評価）</v>
          </cell>
          <cell r="G10" t="str">
            <v>会計法第２９条の３第４項（特定情報）</v>
          </cell>
        </row>
        <row r="11">
          <cell r="D11" t="str">
            <v>公募型指名競争契約（高度技術提案型総合評価）</v>
          </cell>
          <cell r="G11" t="str">
            <v>会計法第２９条の３第４項（用地補償）</v>
          </cell>
        </row>
        <row r="12">
          <cell r="D12" t="str">
            <v>簡易公募型競争契約</v>
          </cell>
          <cell r="G12" t="str">
            <v>会計法第２９条の３第４項（文献情報）</v>
          </cell>
        </row>
        <row r="13">
          <cell r="D13" t="str">
            <v>簡易公募型競争契約（標準型総合評価）</v>
          </cell>
          <cell r="G13" t="str">
            <v>会計法第２９条の３第４項（緊急随意契約）</v>
          </cell>
        </row>
        <row r="14">
          <cell r="D14" t="str">
            <v>簡易公募型競争契約（簡易型総合評価）</v>
          </cell>
          <cell r="G14" t="str">
            <v>予決令第１０２条の４第４号（イ）（有利随意契約）</v>
          </cell>
        </row>
        <row r="15">
          <cell r="D15" t="str">
            <v>簡易公募型競争契約（高度技術提案型総合評価）</v>
          </cell>
          <cell r="G15" t="str">
            <v>予決令第１０２条の４第４号（ロ）（有利随意契約）</v>
          </cell>
        </row>
        <row r="16">
          <cell r="D16" t="str">
            <v>工事希望型競争契約</v>
          </cell>
          <cell r="G16" t="str">
            <v>予決令第１０２条の４第４号（ハ）（有利随意契約）</v>
          </cell>
        </row>
        <row r="17">
          <cell r="D17" t="str">
            <v>工事希望型競争契約（標準型総合評価）</v>
          </cell>
          <cell r="G17" t="str">
            <v>予決令第１０２条の４第４号（ニ）（有利随意契約）</v>
          </cell>
        </row>
        <row r="18">
          <cell r="D18" t="str">
            <v>工事希望型競争契約（簡易型総合評価）</v>
          </cell>
          <cell r="G18" t="str">
            <v>予決令第９９条第１号（秘密随意契約）</v>
          </cell>
        </row>
        <row r="19">
          <cell r="D19" t="str">
            <v>工事希望型競争契約（高度技術提案型総合評価）</v>
          </cell>
          <cell r="G19" t="str">
            <v>予決令第９９条の２（不落・不調随意契約）</v>
          </cell>
        </row>
        <row r="20">
          <cell r="D20" t="str">
            <v>その他の指名競争契約</v>
          </cell>
          <cell r="G20" t="str">
            <v>予決令第９９条の３（不契約随意契約）</v>
          </cell>
        </row>
        <row r="21">
          <cell r="D21" t="str">
            <v>－</v>
          </cell>
          <cell r="G21" t="str">
            <v>会計法第２９条の３第４項（その他）</v>
          </cell>
        </row>
        <row r="22">
          <cell r="G22" t="str">
            <v>予決令第９９条第２３号（造林随意契約）</v>
          </cell>
        </row>
        <row r="23">
          <cell r="G23" t="str">
            <v>予決令第９９条第２４号（販売委託）</v>
          </cell>
        </row>
        <row r="24">
          <cell r="G24" t="str">
            <v>少額随契</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J4" t="str">
            <v>一般競争契約</v>
          </cell>
        </row>
        <row r="5">
          <cell r="J5" t="str">
            <v>一般競争契約（総合評価）</v>
          </cell>
        </row>
        <row r="6">
          <cell r="J6" t="str">
            <v>指名競争契約</v>
          </cell>
        </row>
        <row r="7">
          <cell r="J7" t="str">
            <v>指名競争契約（総合評価）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1"/>
  <sheetViews>
    <sheetView tabSelected="1" view="pageBreakPreview" zoomScale="60" zoomScalePageLayoutView="0" workbookViewId="0" topLeftCell="C1">
      <selection activeCell="L7" sqref="L7"/>
    </sheetView>
  </sheetViews>
  <sheetFormatPr defaultColWidth="9.140625" defaultRowHeight="56.25" customHeight="1"/>
  <cols>
    <col min="1" max="1" width="20.57421875" style="26" customWidth="1"/>
    <col min="2" max="2" width="15.00390625" style="25" customWidth="1"/>
    <col min="3" max="3" width="11.28125" style="25" customWidth="1"/>
    <col min="4" max="4" width="12.421875" style="26" customWidth="1"/>
    <col min="5" max="6" width="9.7109375" style="26" customWidth="1"/>
    <col min="7" max="7" width="7.57421875" style="26" customWidth="1"/>
    <col min="8" max="9" width="10.7109375" style="26" customWidth="1"/>
    <col min="10" max="10" width="6.421875" style="26" customWidth="1"/>
    <col min="11" max="12" width="5.421875" style="26" customWidth="1"/>
    <col min="13" max="13" width="4.7109375" style="26" customWidth="1"/>
    <col min="14" max="14" width="8.00390625" style="26" customWidth="1"/>
    <col min="15" max="15" width="15.8515625" style="26" customWidth="1"/>
    <col min="16" max="16" width="6.57421875" style="26" customWidth="1"/>
    <col min="17" max="16384" width="9.00390625" style="26" customWidth="1"/>
  </cols>
  <sheetData>
    <row r="1" spans="1:7" s="2" customFormat="1" ht="13.5">
      <c r="A1" s="28" t="s">
        <v>35</v>
      </c>
      <c r="B1" s="1"/>
      <c r="C1" s="1"/>
      <c r="D1" s="1"/>
      <c r="E1" s="1"/>
      <c r="F1" s="1"/>
      <c r="G1" s="1"/>
    </row>
    <row r="2" spans="1:16" s="29" customFormat="1" ht="14.25">
      <c r="A2" s="3" t="s">
        <v>36</v>
      </c>
      <c r="B2" s="3"/>
      <c r="C2" s="3"/>
      <c r="D2" s="3"/>
      <c r="E2" s="3"/>
      <c r="F2" s="3"/>
      <c r="G2" s="3"/>
      <c r="J2" s="30"/>
      <c r="N2" s="30"/>
      <c r="O2" s="30"/>
      <c r="P2" s="30"/>
    </row>
    <row r="3" spans="1:16" s="27" customFormat="1" ht="28.5" customHeight="1">
      <c r="A3" s="65" t="s">
        <v>37</v>
      </c>
      <c r="B3" s="65" t="s">
        <v>0</v>
      </c>
      <c r="C3" s="65"/>
      <c r="D3" s="64" t="s">
        <v>1</v>
      </c>
      <c r="E3" s="65" t="s">
        <v>2</v>
      </c>
      <c r="F3" s="65"/>
      <c r="G3" s="65" t="s">
        <v>3</v>
      </c>
      <c r="H3" s="64" t="s">
        <v>4</v>
      </c>
      <c r="I3" s="64" t="s">
        <v>5</v>
      </c>
      <c r="J3" s="64" t="s">
        <v>6</v>
      </c>
      <c r="K3" s="61" t="s">
        <v>7</v>
      </c>
      <c r="L3" s="62"/>
      <c r="M3" s="63" t="s">
        <v>8</v>
      </c>
      <c r="N3" s="4"/>
      <c r="O3" s="65" t="s">
        <v>9</v>
      </c>
      <c r="P3" s="64" t="s">
        <v>10</v>
      </c>
    </row>
    <row r="4" spans="1:16" s="27" customFormat="1" ht="37.5" customHeight="1">
      <c r="A4" s="65"/>
      <c r="B4" s="64" t="s">
        <v>11</v>
      </c>
      <c r="C4" s="64" t="s">
        <v>12</v>
      </c>
      <c r="D4" s="64"/>
      <c r="E4" s="65" t="s">
        <v>13</v>
      </c>
      <c r="F4" s="64" t="s">
        <v>14</v>
      </c>
      <c r="G4" s="65"/>
      <c r="H4" s="64"/>
      <c r="I4" s="64"/>
      <c r="J4" s="64"/>
      <c r="K4" s="66" t="s">
        <v>15</v>
      </c>
      <c r="L4" s="66" t="s">
        <v>16</v>
      </c>
      <c r="M4" s="64"/>
      <c r="N4" s="65" t="s">
        <v>17</v>
      </c>
      <c r="O4" s="65"/>
      <c r="P4" s="64"/>
    </row>
    <row r="5" spans="1:16" s="27" customFormat="1" ht="33.75" customHeight="1">
      <c r="A5" s="65"/>
      <c r="B5" s="64"/>
      <c r="C5" s="64"/>
      <c r="D5" s="64"/>
      <c r="E5" s="65"/>
      <c r="F5" s="64"/>
      <c r="G5" s="65"/>
      <c r="H5" s="64"/>
      <c r="I5" s="64"/>
      <c r="J5" s="64"/>
      <c r="K5" s="67"/>
      <c r="L5" s="67"/>
      <c r="M5" s="64"/>
      <c r="N5" s="65"/>
      <c r="O5" s="65"/>
      <c r="P5" s="64"/>
    </row>
    <row r="6" spans="1:16" s="27" customFormat="1" ht="32.25" customHeight="1">
      <c r="A6" s="65"/>
      <c r="B6" s="64"/>
      <c r="C6" s="64"/>
      <c r="D6" s="64"/>
      <c r="E6" s="65"/>
      <c r="F6" s="64"/>
      <c r="G6" s="65"/>
      <c r="H6" s="64"/>
      <c r="I6" s="64"/>
      <c r="J6" s="64"/>
      <c r="K6" s="68"/>
      <c r="L6" s="68"/>
      <c r="M6" s="64"/>
      <c r="N6" s="65"/>
      <c r="O6" s="65"/>
      <c r="P6" s="64"/>
    </row>
    <row r="7" spans="1:16" ht="56.25" customHeight="1">
      <c r="A7" s="19" t="s">
        <v>38</v>
      </c>
      <c r="B7" s="18" t="s">
        <v>26</v>
      </c>
      <c r="C7" s="18" t="s">
        <v>27</v>
      </c>
      <c r="D7" s="6">
        <v>41395</v>
      </c>
      <c r="E7" s="5" t="s">
        <v>39</v>
      </c>
      <c r="F7" s="5" t="s">
        <v>40</v>
      </c>
      <c r="G7" s="5" t="s">
        <v>41</v>
      </c>
      <c r="H7" s="13">
        <v>11639500</v>
      </c>
      <c r="I7" s="13">
        <v>9224250</v>
      </c>
      <c r="J7" s="8">
        <f aca="true" t="shared" si="0" ref="J7:J15">IF(H7="－","－",ROUNDDOWN(I7/H7,3))</f>
        <v>0.792</v>
      </c>
      <c r="K7" s="8" t="s">
        <v>153</v>
      </c>
      <c r="L7" s="9" t="s">
        <v>153</v>
      </c>
      <c r="M7" s="10">
        <v>4</v>
      </c>
      <c r="N7" s="10">
        <v>0</v>
      </c>
      <c r="O7" s="5" t="s">
        <v>153</v>
      </c>
      <c r="P7" s="31" t="s">
        <v>42</v>
      </c>
    </row>
    <row r="8" spans="1:16" ht="56.25" customHeight="1">
      <c r="A8" s="19" t="s">
        <v>43</v>
      </c>
      <c r="B8" s="18" t="s">
        <v>26</v>
      </c>
      <c r="C8" s="18" t="s">
        <v>27</v>
      </c>
      <c r="D8" s="6">
        <v>41395</v>
      </c>
      <c r="E8" s="18" t="s">
        <v>44</v>
      </c>
      <c r="F8" s="18" t="s">
        <v>154</v>
      </c>
      <c r="G8" s="5" t="s">
        <v>41</v>
      </c>
      <c r="H8" s="13">
        <v>68344298</v>
      </c>
      <c r="I8" s="13">
        <v>66385620</v>
      </c>
      <c r="J8" s="8">
        <f t="shared" si="0"/>
        <v>0.971</v>
      </c>
      <c r="K8" s="8" t="s">
        <v>153</v>
      </c>
      <c r="L8" s="9" t="s">
        <v>153</v>
      </c>
      <c r="M8" s="10">
        <v>4</v>
      </c>
      <c r="N8" s="10">
        <v>0</v>
      </c>
      <c r="O8" s="5" t="s">
        <v>153</v>
      </c>
      <c r="P8" s="31" t="s">
        <v>42</v>
      </c>
    </row>
    <row r="9" spans="1:16" ht="56.25" customHeight="1">
      <c r="A9" s="19" t="s">
        <v>45</v>
      </c>
      <c r="B9" s="18" t="s">
        <v>26</v>
      </c>
      <c r="C9" s="18" t="s">
        <v>27</v>
      </c>
      <c r="D9" s="6">
        <v>41395</v>
      </c>
      <c r="E9" s="5" t="s">
        <v>46</v>
      </c>
      <c r="F9" s="5" t="s">
        <v>47</v>
      </c>
      <c r="G9" s="5" t="s">
        <v>41</v>
      </c>
      <c r="H9" s="13">
        <v>52021192</v>
      </c>
      <c r="I9" s="13">
        <v>50030952</v>
      </c>
      <c r="J9" s="8">
        <f t="shared" si="0"/>
        <v>0.961</v>
      </c>
      <c r="K9" s="8" t="s">
        <v>153</v>
      </c>
      <c r="L9" s="9" t="s">
        <v>153</v>
      </c>
      <c r="M9" s="10">
        <v>2</v>
      </c>
      <c r="N9" s="10">
        <v>0</v>
      </c>
      <c r="O9" s="5" t="s">
        <v>153</v>
      </c>
      <c r="P9" s="31" t="s">
        <v>42</v>
      </c>
    </row>
    <row r="10" spans="1:16" ht="56.25" customHeight="1">
      <c r="A10" s="19" t="s">
        <v>48</v>
      </c>
      <c r="B10" s="18" t="s">
        <v>26</v>
      </c>
      <c r="C10" s="18" t="s">
        <v>27</v>
      </c>
      <c r="D10" s="6">
        <v>41395</v>
      </c>
      <c r="E10" s="18" t="s">
        <v>49</v>
      </c>
      <c r="F10" s="18" t="s">
        <v>50</v>
      </c>
      <c r="G10" s="5" t="s">
        <v>41</v>
      </c>
      <c r="H10" s="13">
        <v>30890161</v>
      </c>
      <c r="I10" s="13">
        <v>29955481</v>
      </c>
      <c r="J10" s="8">
        <f t="shared" si="0"/>
        <v>0.969</v>
      </c>
      <c r="K10" s="8" t="s">
        <v>153</v>
      </c>
      <c r="L10" s="9" t="s">
        <v>153</v>
      </c>
      <c r="M10" s="10">
        <v>3</v>
      </c>
      <c r="N10" s="10">
        <v>0</v>
      </c>
      <c r="O10" s="5" t="s">
        <v>153</v>
      </c>
      <c r="P10" s="31" t="s">
        <v>42</v>
      </c>
    </row>
    <row r="11" spans="1:16" ht="56.25" customHeight="1">
      <c r="A11" s="19" t="s">
        <v>51</v>
      </c>
      <c r="B11" s="18" t="s">
        <v>26</v>
      </c>
      <c r="C11" s="18" t="s">
        <v>27</v>
      </c>
      <c r="D11" s="6">
        <v>41395</v>
      </c>
      <c r="E11" s="18" t="s">
        <v>52</v>
      </c>
      <c r="F11" s="18" t="s">
        <v>53</v>
      </c>
      <c r="G11" s="5" t="s">
        <v>41</v>
      </c>
      <c r="H11" s="13">
        <v>39015638</v>
      </c>
      <c r="I11" s="13">
        <v>38648478</v>
      </c>
      <c r="J11" s="8">
        <f t="shared" si="0"/>
        <v>0.99</v>
      </c>
      <c r="K11" s="8" t="s">
        <v>153</v>
      </c>
      <c r="L11" s="9" t="s">
        <v>153</v>
      </c>
      <c r="M11" s="10">
        <v>4</v>
      </c>
      <c r="N11" s="10">
        <v>0</v>
      </c>
      <c r="O11" s="5" t="s">
        <v>153</v>
      </c>
      <c r="P11" s="31" t="s">
        <v>42</v>
      </c>
    </row>
    <row r="12" spans="1:16" ht="56.25" customHeight="1">
      <c r="A12" s="19" t="s">
        <v>54</v>
      </c>
      <c r="B12" s="18" t="s">
        <v>26</v>
      </c>
      <c r="C12" s="18" t="s">
        <v>27</v>
      </c>
      <c r="D12" s="6">
        <v>41395</v>
      </c>
      <c r="E12" s="18" t="s">
        <v>155</v>
      </c>
      <c r="F12" s="18" t="s">
        <v>55</v>
      </c>
      <c r="G12" s="5" t="s">
        <v>41</v>
      </c>
      <c r="H12" s="13">
        <v>63114660</v>
      </c>
      <c r="I12" s="13">
        <v>49976199</v>
      </c>
      <c r="J12" s="8">
        <f t="shared" si="0"/>
        <v>0.791</v>
      </c>
      <c r="K12" s="8" t="s">
        <v>153</v>
      </c>
      <c r="L12" s="9" t="s">
        <v>153</v>
      </c>
      <c r="M12" s="10">
        <v>4</v>
      </c>
      <c r="N12" s="10">
        <v>0</v>
      </c>
      <c r="O12" s="5" t="s">
        <v>153</v>
      </c>
      <c r="P12" s="31" t="s">
        <v>42</v>
      </c>
    </row>
    <row r="13" spans="1:16" ht="56.25" customHeight="1">
      <c r="A13" s="19" t="s">
        <v>56</v>
      </c>
      <c r="B13" s="18" t="s">
        <v>26</v>
      </c>
      <c r="C13" s="18" t="s">
        <v>27</v>
      </c>
      <c r="D13" s="6">
        <v>41395</v>
      </c>
      <c r="E13" s="18" t="s">
        <v>156</v>
      </c>
      <c r="F13" s="18" t="s">
        <v>157</v>
      </c>
      <c r="G13" s="5" t="s">
        <v>41</v>
      </c>
      <c r="H13" s="13">
        <v>64393245</v>
      </c>
      <c r="I13" s="13">
        <v>62059959</v>
      </c>
      <c r="J13" s="8">
        <f t="shared" si="0"/>
        <v>0.963</v>
      </c>
      <c r="K13" s="8" t="s">
        <v>153</v>
      </c>
      <c r="L13" s="9" t="s">
        <v>153</v>
      </c>
      <c r="M13" s="10">
        <v>4</v>
      </c>
      <c r="N13" s="10">
        <v>0</v>
      </c>
      <c r="O13" s="5" t="s">
        <v>153</v>
      </c>
      <c r="P13" s="31" t="s">
        <v>42</v>
      </c>
    </row>
    <row r="14" spans="1:16" ht="56.25" customHeight="1">
      <c r="A14" s="19" t="s">
        <v>57</v>
      </c>
      <c r="B14" s="18" t="s">
        <v>26</v>
      </c>
      <c r="C14" s="18" t="s">
        <v>27</v>
      </c>
      <c r="D14" s="6">
        <v>41395</v>
      </c>
      <c r="E14" s="5" t="s">
        <v>58</v>
      </c>
      <c r="F14" s="5" t="s">
        <v>59</v>
      </c>
      <c r="G14" s="5" t="s">
        <v>41</v>
      </c>
      <c r="H14" s="13">
        <v>70610075</v>
      </c>
      <c r="I14" s="13">
        <v>68057333</v>
      </c>
      <c r="J14" s="8">
        <f t="shared" si="0"/>
        <v>0.963</v>
      </c>
      <c r="K14" s="8" t="s">
        <v>153</v>
      </c>
      <c r="L14" s="9" t="s">
        <v>153</v>
      </c>
      <c r="M14" s="10">
        <v>4</v>
      </c>
      <c r="N14" s="10">
        <v>0</v>
      </c>
      <c r="O14" s="5" t="s">
        <v>153</v>
      </c>
      <c r="P14" s="31" t="s">
        <v>42</v>
      </c>
    </row>
    <row r="15" spans="1:16" ht="56.25" customHeight="1">
      <c r="A15" s="19" t="s">
        <v>60</v>
      </c>
      <c r="B15" s="18" t="s">
        <v>26</v>
      </c>
      <c r="C15" s="18" t="s">
        <v>27</v>
      </c>
      <c r="D15" s="6">
        <v>41395</v>
      </c>
      <c r="E15" s="5" t="s">
        <v>46</v>
      </c>
      <c r="F15" s="5" t="s">
        <v>47</v>
      </c>
      <c r="G15" s="5" t="s">
        <v>41</v>
      </c>
      <c r="H15" s="13">
        <v>52192875</v>
      </c>
      <c r="I15" s="13">
        <v>42238921</v>
      </c>
      <c r="J15" s="8">
        <f t="shared" si="0"/>
        <v>0.809</v>
      </c>
      <c r="K15" s="8" t="s">
        <v>153</v>
      </c>
      <c r="L15" s="9" t="s">
        <v>153</v>
      </c>
      <c r="M15" s="10">
        <v>4</v>
      </c>
      <c r="N15" s="10">
        <v>0</v>
      </c>
      <c r="O15" s="5" t="s">
        <v>153</v>
      </c>
      <c r="P15" s="31" t="s">
        <v>42</v>
      </c>
    </row>
    <row r="16" spans="1:16" ht="56.25" customHeight="1">
      <c r="A16" s="5" t="s">
        <v>61</v>
      </c>
      <c r="B16" s="5" t="s">
        <v>158</v>
      </c>
      <c r="C16" s="5" t="s">
        <v>20</v>
      </c>
      <c r="D16" s="6">
        <v>41395</v>
      </c>
      <c r="E16" s="5" t="s">
        <v>62</v>
      </c>
      <c r="F16" s="5" t="s">
        <v>63</v>
      </c>
      <c r="G16" s="5" t="s">
        <v>21</v>
      </c>
      <c r="H16" s="32" t="s">
        <v>23</v>
      </c>
      <c r="I16" s="13">
        <v>1731555</v>
      </c>
      <c r="J16" s="7" t="s">
        <v>23</v>
      </c>
      <c r="K16" s="8" t="s">
        <v>153</v>
      </c>
      <c r="L16" s="9" t="s">
        <v>153</v>
      </c>
      <c r="M16" s="10">
        <v>2</v>
      </c>
      <c r="N16" s="10">
        <v>0</v>
      </c>
      <c r="O16" s="5" t="s">
        <v>23</v>
      </c>
      <c r="P16" s="5" t="s">
        <v>42</v>
      </c>
    </row>
    <row r="17" spans="1:16" ht="56.25" customHeight="1">
      <c r="A17" s="5" t="s">
        <v>64</v>
      </c>
      <c r="B17" s="46" t="s">
        <v>32</v>
      </c>
      <c r="C17" s="5" t="s">
        <v>65</v>
      </c>
      <c r="D17" s="33">
        <v>41395</v>
      </c>
      <c r="E17" s="45" t="s">
        <v>66</v>
      </c>
      <c r="F17" s="48" t="s">
        <v>67</v>
      </c>
      <c r="G17" s="5" t="s">
        <v>28</v>
      </c>
      <c r="H17" s="32" t="s">
        <v>159</v>
      </c>
      <c r="I17" s="13">
        <v>7927353</v>
      </c>
      <c r="J17" s="14" t="s">
        <v>159</v>
      </c>
      <c r="K17" s="8" t="s">
        <v>159</v>
      </c>
      <c r="L17" s="9" t="s">
        <v>159</v>
      </c>
      <c r="M17" s="10">
        <v>3</v>
      </c>
      <c r="N17" s="10">
        <v>0</v>
      </c>
      <c r="O17" s="5" t="s">
        <v>23</v>
      </c>
      <c r="P17" s="21" t="s">
        <v>42</v>
      </c>
    </row>
    <row r="18" spans="1:16" ht="56.25" customHeight="1">
      <c r="A18" s="5" t="s">
        <v>68</v>
      </c>
      <c r="B18" s="46" t="s">
        <v>32</v>
      </c>
      <c r="C18" s="5" t="s">
        <v>65</v>
      </c>
      <c r="D18" s="33">
        <v>41396</v>
      </c>
      <c r="E18" s="45" t="s">
        <v>69</v>
      </c>
      <c r="F18" s="48" t="s">
        <v>70</v>
      </c>
      <c r="G18" s="5" t="s">
        <v>28</v>
      </c>
      <c r="H18" s="32" t="s">
        <v>159</v>
      </c>
      <c r="I18" s="13">
        <v>5831637</v>
      </c>
      <c r="J18" s="14" t="s">
        <v>159</v>
      </c>
      <c r="K18" s="8" t="s">
        <v>159</v>
      </c>
      <c r="L18" s="9" t="s">
        <v>159</v>
      </c>
      <c r="M18" s="10">
        <v>3</v>
      </c>
      <c r="N18" s="10">
        <v>0</v>
      </c>
      <c r="O18" s="5" t="s">
        <v>23</v>
      </c>
      <c r="P18" s="21" t="s">
        <v>42</v>
      </c>
    </row>
    <row r="19" spans="1:16" ht="56.25" customHeight="1">
      <c r="A19" s="5" t="s">
        <v>71</v>
      </c>
      <c r="B19" s="12" t="s">
        <v>160</v>
      </c>
      <c r="C19" s="5" t="s">
        <v>31</v>
      </c>
      <c r="D19" s="16">
        <v>41410</v>
      </c>
      <c r="E19" s="5" t="s">
        <v>72</v>
      </c>
      <c r="F19" s="5" t="s">
        <v>73</v>
      </c>
      <c r="G19" s="5" t="s">
        <v>28</v>
      </c>
      <c r="H19" s="32" t="s">
        <v>23</v>
      </c>
      <c r="I19" s="13">
        <v>8952930</v>
      </c>
      <c r="J19" s="34" t="s">
        <v>23</v>
      </c>
      <c r="K19" s="8" t="s">
        <v>159</v>
      </c>
      <c r="L19" s="9" t="s">
        <v>159</v>
      </c>
      <c r="M19" s="23">
        <v>2</v>
      </c>
      <c r="N19" s="23">
        <v>0</v>
      </c>
      <c r="O19" s="10" t="s">
        <v>23</v>
      </c>
      <c r="P19" s="10" t="s">
        <v>23</v>
      </c>
    </row>
    <row r="20" spans="1:16" ht="56.25" customHeight="1">
      <c r="A20" s="5" t="s">
        <v>74</v>
      </c>
      <c r="B20" s="12" t="s">
        <v>160</v>
      </c>
      <c r="C20" s="5" t="s">
        <v>31</v>
      </c>
      <c r="D20" s="16">
        <v>41410</v>
      </c>
      <c r="E20" s="5" t="s">
        <v>72</v>
      </c>
      <c r="F20" s="5" t="s">
        <v>73</v>
      </c>
      <c r="G20" s="5" t="s">
        <v>28</v>
      </c>
      <c r="H20" s="32" t="s">
        <v>23</v>
      </c>
      <c r="I20" s="13">
        <v>2364138</v>
      </c>
      <c r="J20" s="34" t="s">
        <v>23</v>
      </c>
      <c r="K20" s="8" t="s">
        <v>159</v>
      </c>
      <c r="L20" s="9" t="s">
        <v>159</v>
      </c>
      <c r="M20" s="23">
        <v>3</v>
      </c>
      <c r="N20" s="23">
        <v>0</v>
      </c>
      <c r="O20" s="10" t="s">
        <v>23</v>
      </c>
      <c r="P20" s="10" t="s">
        <v>23</v>
      </c>
    </row>
    <row r="21" spans="1:16" ht="56.25" customHeight="1">
      <c r="A21" s="5" t="s">
        <v>75</v>
      </c>
      <c r="B21" s="12" t="s">
        <v>160</v>
      </c>
      <c r="C21" s="5" t="s">
        <v>31</v>
      </c>
      <c r="D21" s="16">
        <v>41410</v>
      </c>
      <c r="E21" s="5" t="s">
        <v>72</v>
      </c>
      <c r="F21" s="5" t="s">
        <v>73</v>
      </c>
      <c r="G21" s="5" t="s">
        <v>76</v>
      </c>
      <c r="H21" s="32" t="s">
        <v>23</v>
      </c>
      <c r="I21" s="13">
        <v>6135582</v>
      </c>
      <c r="J21" s="34" t="s">
        <v>23</v>
      </c>
      <c r="K21" s="8" t="s">
        <v>159</v>
      </c>
      <c r="L21" s="9" t="s">
        <v>159</v>
      </c>
      <c r="M21" s="23">
        <v>2</v>
      </c>
      <c r="N21" s="23">
        <v>0</v>
      </c>
      <c r="O21" s="10" t="s">
        <v>23</v>
      </c>
      <c r="P21" s="10" t="s">
        <v>23</v>
      </c>
    </row>
    <row r="22" spans="1:16" ht="56.25" customHeight="1">
      <c r="A22" s="5" t="s">
        <v>161</v>
      </c>
      <c r="B22" s="5" t="s">
        <v>24</v>
      </c>
      <c r="C22" s="5" t="s">
        <v>25</v>
      </c>
      <c r="D22" s="6">
        <v>41414</v>
      </c>
      <c r="E22" s="5" t="s">
        <v>77</v>
      </c>
      <c r="F22" s="5" t="s">
        <v>78</v>
      </c>
      <c r="G22" s="5" t="s">
        <v>79</v>
      </c>
      <c r="H22" s="13">
        <v>50460029</v>
      </c>
      <c r="I22" s="13">
        <v>50039918</v>
      </c>
      <c r="J22" s="7">
        <f>ROUNDDOWN(I22/H22,3)</f>
        <v>0.991</v>
      </c>
      <c r="K22" s="8" t="s">
        <v>159</v>
      </c>
      <c r="L22" s="9" t="s">
        <v>159</v>
      </c>
      <c r="M22" s="10">
        <v>2</v>
      </c>
      <c r="N22" s="10">
        <v>0</v>
      </c>
      <c r="O22" s="5" t="s">
        <v>23</v>
      </c>
      <c r="P22" s="5" t="s">
        <v>42</v>
      </c>
    </row>
    <row r="23" spans="1:16" ht="134.25" customHeight="1">
      <c r="A23" s="5" t="s">
        <v>80</v>
      </c>
      <c r="B23" s="5" t="s">
        <v>24</v>
      </c>
      <c r="C23" s="5" t="s">
        <v>25</v>
      </c>
      <c r="D23" s="6">
        <v>41414</v>
      </c>
      <c r="E23" s="5" t="s">
        <v>81</v>
      </c>
      <c r="F23" s="5" t="s">
        <v>82</v>
      </c>
      <c r="G23" s="5" t="s">
        <v>76</v>
      </c>
      <c r="H23" s="13">
        <v>63647698</v>
      </c>
      <c r="I23" s="13">
        <v>63224761</v>
      </c>
      <c r="J23" s="7">
        <f>ROUNDDOWN(I23/H23,3)</f>
        <v>0.993</v>
      </c>
      <c r="K23" s="8" t="s">
        <v>159</v>
      </c>
      <c r="L23" s="9" t="s">
        <v>159</v>
      </c>
      <c r="M23" s="10">
        <v>1</v>
      </c>
      <c r="N23" s="10">
        <v>0</v>
      </c>
      <c r="O23" s="5" t="s">
        <v>162</v>
      </c>
      <c r="P23" s="5" t="s">
        <v>42</v>
      </c>
    </row>
    <row r="24" spans="1:16" ht="56.25" customHeight="1">
      <c r="A24" s="5" t="s">
        <v>84</v>
      </c>
      <c r="B24" s="5" t="s">
        <v>24</v>
      </c>
      <c r="C24" s="5" t="s">
        <v>25</v>
      </c>
      <c r="D24" s="6">
        <v>41414</v>
      </c>
      <c r="E24" s="5" t="s">
        <v>85</v>
      </c>
      <c r="F24" s="5" t="s">
        <v>86</v>
      </c>
      <c r="G24" s="5" t="s">
        <v>79</v>
      </c>
      <c r="H24" s="13">
        <v>51469571</v>
      </c>
      <c r="I24" s="13">
        <v>50828838</v>
      </c>
      <c r="J24" s="7">
        <f>ROUNDDOWN(I24/H24,3)</f>
        <v>0.987</v>
      </c>
      <c r="K24" s="8" t="s">
        <v>159</v>
      </c>
      <c r="L24" s="9" t="s">
        <v>159</v>
      </c>
      <c r="M24" s="10">
        <v>2</v>
      </c>
      <c r="N24" s="10">
        <v>0</v>
      </c>
      <c r="O24" s="5" t="s">
        <v>23</v>
      </c>
      <c r="P24" s="5" t="s">
        <v>42</v>
      </c>
    </row>
    <row r="25" spans="1:16" ht="56.25" customHeight="1">
      <c r="A25" s="5" t="s">
        <v>87</v>
      </c>
      <c r="B25" s="5" t="s">
        <v>24</v>
      </c>
      <c r="C25" s="5" t="s">
        <v>25</v>
      </c>
      <c r="D25" s="6">
        <v>41414</v>
      </c>
      <c r="E25" s="5" t="s">
        <v>81</v>
      </c>
      <c r="F25" s="5" t="s">
        <v>82</v>
      </c>
      <c r="G25" s="5" t="s">
        <v>79</v>
      </c>
      <c r="H25" s="13">
        <v>22648820</v>
      </c>
      <c r="I25" s="13">
        <v>22534711</v>
      </c>
      <c r="J25" s="7">
        <f>ROUNDDOWN(I25/H25,3)</f>
        <v>0.994</v>
      </c>
      <c r="K25" s="8" t="s">
        <v>159</v>
      </c>
      <c r="L25" s="9" t="s">
        <v>159</v>
      </c>
      <c r="M25" s="10">
        <v>3</v>
      </c>
      <c r="N25" s="10">
        <v>0</v>
      </c>
      <c r="O25" s="5" t="s">
        <v>23</v>
      </c>
      <c r="P25" s="5" t="s">
        <v>42</v>
      </c>
    </row>
    <row r="26" spans="1:16" ht="138.75" customHeight="1">
      <c r="A26" s="5" t="s">
        <v>88</v>
      </c>
      <c r="B26" s="5" t="s">
        <v>24</v>
      </c>
      <c r="C26" s="5" t="s">
        <v>25</v>
      </c>
      <c r="D26" s="6">
        <v>41414</v>
      </c>
      <c r="E26" s="5" t="s">
        <v>81</v>
      </c>
      <c r="F26" s="5" t="s">
        <v>82</v>
      </c>
      <c r="G26" s="5" t="s">
        <v>79</v>
      </c>
      <c r="H26" s="13">
        <v>36932425</v>
      </c>
      <c r="I26" s="13">
        <v>36353555</v>
      </c>
      <c r="J26" s="7">
        <f>ROUNDDOWN(I26/H26,3)</f>
        <v>0.984</v>
      </c>
      <c r="K26" s="8" t="s">
        <v>159</v>
      </c>
      <c r="L26" s="9" t="s">
        <v>159</v>
      </c>
      <c r="M26" s="10">
        <v>1</v>
      </c>
      <c r="N26" s="10">
        <v>0</v>
      </c>
      <c r="O26" s="5" t="s">
        <v>162</v>
      </c>
      <c r="P26" s="5" t="s">
        <v>42</v>
      </c>
    </row>
    <row r="27" spans="1:16" ht="78.75" customHeight="1">
      <c r="A27" s="5" t="s">
        <v>89</v>
      </c>
      <c r="B27" s="5" t="s">
        <v>24</v>
      </c>
      <c r="C27" s="5" t="s">
        <v>25</v>
      </c>
      <c r="D27" s="6">
        <v>41414</v>
      </c>
      <c r="E27" s="5" t="s">
        <v>90</v>
      </c>
      <c r="F27" s="5" t="s">
        <v>91</v>
      </c>
      <c r="G27" s="5" t="s">
        <v>163</v>
      </c>
      <c r="H27" s="32" t="s">
        <v>23</v>
      </c>
      <c r="I27" s="13">
        <v>5278140</v>
      </c>
      <c r="J27" s="7" t="s">
        <v>23</v>
      </c>
      <c r="K27" s="8" t="s">
        <v>159</v>
      </c>
      <c r="L27" s="9" t="s">
        <v>159</v>
      </c>
      <c r="M27" s="10">
        <v>1</v>
      </c>
      <c r="N27" s="10">
        <v>0</v>
      </c>
      <c r="O27" s="5" t="s">
        <v>83</v>
      </c>
      <c r="P27" s="5" t="s">
        <v>42</v>
      </c>
    </row>
    <row r="28" spans="1:16" ht="78.75" customHeight="1">
      <c r="A28" s="5" t="s">
        <v>92</v>
      </c>
      <c r="B28" s="5" t="s">
        <v>24</v>
      </c>
      <c r="C28" s="5" t="s">
        <v>25</v>
      </c>
      <c r="D28" s="6">
        <v>41414</v>
      </c>
      <c r="E28" s="5" t="s">
        <v>90</v>
      </c>
      <c r="F28" s="5" t="s">
        <v>91</v>
      </c>
      <c r="G28" s="5" t="s">
        <v>163</v>
      </c>
      <c r="H28" s="32" t="s">
        <v>23</v>
      </c>
      <c r="I28" s="13">
        <v>5821620</v>
      </c>
      <c r="J28" s="7" t="s">
        <v>23</v>
      </c>
      <c r="K28" s="8" t="s">
        <v>159</v>
      </c>
      <c r="L28" s="9" t="s">
        <v>159</v>
      </c>
      <c r="M28" s="10">
        <v>1</v>
      </c>
      <c r="N28" s="10">
        <v>0</v>
      </c>
      <c r="O28" s="5" t="s">
        <v>83</v>
      </c>
      <c r="P28" s="5" t="s">
        <v>42</v>
      </c>
    </row>
    <row r="29" spans="1:16" ht="56.25" customHeight="1">
      <c r="A29" s="5" t="s">
        <v>93</v>
      </c>
      <c r="B29" s="5" t="s">
        <v>33</v>
      </c>
      <c r="C29" s="5" t="s">
        <v>34</v>
      </c>
      <c r="D29" s="6">
        <v>41415</v>
      </c>
      <c r="E29" s="5" t="s">
        <v>94</v>
      </c>
      <c r="F29" s="5" t="s">
        <v>95</v>
      </c>
      <c r="G29" s="5" t="s">
        <v>28</v>
      </c>
      <c r="H29" s="32" t="s">
        <v>23</v>
      </c>
      <c r="I29" s="13">
        <v>4856796</v>
      </c>
      <c r="J29" s="34" t="s">
        <v>23</v>
      </c>
      <c r="K29" s="8" t="s">
        <v>159</v>
      </c>
      <c r="L29" s="9" t="s">
        <v>159</v>
      </c>
      <c r="M29" s="10">
        <v>1</v>
      </c>
      <c r="N29" s="10">
        <v>0</v>
      </c>
      <c r="O29" s="5" t="s">
        <v>23</v>
      </c>
      <c r="P29" s="5" t="s">
        <v>164</v>
      </c>
    </row>
    <row r="30" spans="1:16" ht="56.25" customHeight="1">
      <c r="A30" s="5" t="s">
        <v>96</v>
      </c>
      <c r="B30" s="5" t="s">
        <v>33</v>
      </c>
      <c r="C30" s="5" t="s">
        <v>34</v>
      </c>
      <c r="D30" s="6">
        <v>41415</v>
      </c>
      <c r="E30" s="5" t="s">
        <v>97</v>
      </c>
      <c r="F30" s="5" t="s">
        <v>98</v>
      </c>
      <c r="G30" s="5" t="s">
        <v>28</v>
      </c>
      <c r="H30" s="32" t="s">
        <v>23</v>
      </c>
      <c r="I30" s="13">
        <v>1871856</v>
      </c>
      <c r="J30" s="34" t="s">
        <v>23</v>
      </c>
      <c r="K30" s="8" t="s">
        <v>159</v>
      </c>
      <c r="L30" s="9" t="s">
        <v>159</v>
      </c>
      <c r="M30" s="10">
        <v>1</v>
      </c>
      <c r="N30" s="10">
        <v>0</v>
      </c>
      <c r="O30" s="5" t="s">
        <v>23</v>
      </c>
      <c r="P30" s="5" t="s">
        <v>164</v>
      </c>
    </row>
    <row r="31" spans="1:16" ht="56.25" customHeight="1">
      <c r="A31" s="5" t="s">
        <v>99</v>
      </c>
      <c r="B31" s="5" t="s">
        <v>165</v>
      </c>
      <c r="C31" s="5" t="s">
        <v>18</v>
      </c>
      <c r="D31" s="6">
        <v>41417</v>
      </c>
      <c r="E31" s="5" t="s">
        <v>100</v>
      </c>
      <c r="F31" s="5" t="s">
        <v>101</v>
      </c>
      <c r="G31" s="5" t="s">
        <v>21</v>
      </c>
      <c r="H31" s="32" t="s">
        <v>23</v>
      </c>
      <c r="I31" s="13">
        <v>5401704</v>
      </c>
      <c r="J31" s="34" t="s">
        <v>23</v>
      </c>
      <c r="K31" s="8" t="s">
        <v>159</v>
      </c>
      <c r="L31" s="9" t="s">
        <v>159</v>
      </c>
      <c r="M31" s="10">
        <v>2</v>
      </c>
      <c r="N31" s="10">
        <v>0</v>
      </c>
      <c r="O31" s="5" t="s">
        <v>23</v>
      </c>
      <c r="P31" s="5" t="s">
        <v>23</v>
      </c>
    </row>
    <row r="32" spans="1:16" ht="56.25" customHeight="1">
      <c r="A32" s="5" t="s">
        <v>102</v>
      </c>
      <c r="B32" s="5" t="s">
        <v>166</v>
      </c>
      <c r="C32" s="5" t="s">
        <v>103</v>
      </c>
      <c r="D32" s="6">
        <v>41418</v>
      </c>
      <c r="E32" s="5" t="s">
        <v>100</v>
      </c>
      <c r="F32" s="5" t="s">
        <v>104</v>
      </c>
      <c r="G32" s="5" t="s">
        <v>21</v>
      </c>
      <c r="H32" s="32" t="s">
        <v>23</v>
      </c>
      <c r="I32" s="13">
        <v>3412584</v>
      </c>
      <c r="J32" s="7" t="s">
        <v>23</v>
      </c>
      <c r="K32" s="8" t="s">
        <v>159</v>
      </c>
      <c r="L32" s="9" t="s">
        <v>159</v>
      </c>
      <c r="M32" s="10">
        <v>2</v>
      </c>
      <c r="N32" s="10">
        <v>0</v>
      </c>
      <c r="O32" s="5" t="s">
        <v>23</v>
      </c>
      <c r="P32" s="5" t="s">
        <v>42</v>
      </c>
    </row>
    <row r="33" spans="1:16" ht="56.25" customHeight="1">
      <c r="A33" s="5" t="s">
        <v>167</v>
      </c>
      <c r="B33" s="5" t="s">
        <v>165</v>
      </c>
      <c r="C33" s="5" t="s">
        <v>18</v>
      </c>
      <c r="D33" s="6">
        <v>41418</v>
      </c>
      <c r="E33" s="5" t="s">
        <v>168</v>
      </c>
      <c r="F33" s="5" t="s">
        <v>169</v>
      </c>
      <c r="G33" s="5" t="s">
        <v>21</v>
      </c>
      <c r="H33" s="32" t="s">
        <v>23</v>
      </c>
      <c r="I33" s="13">
        <v>22705830</v>
      </c>
      <c r="J33" s="34" t="s">
        <v>23</v>
      </c>
      <c r="K33" s="8" t="s">
        <v>159</v>
      </c>
      <c r="L33" s="9" t="s">
        <v>159</v>
      </c>
      <c r="M33" s="10">
        <v>4</v>
      </c>
      <c r="N33" s="10">
        <v>0</v>
      </c>
      <c r="O33" s="11" t="s">
        <v>23</v>
      </c>
      <c r="P33" s="5" t="s">
        <v>23</v>
      </c>
    </row>
    <row r="34" spans="1:16" ht="56.25" customHeight="1">
      <c r="A34" s="5" t="s">
        <v>105</v>
      </c>
      <c r="B34" s="20" t="s">
        <v>29</v>
      </c>
      <c r="C34" s="20" t="s">
        <v>30</v>
      </c>
      <c r="D34" s="6">
        <v>41421</v>
      </c>
      <c r="E34" s="5" t="s">
        <v>106</v>
      </c>
      <c r="F34" s="5" t="s">
        <v>107</v>
      </c>
      <c r="G34" s="5" t="s">
        <v>28</v>
      </c>
      <c r="H34" s="32" t="s">
        <v>23</v>
      </c>
      <c r="I34" s="13">
        <v>10100958</v>
      </c>
      <c r="J34" s="34" t="s">
        <v>23</v>
      </c>
      <c r="K34" s="8" t="s">
        <v>159</v>
      </c>
      <c r="L34" s="9" t="s">
        <v>159</v>
      </c>
      <c r="M34" s="10">
        <v>2</v>
      </c>
      <c r="N34" s="10">
        <v>0</v>
      </c>
      <c r="O34" s="35" t="s">
        <v>159</v>
      </c>
      <c r="P34" s="11" t="s">
        <v>42</v>
      </c>
    </row>
    <row r="35" spans="1:16" ht="56.25" customHeight="1">
      <c r="A35" s="19" t="s">
        <v>108</v>
      </c>
      <c r="B35" s="18" t="s">
        <v>26</v>
      </c>
      <c r="C35" s="18" t="s">
        <v>27</v>
      </c>
      <c r="D35" s="6">
        <v>41422</v>
      </c>
      <c r="E35" s="18" t="s">
        <v>170</v>
      </c>
      <c r="F35" s="18" t="s">
        <v>109</v>
      </c>
      <c r="G35" s="5" t="s">
        <v>28</v>
      </c>
      <c r="H35" s="32" t="s">
        <v>23</v>
      </c>
      <c r="I35" s="13">
        <v>11669385</v>
      </c>
      <c r="J35" s="8" t="str">
        <f>IF(H35="－","－",ROUNDDOWN(I35/H35,3))</f>
        <v>－</v>
      </c>
      <c r="K35" s="8" t="s">
        <v>159</v>
      </c>
      <c r="L35" s="9" t="s">
        <v>159</v>
      </c>
      <c r="M35" s="10">
        <v>1</v>
      </c>
      <c r="N35" s="36">
        <v>0</v>
      </c>
      <c r="O35" s="37" t="s">
        <v>110</v>
      </c>
      <c r="P35" s="31" t="s">
        <v>42</v>
      </c>
    </row>
    <row r="36" spans="1:16" ht="56.25" customHeight="1">
      <c r="A36" s="5" t="s">
        <v>171</v>
      </c>
      <c r="B36" s="5" t="s">
        <v>172</v>
      </c>
      <c r="C36" s="5" t="s">
        <v>20</v>
      </c>
      <c r="D36" s="6">
        <v>41423</v>
      </c>
      <c r="E36" s="5" t="s">
        <v>111</v>
      </c>
      <c r="F36" s="5" t="s">
        <v>112</v>
      </c>
      <c r="G36" s="5" t="s">
        <v>28</v>
      </c>
      <c r="H36" s="13">
        <v>20380563</v>
      </c>
      <c r="I36" s="13">
        <v>20266395</v>
      </c>
      <c r="J36" s="7">
        <v>0.994</v>
      </c>
      <c r="K36" s="8" t="s">
        <v>159</v>
      </c>
      <c r="L36" s="9" t="s">
        <v>159</v>
      </c>
      <c r="M36" s="10">
        <v>4</v>
      </c>
      <c r="N36" s="10">
        <v>0</v>
      </c>
      <c r="O36" s="5" t="s">
        <v>23</v>
      </c>
      <c r="P36" s="5" t="s">
        <v>23</v>
      </c>
    </row>
    <row r="37" spans="1:16" ht="56.25" customHeight="1">
      <c r="A37" s="5" t="s">
        <v>173</v>
      </c>
      <c r="B37" s="5" t="s">
        <v>172</v>
      </c>
      <c r="C37" s="5" t="s">
        <v>20</v>
      </c>
      <c r="D37" s="6">
        <v>41423</v>
      </c>
      <c r="E37" s="5" t="s">
        <v>113</v>
      </c>
      <c r="F37" s="5" t="s">
        <v>114</v>
      </c>
      <c r="G37" s="5" t="s">
        <v>174</v>
      </c>
      <c r="H37" s="13">
        <v>68118557</v>
      </c>
      <c r="I37" s="13">
        <v>43047167</v>
      </c>
      <c r="J37" s="7">
        <v>0.631</v>
      </c>
      <c r="K37" s="8" t="s">
        <v>159</v>
      </c>
      <c r="L37" s="9" t="s">
        <v>159</v>
      </c>
      <c r="M37" s="10">
        <v>4</v>
      </c>
      <c r="N37" s="10">
        <v>0</v>
      </c>
      <c r="O37" s="5" t="s">
        <v>23</v>
      </c>
      <c r="P37" s="5" t="s">
        <v>23</v>
      </c>
    </row>
    <row r="38" spans="1:16" ht="56.25" customHeight="1">
      <c r="A38" s="5" t="s">
        <v>175</v>
      </c>
      <c r="B38" s="5" t="s">
        <v>172</v>
      </c>
      <c r="C38" s="5" t="s">
        <v>20</v>
      </c>
      <c r="D38" s="6">
        <v>41423</v>
      </c>
      <c r="E38" s="18" t="s">
        <v>170</v>
      </c>
      <c r="F38" s="5" t="s">
        <v>115</v>
      </c>
      <c r="G38" s="5" t="s">
        <v>21</v>
      </c>
      <c r="H38" s="32" t="s">
        <v>23</v>
      </c>
      <c r="I38" s="13">
        <v>6567015</v>
      </c>
      <c r="J38" s="8" t="str">
        <f>IF(H38="－","－",ROUNDDOWN(I38/H38,3))</f>
        <v>－</v>
      </c>
      <c r="K38" s="8" t="s">
        <v>159</v>
      </c>
      <c r="L38" s="9" t="s">
        <v>159</v>
      </c>
      <c r="M38" s="10">
        <v>1</v>
      </c>
      <c r="N38" s="10">
        <v>0</v>
      </c>
      <c r="O38" s="5" t="s">
        <v>23</v>
      </c>
      <c r="P38" s="5" t="s">
        <v>23</v>
      </c>
    </row>
    <row r="39" spans="1:16" ht="56.25" customHeight="1">
      <c r="A39" s="5" t="s">
        <v>116</v>
      </c>
      <c r="B39" s="46" t="s">
        <v>32</v>
      </c>
      <c r="C39" s="5" t="s">
        <v>65</v>
      </c>
      <c r="D39" s="33">
        <v>41424</v>
      </c>
      <c r="E39" s="45" t="s">
        <v>117</v>
      </c>
      <c r="F39" s="48" t="s">
        <v>118</v>
      </c>
      <c r="G39" s="5" t="s">
        <v>174</v>
      </c>
      <c r="H39" s="13">
        <v>94550400</v>
      </c>
      <c r="I39" s="13">
        <v>70853506</v>
      </c>
      <c r="J39" s="14">
        <f>ROUNDDOWN(+I39/H39,3)</f>
        <v>0.749</v>
      </c>
      <c r="K39" s="8" t="s">
        <v>159</v>
      </c>
      <c r="L39" s="9" t="s">
        <v>159</v>
      </c>
      <c r="M39" s="10">
        <v>3</v>
      </c>
      <c r="N39" s="10">
        <v>0</v>
      </c>
      <c r="O39" s="21" t="s">
        <v>159</v>
      </c>
      <c r="P39" s="21" t="s">
        <v>42</v>
      </c>
    </row>
    <row r="40" spans="1:16" ht="56.25" customHeight="1">
      <c r="A40" s="5" t="s">
        <v>119</v>
      </c>
      <c r="B40" s="46" t="s">
        <v>32</v>
      </c>
      <c r="C40" s="5" t="s">
        <v>65</v>
      </c>
      <c r="D40" s="33">
        <v>41424</v>
      </c>
      <c r="E40" s="45" t="s">
        <v>120</v>
      </c>
      <c r="F40" s="48" t="s">
        <v>121</v>
      </c>
      <c r="G40" s="5" t="s">
        <v>174</v>
      </c>
      <c r="H40" s="51">
        <v>83094984</v>
      </c>
      <c r="I40" s="38">
        <v>72788889</v>
      </c>
      <c r="J40" s="39">
        <f>ROUNDDOWN(+I40/H40,3)</f>
        <v>0.875</v>
      </c>
      <c r="K40" s="8" t="s">
        <v>159</v>
      </c>
      <c r="L40" s="9" t="s">
        <v>159</v>
      </c>
      <c r="M40" s="48">
        <v>3</v>
      </c>
      <c r="N40" s="48">
        <v>0</v>
      </c>
      <c r="O40" s="21" t="s">
        <v>159</v>
      </c>
      <c r="P40" s="21" t="s">
        <v>42</v>
      </c>
    </row>
    <row r="41" spans="1:16" ht="56.25" customHeight="1">
      <c r="A41" s="5" t="s">
        <v>122</v>
      </c>
      <c r="B41" s="46" t="s">
        <v>32</v>
      </c>
      <c r="C41" s="5" t="s">
        <v>65</v>
      </c>
      <c r="D41" s="33">
        <v>41424</v>
      </c>
      <c r="E41" s="45" t="s">
        <v>123</v>
      </c>
      <c r="F41" s="48" t="s">
        <v>124</v>
      </c>
      <c r="G41" s="5" t="s">
        <v>174</v>
      </c>
      <c r="H41" s="51">
        <v>102809700</v>
      </c>
      <c r="I41" s="38">
        <v>97484601</v>
      </c>
      <c r="J41" s="39">
        <f>ROUNDDOWN(+I41/H41,3)</f>
        <v>0.948</v>
      </c>
      <c r="K41" s="8" t="s">
        <v>159</v>
      </c>
      <c r="L41" s="9" t="s">
        <v>159</v>
      </c>
      <c r="M41" s="48">
        <v>4</v>
      </c>
      <c r="N41" s="48">
        <v>0</v>
      </c>
      <c r="O41" s="21" t="s">
        <v>159</v>
      </c>
      <c r="P41" s="21" t="s">
        <v>42</v>
      </c>
    </row>
    <row r="42" spans="1:16" ht="56.25" customHeight="1">
      <c r="A42" s="5" t="s">
        <v>125</v>
      </c>
      <c r="B42" s="20" t="s">
        <v>29</v>
      </c>
      <c r="C42" s="20" t="s">
        <v>30</v>
      </c>
      <c r="D42" s="6">
        <v>41425</v>
      </c>
      <c r="E42" s="5" t="s">
        <v>126</v>
      </c>
      <c r="F42" s="5" t="s">
        <v>127</v>
      </c>
      <c r="G42" s="5" t="s">
        <v>41</v>
      </c>
      <c r="H42" s="13">
        <v>26954287</v>
      </c>
      <c r="I42" s="13">
        <v>26065498</v>
      </c>
      <c r="J42" s="22">
        <v>0.967</v>
      </c>
      <c r="K42" s="8" t="s">
        <v>159</v>
      </c>
      <c r="L42" s="9" t="s">
        <v>159</v>
      </c>
      <c r="M42" s="10">
        <v>1</v>
      </c>
      <c r="N42" s="10">
        <v>0</v>
      </c>
      <c r="O42" s="35" t="s">
        <v>159</v>
      </c>
      <c r="P42" s="11" t="s">
        <v>42</v>
      </c>
    </row>
    <row r="43" spans="1:16" ht="56.25" customHeight="1">
      <c r="A43" s="5" t="s">
        <v>128</v>
      </c>
      <c r="B43" s="46" t="s">
        <v>32</v>
      </c>
      <c r="C43" s="5" t="s">
        <v>65</v>
      </c>
      <c r="D43" s="33">
        <v>41425</v>
      </c>
      <c r="E43" s="45" t="s">
        <v>129</v>
      </c>
      <c r="F43" s="48" t="s">
        <v>130</v>
      </c>
      <c r="G43" s="5" t="s">
        <v>174</v>
      </c>
      <c r="H43" s="13">
        <v>67465440</v>
      </c>
      <c r="I43" s="38">
        <v>62097767</v>
      </c>
      <c r="J43" s="14">
        <f>ROUNDDOWN(+I43/H43,3)</f>
        <v>0.92</v>
      </c>
      <c r="K43" s="8" t="s">
        <v>159</v>
      </c>
      <c r="L43" s="9" t="s">
        <v>159</v>
      </c>
      <c r="M43" s="47">
        <v>3</v>
      </c>
      <c r="N43" s="48">
        <v>0</v>
      </c>
      <c r="O43" s="21" t="s">
        <v>159</v>
      </c>
      <c r="P43" s="21" t="s">
        <v>42</v>
      </c>
    </row>
    <row r="44" spans="1:16" ht="56.25" customHeight="1">
      <c r="A44" s="5" t="s">
        <v>131</v>
      </c>
      <c r="B44" s="46" t="s">
        <v>32</v>
      </c>
      <c r="C44" s="5" t="s">
        <v>65</v>
      </c>
      <c r="D44" s="52">
        <v>41425</v>
      </c>
      <c r="E44" s="43" t="s">
        <v>132</v>
      </c>
      <c r="F44" s="44" t="s">
        <v>133</v>
      </c>
      <c r="G44" s="5" t="s">
        <v>174</v>
      </c>
      <c r="H44" s="53">
        <v>52091718</v>
      </c>
      <c r="I44" s="53">
        <v>50606367</v>
      </c>
      <c r="J44" s="14">
        <f>ROUNDDOWN(+I44/H44,3)</f>
        <v>0.971</v>
      </c>
      <c r="K44" s="8" t="s">
        <v>159</v>
      </c>
      <c r="L44" s="9" t="s">
        <v>159</v>
      </c>
      <c r="M44" s="42">
        <v>3</v>
      </c>
      <c r="N44" s="48">
        <v>0</v>
      </c>
      <c r="O44" s="21" t="s">
        <v>159</v>
      </c>
      <c r="P44" s="21" t="s">
        <v>42</v>
      </c>
    </row>
    <row r="45" spans="1:16" ht="56.25" customHeight="1">
      <c r="A45" s="5" t="s">
        <v>134</v>
      </c>
      <c r="B45" s="15" t="s">
        <v>22</v>
      </c>
      <c r="C45" s="15" t="s">
        <v>135</v>
      </c>
      <c r="D45" s="16">
        <v>45786</v>
      </c>
      <c r="E45" s="5" t="s">
        <v>136</v>
      </c>
      <c r="F45" s="5" t="s">
        <v>137</v>
      </c>
      <c r="G45" s="5" t="s">
        <v>28</v>
      </c>
      <c r="H45" s="17" t="s">
        <v>159</v>
      </c>
      <c r="I45" s="13">
        <v>37275525</v>
      </c>
      <c r="J45" s="7" t="s">
        <v>159</v>
      </c>
      <c r="K45" s="8" t="s">
        <v>159</v>
      </c>
      <c r="L45" s="9" t="s">
        <v>159</v>
      </c>
      <c r="M45" s="54">
        <v>2</v>
      </c>
      <c r="N45" s="23">
        <v>0</v>
      </c>
      <c r="O45" s="21" t="s">
        <v>159</v>
      </c>
      <c r="P45" s="5" t="s">
        <v>42</v>
      </c>
    </row>
    <row r="46" spans="1:16" ht="56.25" customHeight="1">
      <c r="A46" s="55" t="s">
        <v>138</v>
      </c>
      <c r="B46" s="15" t="s">
        <v>22</v>
      </c>
      <c r="C46" s="56" t="s">
        <v>135</v>
      </c>
      <c r="D46" s="57">
        <v>45801</v>
      </c>
      <c r="E46" s="49" t="s">
        <v>176</v>
      </c>
      <c r="F46" s="49" t="s">
        <v>139</v>
      </c>
      <c r="G46" s="55" t="s">
        <v>28</v>
      </c>
      <c r="H46" s="17" t="s">
        <v>159</v>
      </c>
      <c r="I46" s="50">
        <v>809182</v>
      </c>
      <c r="J46" s="58" t="s">
        <v>159</v>
      </c>
      <c r="K46" s="8" t="s">
        <v>159</v>
      </c>
      <c r="L46" s="9" t="s">
        <v>159</v>
      </c>
      <c r="M46" s="59">
        <v>2</v>
      </c>
      <c r="N46" s="60">
        <v>0</v>
      </c>
      <c r="O46" s="21" t="s">
        <v>159</v>
      </c>
      <c r="P46" s="5" t="s">
        <v>42</v>
      </c>
    </row>
    <row r="47" spans="1:16" ht="56.25" customHeight="1">
      <c r="A47" s="5" t="s">
        <v>140</v>
      </c>
      <c r="B47" s="5" t="s">
        <v>19</v>
      </c>
      <c r="C47" s="5" t="s">
        <v>141</v>
      </c>
      <c r="D47" s="6">
        <v>41425</v>
      </c>
      <c r="E47" s="5" t="s">
        <v>90</v>
      </c>
      <c r="F47" s="5" t="s">
        <v>142</v>
      </c>
      <c r="G47" s="5" t="s">
        <v>21</v>
      </c>
      <c r="H47" s="13" t="s">
        <v>177</v>
      </c>
      <c r="I47" s="13">
        <v>6795936</v>
      </c>
      <c r="J47" s="40" t="s">
        <v>177</v>
      </c>
      <c r="K47" s="8" t="s">
        <v>159</v>
      </c>
      <c r="L47" s="41" t="s">
        <v>159</v>
      </c>
      <c r="M47" s="11">
        <v>1</v>
      </c>
      <c r="N47" s="11">
        <v>0</v>
      </c>
      <c r="O47" s="21" t="s">
        <v>159</v>
      </c>
      <c r="P47" s="24" t="s">
        <v>143</v>
      </c>
    </row>
    <row r="48" spans="1:16" ht="56.25" customHeight="1">
      <c r="A48" s="5" t="s">
        <v>144</v>
      </c>
      <c r="B48" s="5" t="s">
        <v>19</v>
      </c>
      <c r="C48" s="5" t="s">
        <v>141</v>
      </c>
      <c r="D48" s="6">
        <v>41425</v>
      </c>
      <c r="E48" s="5" t="s">
        <v>90</v>
      </c>
      <c r="F48" s="5" t="s">
        <v>142</v>
      </c>
      <c r="G48" s="5" t="s">
        <v>21</v>
      </c>
      <c r="H48" s="13" t="s">
        <v>177</v>
      </c>
      <c r="I48" s="13">
        <v>4459833</v>
      </c>
      <c r="J48" s="40" t="s">
        <v>177</v>
      </c>
      <c r="K48" s="8" t="s">
        <v>159</v>
      </c>
      <c r="L48" s="41" t="s">
        <v>159</v>
      </c>
      <c r="M48" s="11">
        <v>1</v>
      </c>
      <c r="N48" s="11">
        <v>0</v>
      </c>
      <c r="O48" s="21" t="s">
        <v>159</v>
      </c>
      <c r="P48" s="24" t="s">
        <v>143</v>
      </c>
    </row>
    <row r="49" spans="1:16" ht="56.25" customHeight="1">
      <c r="A49" s="5" t="s">
        <v>145</v>
      </c>
      <c r="B49" s="5" t="s">
        <v>19</v>
      </c>
      <c r="C49" s="5" t="s">
        <v>141</v>
      </c>
      <c r="D49" s="6">
        <v>41425</v>
      </c>
      <c r="E49" s="5" t="s">
        <v>146</v>
      </c>
      <c r="F49" s="5" t="s">
        <v>147</v>
      </c>
      <c r="G49" s="45" t="s">
        <v>148</v>
      </c>
      <c r="H49" s="13">
        <v>27762000</v>
      </c>
      <c r="I49" s="13">
        <v>24097867</v>
      </c>
      <c r="J49" s="40">
        <v>0.868</v>
      </c>
      <c r="K49" s="8" t="s">
        <v>159</v>
      </c>
      <c r="L49" s="41" t="s">
        <v>159</v>
      </c>
      <c r="M49" s="10">
        <v>2</v>
      </c>
      <c r="N49" s="10">
        <v>0</v>
      </c>
      <c r="O49" s="21" t="s">
        <v>159</v>
      </c>
      <c r="P49" s="24" t="s">
        <v>143</v>
      </c>
    </row>
    <row r="50" spans="1:16" ht="56.25" customHeight="1">
      <c r="A50" s="5" t="s">
        <v>178</v>
      </c>
      <c r="B50" s="5" t="s">
        <v>19</v>
      </c>
      <c r="C50" s="5" t="s">
        <v>141</v>
      </c>
      <c r="D50" s="6">
        <v>41425</v>
      </c>
      <c r="E50" s="5" t="s">
        <v>149</v>
      </c>
      <c r="F50" s="5" t="s">
        <v>150</v>
      </c>
      <c r="G50" s="45" t="s">
        <v>148</v>
      </c>
      <c r="H50" s="13">
        <v>23221471</v>
      </c>
      <c r="I50" s="13">
        <v>22507569</v>
      </c>
      <c r="J50" s="40">
        <v>0.969</v>
      </c>
      <c r="K50" s="8" t="s">
        <v>159</v>
      </c>
      <c r="L50" s="41" t="s">
        <v>159</v>
      </c>
      <c r="M50" s="10">
        <v>3</v>
      </c>
      <c r="N50" s="10">
        <v>0</v>
      </c>
      <c r="O50" s="21" t="s">
        <v>159</v>
      </c>
      <c r="P50" s="24" t="s">
        <v>143</v>
      </c>
    </row>
    <row r="51" spans="1:16" ht="56.25" customHeight="1">
      <c r="A51" s="5" t="s">
        <v>179</v>
      </c>
      <c r="B51" s="5" t="s">
        <v>19</v>
      </c>
      <c r="C51" s="5" t="s">
        <v>141</v>
      </c>
      <c r="D51" s="6">
        <v>41425</v>
      </c>
      <c r="E51" s="5" t="s">
        <v>151</v>
      </c>
      <c r="F51" s="5" t="s">
        <v>152</v>
      </c>
      <c r="G51" s="45" t="s">
        <v>148</v>
      </c>
      <c r="H51" s="13">
        <v>39153243</v>
      </c>
      <c r="I51" s="13">
        <v>36835541</v>
      </c>
      <c r="J51" s="40">
        <v>0.94</v>
      </c>
      <c r="K51" s="8" t="s">
        <v>159</v>
      </c>
      <c r="L51" s="41" t="s">
        <v>159</v>
      </c>
      <c r="M51" s="10">
        <v>3</v>
      </c>
      <c r="N51" s="10">
        <v>0</v>
      </c>
      <c r="O51" s="21" t="s">
        <v>159</v>
      </c>
      <c r="P51" s="24" t="s">
        <v>143</v>
      </c>
    </row>
  </sheetData>
  <sheetProtection/>
  <mergeCells count="19">
    <mergeCell ref="I3:I6"/>
    <mergeCell ref="J3:J6"/>
    <mergeCell ref="H3:H6"/>
    <mergeCell ref="B4:B6"/>
    <mergeCell ref="C4:C6"/>
    <mergeCell ref="E4:E6"/>
    <mergeCell ref="F4:F6"/>
    <mergeCell ref="A3:A6"/>
    <mergeCell ref="B3:C3"/>
    <mergeCell ref="D3:D6"/>
    <mergeCell ref="E3:F3"/>
    <mergeCell ref="G3:G6"/>
    <mergeCell ref="K3:L3"/>
    <mergeCell ref="M3:M6"/>
    <mergeCell ref="O3:O6"/>
    <mergeCell ref="P3:P6"/>
    <mergeCell ref="K4:K6"/>
    <mergeCell ref="L4:L6"/>
    <mergeCell ref="N4:N6"/>
  </mergeCells>
  <dataValidations count="2">
    <dataValidation type="date" operator="greaterThanOrEqual" allowBlank="1" showInputMessage="1" showErrorMessage="1" sqref="D8:D9">
      <formula1>40634</formula1>
    </dataValidation>
    <dataValidation type="list" allowBlank="1" showInputMessage="1" showErrorMessage="1" sqref="G47:G48 G10:G11 G16:G25">
      <formula1>物役競争</formula1>
    </dataValidation>
  </dataValidations>
  <printOptions/>
  <pageMargins left="0.7086614173228347" right="0.7086614173228347" top="0.7480314960629921" bottom="0.7480314960629921" header="0.31496062992125984" footer="0.31496062992125984"/>
  <pageSetup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2013-07-09T04:39:12Z</dcterms:created>
  <dcterms:modified xsi:type="dcterms:W3CDTF">2013-10-29T04:11:43Z</dcterms:modified>
  <cp:category/>
  <cp:version/>
  <cp:contentType/>
  <cp:contentStatus/>
</cp:coreProperties>
</file>