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5915" windowHeight="10920" activeTab="0"/>
  </bookViews>
  <sheets>
    <sheet name="様式2" sheetId="1" r:id="rId1"/>
  </sheets>
  <externalReferences>
    <externalReference r:id="rId4"/>
    <externalReference r:id="rId5"/>
  </externalReferences>
  <definedNames>
    <definedName name="_xlnm.Print_Area" localSheetId="0">'様式2'!$A$1:$P$107</definedName>
    <definedName name="公共競争">'[1]Sheet2'!$D$4:$D$21</definedName>
    <definedName name="物役競争">'[2]Sheet2'!$J$4:$J$7</definedName>
    <definedName name="物役随契">'[1]Sheet2'!$G$4:$G$24</definedName>
  </definedNames>
  <calcPr fullCalcOnLoad="1"/>
</workbook>
</file>

<file path=xl/sharedStrings.xml><?xml version="1.0" encoding="utf-8"?>
<sst xmlns="http://schemas.openxmlformats.org/spreadsheetml/2006/main" count="1031" uniqueCount="314">
  <si>
    <t>別紙様式２</t>
  </si>
  <si>
    <t xml:space="preserve">公共調達適正化について（平成18年8月25日付け財計第2017号）に基づく競争入札に係る情報の公表（公共工事） </t>
  </si>
  <si>
    <t>公共工事の名称、場所、期間及び種別</t>
  </si>
  <si>
    <t>契約担当官等の氏名並びにその所属する部局の名称及び所在地</t>
  </si>
  <si>
    <t>契約を締結した日</t>
  </si>
  <si>
    <t>契約の相手方の商号又は名称及び住所</t>
  </si>
  <si>
    <t>一般競争契約・指名競争契約の別（総合評価の実施）</t>
  </si>
  <si>
    <t>予定価格</t>
  </si>
  <si>
    <t>契約金額</t>
  </si>
  <si>
    <t>落札率</t>
  </si>
  <si>
    <t>公益法人の場合</t>
  </si>
  <si>
    <t>応札者の数</t>
  </si>
  <si>
    <t>特別な競争参加資格
（※応札者の数が１の場合の記載事項）</t>
  </si>
  <si>
    <t>備　　考</t>
  </si>
  <si>
    <t>名称</t>
  </si>
  <si>
    <t>所在地</t>
  </si>
  <si>
    <t>商号又は名称</t>
  </si>
  <si>
    <t>住所</t>
  </si>
  <si>
    <t>公益法人の区分</t>
  </si>
  <si>
    <t>国所管、都道府県所管の区分</t>
  </si>
  <si>
    <t>うち公益社団法人又は公益財団法人（特例社団法人又は特例財団法人を含む。）</t>
  </si>
  <si>
    <t>林業専用道新設調査設計ほか業務（北信署・中信署・東信署）
長野県長野市ほか
25年5月2日～平成26年1月31日
[測量設計]</t>
  </si>
  <si>
    <t>長野県長野市大字栗田７１５－５</t>
  </si>
  <si>
    <t>長野県長野市稲葉２４１３－３</t>
  </si>
  <si>
    <t>林業専用道新設調査設計ほか業務（南信署）
長野県上伊那郡辰野町ほか
平成25年5月2日～平成26年1月31日
[測量設計]</t>
  </si>
  <si>
    <t>株式会社中部森林技術コンサルタンツ　長野支店</t>
  </si>
  <si>
    <t>長野県長野市大字稲葉字中千田２０４０－２</t>
  </si>
  <si>
    <t>林業専用道新設調査設計ほか業務（木曽署・南木曽支署）
長野県木曽郡上松町ほか
平成25年5月2日～平成26年1月31日
[測量設計]</t>
  </si>
  <si>
    <t>林業専用道新設調査設計ほか業務（岐阜署・東濃署・愛知所）
岐阜県下呂市ほか
平成25年5月2日～平成26年1月31日
[測量設計]</t>
  </si>
  <si>
    <t>株式会社森林テクニクス　名古屋支店</t>
  </si>
  <si>
    <t>愛知県名古屋市中区錦３－２－４</t>
  </si>
  <si>
    <t>林業専用道新設調査設計ほか業務（富山署・飛騨署）
富山県富山市ほか
平成25年5月2日～平成26年1月31日
[測量設計]</t>
  </si>
  <si>
    <t>株式会社中部森林技術コンサルタンツ</t>
  </si>
  <si>
    <t>西ノ沢復旧治山工事
長野県上水内郡信濃町黒姫山国有林地内
平成25年5月2日～平成26年1月15日
[治山工事]</t>
  </si>
  <si>
    <t>分任支出負担行為担当官
北信森林管理署長
嵯峨端夫</t>
  </si>
  <si>
    <t>長野県飯山市大字飯山1090-1</t>
  </si>
  <si>
    <t>信州林業株式会社</t>
  </si>
  <si>
    <t>長野県長野市鬼無里2217-1</t>
  </si>
  <si>
    <t>上楠川（岩水沢）復旧治山工事
長野県長野市戸隠山国有林地内
平成25年5月2日～平成25年12月20日
[治山工事]</t>
  </si>
  <si>
    <t>マツナガ建設株式会社</t>
  </si>
  <si>
    <t>長野県須坂市墨坂南3-10-8</t>
  </si>
  <si>
    <t>一般競争契約（簡易型総合評価）</t>
  </si>
  <si>
    <t xml:space="preserve">山之口川（ﾀﾅ洞支流）水源地域整備工事
岐阜県下呂市萩原町山之口国有林地内
平成25年5月2日～平成25年12月20日
[治山工事]
</t>
  </si>
  <si>
    <t>岐阜県下呂市小坂町大島1643-2</t>
  </si>
  <si>
    <t>株式会社梅田組</t>
  </si>
  <si>
    <t>岐阜県下呂市野尻283</t>
  </si>
  <si>
    <t>赤沼田（大萱谷上流）復旧治山工事
岐阜県下呂市小坂町赤沼田国有林地内
平成25年5月2日～平成25年12月20日
[治山工事]</t>
  </si>
  <si>
    <t>岐阜県下呂市小坂町大島1643-2</t>
  </si>
  <si>
    <t>小黒川（与助谷ほか１）水源地域整備工事
岐阜県下呂市小坂町落合国有林地内
平成25年5月2日～平成25年12月20日
[治山工事]</t>
  </si>
  <si>
    <t>金子工業株式会社</t>
  </si>
  <si>
    <t>岐阜県下呂市萩原町萩原1500</t>
  </si>
  <si>
    <t>濁河（ｵﾘｼｷ谷）復旧治山工事
岐阜県下呂市小坂町落合国有林地内
平成25年5月2日～平成25年11月29日
[治山工事]</t>
  </si>
  <si>
    <t>岩佐土木株式会社</t>
  </si>
  <si>
    <t>岐阜県下呂市小坂町落合28</t>
  </si>
  <si>
    <t>能郷谷復旧治山工事
岐阜県本巣市根尾能郷谷国有林地内
平成25年5月2日～平成25年10月31日
[治山工事]</t>
  </si>
  <si>
    <t>黒田建設株式会社</t>
  </si>
  <si>
    <t>岐阜県本巣市根尾大井1003</t>
  </si>
  <si>
    <t>大河原（越山谷）復旧治山工事
岐阜県本巣市根尾大河原国有林地内
H25.5.2～H25.10.31
[治山工事]</t>
  </si>
  <si>
    <t>田中建設工業株式会社</t>
  </si>
  <si>
    <t>岐阜県本巣市根尾板所622-7</t>
  </si>
  <si>
    <t>瀬戸沢2復旧治山工事
長野県上伊那郡辰野町横川国有林
平成25年5月2日～平成26年1月31日
[治山工事]</t>
  </si>
  <si>
    <t>分任支出負担行為担当官
南信森林管理署長
田中徹</t>
  </si>
  <si>
    <t>長野県伊那市山寺1499-1</t>
  </si>
  <si>
    <t>富貴屋建設株式会社</t>
  </si>
  <si>
    <t>長野県駒ケ根市赤穂3468番地</t>
  </si>
  <si>
    <t>揖斐川地区路体改良工事
岐阜県揖斐郡揖斐川町樫原谷国有林ほか
平成25年5月3日～平成25年11月29日
[林道工事]</t>
  </si>
  <si>
    <t>一般競争契約</t>
  </si>
  <si>
    <t>長良川地区路体改良工事
岐阜県郡上郡高鷲町鮎立中山国有林ほか
平成25年5月3日～平成25年11月29日
[林道工事]</t>
  </si>
  <si>
    <t>森建設株式会社</t>
  </si>
  <si>
    <t>岐阜県高山市荘川町牧戸25-1</t>
  </si>
  <si>
    <t>小坂地区路体改良工事
（岐阜県下呂市小坂町落合国有林ほか）
平成25年5月3日～平成25年11月29日
[林道工事]</t>
  </si>
  <si>
    <t>下呂地区路体改良工事
岐阜県下呂市馬瀬本洞国有林ほか
平成25年5月3日～平成25年11月29日
[林道工事]</t>
  </si>
  <si>
    <t>松田建設株式会社</t>
  </si>
  <si>
    <t>岐阜県下呂市三原25</t>
  </si>
  <si>
    <t>柿其－１４（柿其本谷）復旧治山工事
（長野県木曽郡南木曽町柿其国有林地内）
平成25年5月8日～平成26年1月15日
[治山工事]</t>
  </si>
  <si>
    <t>分任支出負担行為担当官
木曽森林管理署
南木曽支署長
丸山　和久</t>
  </si>
  <si>
    <t>長野県木曽郡南木曽町読書　３６５０－２</t>
  </si>
  <si>
    <t>株式会社
名工土木</t>
  </si>
  <si>
    <t>長野県木曽郡南木曽町読書　３６６９－１３</t>
  </si>
  <si>
    <t>治山実施設計（岐阜森林管理署　大萱谷ほか）
岐阜県下呂市ほか
平成25年5月10日～平成25年12月20日
[測量設計]</t>
  </si>
  <si>
    <t>株式会社森林テクニクス　名古屋支店</t>
  </si>
  <si>
    <t>治山実施設計（北信森林管理署　野々海川（東沢）ほか）
長野県飯山市ほか
平成25年5月10日～平成25年11月29日
[測量設計]</t>
  </si>
  <si>
    <t>地すべり調査（中信森林管理署　坂巻）
長野県松本市ほか
平成25年5月10日～平成26年2月20日
[調査]</t>
  </si>
  <si>
    <t>国土防災技術株式会社　長野支店</t>
  </si>
  <si>
    <t>長野県長野市大字稲葉８２６－１</t>
  </si>
  <si>
    <t>治山実施設計（東信森林管理署　大月川ほか）
長野県南佐久郡小海町ほか
平成25年5月10日～平成25年11月20日
[測量設計]</t>
  </si>
  <si>
    <t>国有林治山全体計画調査及び治山実施設計（東信森林管理署　濁川ほか）
長野県南佐久郡軽井沢町ほか
平成25年5月10日～平成26年1月20日
[調査・測量設計]</t>
  </si>
  <si>
    <t>国有林治山全体計画調査及び治山実施設計（南信森林管理署　手良沢山ほか）
長野県伊那市ほか
平成25年5月10日～平成25年11月29日
[調査・測量設計]</t>
  </si>
  <si>
    <t>治山実施設計（木曽森林管理署　樽ヶ沢ほか）
長野県木曽郡王滝村ほか
平成25年5月10日～平成25年11月11日
[測量設計]</t>
  </si>
  <si>
    <t>株式会社弘洋コンサルタンツ</t>
  </si>
  <si>
    <t>三重県松阪市山室町３２１０－４５</t>
  </si>
  <si>
    <t>平成24年度赤なぎ沢復旧治山工事
長野県下伊那郡阿智村阿智国有林地内
平成25年5月11日～平成25年10月30日
[治山工事]</t>
  </si>
  <si>
    <t>長野県飯田市座光寺5152-1</t>
  </si>
  <si>
    <t>株式会社イケガミ</t>
  </si>
  <si>
    <t>長野県下伊那郡下條村陽皐2552</t>
  </si>
  <si>
    <t>平成24年度横沢3復旧治山工事
長野県上伊那郡飯島町飯島
平成25年5月11日～平成25年9月30日
[治山工事]</t>
  </si>
  <si>
    <t>石田建設株式会社</t>
  </si>
  <si>
    <t>長野県駒ヶ根市飯坂2－9－14</t>
  </si>
  <si>
    <t>平成２４年度笹小屋沢復旧治山工事
長野県飯田市上飯田陣ヶ沢国有林地内
平成25年5月14日～平成25年10月31日
[治山工事]</t>
  </si>
  <si>
    <t>尾澤建設株式会社</t>
  </si>
  <si>
    <t>長野県飯田市羽場権現９７８－４</t>
  </si>
  <si>
    <t>平成24年度池の沢復旧治山工事
長野県飯田市上村程野山国有林地内
平成25年5月14日～平成25年8月23日
[治山工事]</t>
  </si>
  <si>
    <t>山﨑建設株式会社</t>
  </si>
  <si>
    <t>長野県飯田市上村96</t>
  </si>
  <si>
    <t>平成24年度通ヶ沢復旧治山工事
長野県上伊那郡飯島町飯島
平成25年5月14日～平成25年10月10日
[治山工事]</t>
  </si>
  <si>
    <t>窪田建設株式会社</t>
  </si>
  <si>
    <t>長野県駒ヶ根市東町9－22</t>
  </si>
  <si>
    <t>平成24年度梨原日向2復旧治山工事
長野県下伊那郡大鹿村鹿塩
平成25年5月15日～平成26年2月20日
[治山工事]</t>
  </si>
  <si>
    <t>大協建設株式会社</t>
  </si>
  <si>
    <t>長野県下伊那郡大鹿村鹿塩411</t>
  </si>
  <si>
    <t>平成24年度小西川復旧治山工事
長野県飯田市上飯田松川入
平成25年5月15日～平成25年11月7日
[治山工事]</t>
  </si>
  <si>
    <t>木下建設株式会社</t>
  </si>
  <si>
    <t>長野県飯田市松尾町1－22</t>
  </si>
  <si>
    <t>平成24年度小塩地すべり防止工事
長野県下伊那郡大鹿村鹿塩
平成25年5月15日～平成25年12月20日
[治山工事]</t>
  </si>
  <si>
    <t>治山実施設計（中信森林管理署　山之坊）
新潟県糸魚川市
平成25年5月16日～平成25年8月29日
[測量設計]</t>
  </si>
  <si>
    <t>一般社団法人　長野県林業コンサルタント協会</t>
  </si>
  <si>
    <t>長野県長野市大字中御所字岡田３０－１６</t>
  </si>
  <si>
    <t>－</t>
  </si>
  <si>
    <t>都道府県所管</t>
  </si>
  <si>
    <t>御厩野（鞍掛）復旧治山工事
岐阜県下呂市御厩野 御厩野国有林地内
平成25年5月16日～平成25年9月30日
[治山工事]</t>
  </si>
  <si>
    <t>岐阜県下呂市野尻283番地</t>
  </si>
  <si>
    <t>山之口川（本谷）水源地域整備工事
（岐阜県下呂市萩原町 山之口国有林地内）
（2013/5/16～2013/12/11）
[治山工事]</t>
  </si>
  <si>
    <t>今井建設株式会社</t>
  </si>
  <si>
    <t>岐阜県下呂市少ヶ野461-1</t>
  </si>
  <si>
    <t>七宗本谷（右鬼面谷）復旧治山工事
岐阜県加茂郡七宗町 七宗国有林地内
平成25年5月16日～平成25年9月30日
[治山工事]</t>
  </si>
  <si>
    <t>鹿島川林業専用道新設外工事
長野県大町市鹿島山国有林地内
平成25年5月17日～平成26年1月29日
［林道工事］</t>
  </si>
  <si>
    <t>分任支出負担行為担当官
中信森林管理署長
吉野示右</t>
  </si>
  <si>
    <t>長野県松本市島立1256-1</t>
  </si>
  <si>
    <t>株式会社相模組</t>
  </si>
  <si>
    <t>長野県大町市大町3052</t>
  </si>
  <si>
    <t>黒川支線林業専用道新設工事
長野県松本市奈川第一国有林地内
平成25年5月17日～平成25年12月10日
［林道工事］</t>
  </si>
  <si>
    <t>川瀬建設株式会社</t>
  </si>
  <si>
    <t>長野県松本市奈川2327</t>
  </si>
  <si>
    <t>黒沢林業専用道新設工事
長野県松本市奈川第一国有林地内
平成25年5月17日～平成26年1月9日
［林道工事］</t>
  </si>
  <si>
    <t>松本塩尻地区路体改良工事
長野県松本市奈川第一国有林地内他
平成25年5月17日～平成25年10月6日
［林道工事］</t>
  </si>
  <si>
    <t>株式会社高宮組</t>
  </si>
  <si>
    <t>長野県松本市奈川4082-3</t>
  </si>
  <si>
    <t>大北地区路体改良工事
長野県北安曇郡小谷村雨飾山国有林地内他
平成25年5月17日～平成25年8月12日
［林道工事］</t>
  </si>
  <si>
    <t>株式会社落田</t>
  </si>
  <si>
    <t>長野県北安曇郡白馬村大字北城12816-5</t>
  </si>
  <si>
    <t>林道規程に基づく林道の種類が自動車道又は治山事業における保安林管理道等及びこれと同程度の作業道並びに市町村道の実績がある者</t>
  </si>
  <si>
    <t>中の小屋沢復旧治山工事
長野県木曽郡木祖村小木曽国有林地内
平成25年5月20日～平成25年12月13日
[治山工事]</t>
  </si>
  <si>
    <t>分任支出負担行為担当官
木曽森林管理署長
高嶋伸二</t>
  </si>
  <si>
    <t>木曽土建工業株式会社　</t>
  </si>
  <si>
    <t>長野県木曽郡木祖村小木曽172-2</t>
  </si>
  <si>
    <t>高山地区路体改良工事
岐阜県高山市一之宮町宮国有林地内外
平成25年5月18日～平成25年10月30日
[林道工事]</t>
  </si>
  <si>
    <t>分任支出負担行為担当官
飛騨森林管理署長
清水信之</t>
  </si>
  <si>
    <t>岐阜県高山市西之一色町3-747-3</t>
  </si>
  <si>
    <t>株式会社垣源工業</t>
  </si>
  <si>
    <t>岐阜県高山市上岡本町8-409</t>
  </si>
  <si>
    <t>一般競争契約</t>
  </si>
  <si>
    <t>久々野地区路体改良工事
岐阜県高山市久々野町牛牧国有林地内外
平成25年5月18日～平成25年10月30日
[林道工事]</t>
  </si>
  <si>
    <t>株式会社青木組</t>
  </si>
  <si>
    <t>岐阜県高山市久々野町無数河1118</t>
  </si>
  <si>
    <t>古川地区路体改良工事
岐阜県飛騨市河合町横谷国有林地内外
平成25年5月18日～平成25年10月30日
[林道工事]</t>
  </si>
  <si>
    <t>株式会社清水建設</t>
  </si>
  <si>
    <t>岐阜県飛騨市河合町角川567</t>
  </si>
  <si>
    <t>荘川地区路体改良工事
岐阜県高山市荘川町山中山国有林地内外
平成25年5月18日～平成25年10月30日
[林道工事]</t>
  </si>
  <si>
    <t>森建設株式会社</t>
  </si>
  <si>
    <t>阿岳谷林業専用道新設工事
岐阜県恵那市上矢作町上村恵那国有林地内
平成25年5月21日～平成25年8月23日
[林道工事]</t>
  </si>
  <si>
    <t>分任支出負担行為担当官
東濃森林管理署長
枝澤修</t>
  </si>
  <si>
    <t>岐阜県中津川市付知町8577-4</t>
  </si>
  <si>
    <t>株式会社佐々木工務店</t>
  </si>
  <si>
    <t>岐阜県中津川市阿木9-2</t>
  </si>
  <si>
    <t>明許</t>
  </si>
  <si>
    <t>白川付知林道改良工事
岐阜県中津川市加子母加子母裏木曽国有林地内
平成25年5月21日～平成25年7月1日
[林道工事]</t>
  </si>
  <si>
    <t>株式会社早川工務店</t>
  </si>
  <si>
    <t>岐阜県中津川市付知町8630-1</t>
  </si>
  <si>
    <t>恵那山林道（中津川市）改良工事
岐阜県中津川市中津恵那国有林地内
平成25年5月21日～平成25年9月17日
[林道工事]</t>
  </si>
  <si>
    <t>株式会社阿佐木建設</t>
  </si>
  <si>
    <t>岐阜県中津川市阿木4400-4</t>
  </si>
  <si>
    <t>恵那山林道（恵那市）改良工事
岐阜県恵那市上矢作町上村恵那国有林地内
平成25年5が21日～平成25年10月31日
[林道工事]</t>
  </si>
  <si>
    <t>付知土建株式会社</t>
  </si>
  <si>
    <t>岐阜県中津川市付知町5068-3</t>
  </si>
  <si>
    <t>一般競争契約（簡易型総合評価）</t>
  </si>
  <si>
    <t>高時山（カシモ）林業専用道新設工事
岐阜県中津川市加子母加子母裏木曽国有林地内
平成25年5月21日～平成25年12月27日
[林道工事]</t>
  </si>
  <si>
    <t>夕森田立林道（丸野）橋梁架設工事
岐阜県中津川市川上川上国有林地内
平成25年5月21日～平成25年12月27日
[林道工事]</t>
  </si>
  <si>
    <t>三留野土建株式会社</t>
  </si>
  <si>
    <t>長野県木曽郡南木曾町読書2802-9</t>
  </si>
  <si>
    <t>東股田瀬林道（東股）改良工事
岐阜県中津川市付知町付知裏木曽国有林地内
平成25年5月21日～平成25年11月29日
[林道工事]</t>
  </si>
  <si>
    <t>田口土木株式会社</t>
  </si>
  <si>
    <t>岐阜県中津川市加子母4639-2</t>
  </si>
  <si>
    <t>城山復旧治山工事
長野県木曽郡木曽町城山国有林地内
平成25年5月21日～平成25年11月29日
[治山工事]</t>
  </si>
  <si>
    <t>株式会社加藤組</t>
  </si>
  <si>
    <t>長野県木曽郡木曽町福島1764</t>
  </si>
  <si>
    <t>尾頭沢池の沢連絡林道改良工事
長野県木曽郡木祖村
平成25年5月21日～平成25年10月25日
[林道工事]</t>
  </si>
  <si>
    <t>分任支出負担行為担当官
木曽森林管理署長
高嶋伸二</t>
  </si>
  <si>
    <t>長野県木曽郡上松町正島町1-4</t>
  </si>
  <si>
    <t>四方原林業専用道新設工事
長野県南佐久郡佐久穂町茂来山国有林地内
平成25年5月20日～平成26年1月20日
［林道工事］</t>
  </si>
  <si>
    <t>分任支出負担行為担当官
東信森林管理署長
日高瑞記</t>
  </si>
  <si>
    <t>長野県佐久市臼田1822</t>
  </si>
  <si>
    <t>株式会社北原組</t>
  </si>
  <si>
    <t>長野県南佐久郡小海町大字東馬流3963番地</t>
  </si>
  <si>
    <t>男女倉林業専用道新設工事
長野県小県郡長和町和田山国有林地内
平成25年5月20日～平成26年1月20日
［林道工事］</t>
  </si>
  <si>
    <t>株式会社羽田組</t>
  </si>
  <si>
    <t>長野県小県郡長和町和田1540-1</t>
  </si>
  <si>
    <t>加賀森つばくろ併用林道災害復旧工事
長野県上田市真田町傍陽山国有林地内
平成25年5月20日～平成26年1月20日
［林道工事］</t>
  </si>
  <si>
    <t>長門運輸有限会社</t>
  </si>
  <si>
    <t>長野県上田市塩川2500-53</t>
  </si>
  <si>
    <t>長棟林道改良工事
富山県富山市長棟長棟林道(桧峠線外）
平成25年5月22日～平成25年10月31日
［林道工事］</t>
  </si>
  <si>
    <t>分任支出負担行為担当官
富山森林管理署長
森川誠道</t>
  </si>
  <si>
    <t>富山県富山市黒崎字塚田割591-2</t>
  </si>
  <si>
    <t>富建設株式会社</t>
  </si>
  <si>
    <t>富山県富山市五福末広町1279-6</t>
  </si>
  <si>
    <t>白川支線林業専用道新設工事
長野県木曽郡王滝村
平成25年5月22日～平成25年9月17日
[林道工事]</t>
  </si>
  <si>
    <t>大林工業株式会社</t>
  </si>
  <si>
    <t>長野県木曽郡木曽町１５６９</t>
  </si>
  <si>
    <t>芦島支線林業専用道新設工事
長野県木曽郡上松町
平成25年5月22日～平成25年11月11日
[林道工事]</t>
  </si>
  <si>
    <t>株式会社新宅組</t>
  </si>
  <si>
    <t>長野県木曽郡木曽町新開4114-1</t>
  </si>
  <si>
    <t>下小谷林業専用道新設工事
長野県木曽郡王滝村
平成25年5月22日～平成25年11月26日
[林道工事]</t>
  </si>
  <si>
    <t>神稲建設株式会社</t>
  </si>
  <si>
    <t>長野県飯田市主税町１８</t>
  </si>
  <si>
    <t>大持林業専用道新設工事
長野県下高井郡木島平村木島山国有林地内
平成25年5月22日～平成25年12月20日
[林道工事]</t>
  </si>
  <si>
    <t>株式会社和田組</t>
  </si>
  <si>
    <t>長野県長野市鬼無里1614</t>
  </si>
  <si>
    <t>水内ほか2地区路体改良工事
長野県下水内郡栄村赤石沢国有林地内外
平成25年5月23日～平成25年11月30日
[林道工事]</t>
  </si>
  <si>
    <t>有限会社外谷建設</t>
  </si>
  <si>
    <t>長野県上水内郡信濃町柏原2896</t>
  </si>
  <si>
    <t>福沢林道改良工事
長野県塩尻市福沢国有林地内
平成25年5月22日～平成25年8月17日
［林道工事］</t>
  </si>
  <si>
    <t>有限会社国美工業</t>
  </si>
  <si>
    <t>長野県茅野市宮川8502-1</t>
  </si>
  <si>
    <t>馬曲川復旧治山工事
長野県下高井郡木島平村往郷山国有林地内
平成25年5月23日～平成25年12月20日
[治山工事]</t>
  </si>
  <si>
    <t>株式会社北條組</t>
  </si>
  <si>
    <t>長野県長野市大字村山348-1</t>
  </si>
  <si>
    <t>村松支線林道専用道新設工事
長野県長野市若穂保科山国有林地内
平成25年5月23日～平成25年12月27日
[林道工事]</t>
  </si>
  <si>
    <t>有限会社創伸建工</t>
  </si>
  <si>
    <t>長野県千曲市土口156-73</t>
  </si>
  <si>
    <t>小ワサビ沢復旧治山工事
長野県木曽郡木祖村小木曽国有林地内
平成25年5月27日～平成26年1月8日
[治山工事]</t>
  </si>
  <si>
    <t>センミ沢復旧治山工事
長野県木曽郡木祖村小木曽国有林地内
平成25年5月27日～平成26年1月8日
[治山工事]</t>
  </si>
  <si>
    <t>地すべり調査（伊那谷総合治山事業所　小塩）
長野県下伊那郡大鹿村
平成25年5月25日～平成26年1月31日
[調査]</t>
  </si>
  <si>
    <t>長野市大字稲葉８２６－１</t>
  </si>
  <si>
    <t>国有林治山全体計画調査および治山実施設計（飛騨森林管理署ソウツイ谷下流ほか）
岐阜県飛騨市河合町
平成25年5月25日～平成26年2月20日
[調査、測量設計]</t>
  </si>
  <si>
    <t>国有林治山全体計画調査および治山実施設計（愛知森林管理事務所豊橋（多米）ほか
愛知県豊橋市
平成25年5月25日～平成26年2月20日
[調査、測量設計]</t>
  </si>
  <si>
    <t>株式会社中部森林技術コンサルタンツ</t>
  </si>
  <si>
    <t>治山実施設計（伊那谷総合治山事業所　猪ヶ谷沢ほか）
長野県下伊那郡大鹿村
平成25年5月25日～平成26年2月20日
[測量設計]</t>
  </si>
  <si>
    <t>北陽建設株式会社</t>
  </si>
  <si>
    <t>長野県大町市社５３７７</t>
  </si>
  <si>
    <t>治山実施設計（飛騨森林管理署　三之沢ほか）
岐阜県高山市清見町
平成25年5月25日～平成26年1月30日
[測量設計]</t>
  </si>
  <si>
    <t xml:space="preserve">治山実施設計（木曽森林管理署南木曽支署　モエ沢ほか）
長野県木曽郡南木曽町
平成25年5月25日～平成25年12月25日
[測量設計]
</t>
  </si>
  <si>
    <t>地すべり調査（伊那谷総合治山事業所　地蔵峠（蛇洞沢））
長野県下伊那郡大鹿村
平成25年5月25日～平成26年1月31日
[調査]</t>
  </si>
  <si>
    <t>伝上川復旧治山工事
長野県木曽郡王滝村御岳国有林地内
平成25年5月21日～平成26年2月4日
[治山工事]</t>
  </si>
  <si>
    <t>株式会社吉澤組</t>
  </si>
  <si>
    <t>長野県駒ヶ根市上穂栄町18-6</t>
  </si>
  <si>
    <t>滝ヶ洞（小谷）林業専用道新設工事
岐阜県飛騨市河合町滝ヶ洞国有林地内
平成25年5月25日～平成25年12月25日
[林道工事]</t>
  </si>
  <si>
    <t>株式会社柳組</t>
  </si>
  <si>
    <t>岐阜県飛騨市古川町宮城町252</t>
  </si>
  <si>
    <t>前越谷林業専用道新設工事
岐阜県高山市朝日町胡桃島国有林地内
平成25年5月29日～平成26年1月24日
[林道工事]</t>
  </si>
  <si>
    <t>株式会社林工務店</t>
  </si>
  <si>
    <t>大ツゲ谷（六の沢）復旧治山工事
岐阜県関市板取 大ツゲ谷地内
平成25年5月29日～平成26年2月17日
[治山工事]</t>
  </si>
  <si>
    <t>株式会社所組</t>
  </si>
  <si>
    <t>岐阜県本巣市根尾板所259-1</t>
  </si>
  <si>
    <t>諏訪地区路体改良工事
長野県諏訪郡富士見町西獄国有林外
平成25年5月29日～平成25年12月27日
[林道工事]</t>
  </si>
  <si>
    <t>長野県伊那市山寺1499-1</t>
  </si>
  <si>
    <t>藤森土木建設株式会社</t>
  </si>
  <si>
    <t>長野県諏訪市上川2丁目2192-2</t>
  </si>
  <si>
    <t>飯田地区路体改良工事
長野県下伊那郡豊丘村大乗坊山国有林外
平成25年5月29日～平成25年12月27日
[林道工事]</t>
  </si>
  <si>
    <t>株式会社内山組</t>
  </si>
  <si>
    <t>長野県飯田市上久堅1087-1</t>
  </si>
  <si>
    <t>伊南地区路体改良工事
長野県上伊那郡宮田村黒川国有林外
平成25年5月29日～平成25年12月27日
[林道工事]</t>
  </si>
  <si>
    <t>みどり産業株式会社</t>
  </si>
  <si>
    <t>長野県長野市大字稲葉字八幡田沖2413-3</t>
  </si>
  <si>
    <t>伊北地区路体改良工事
長野県伊那市長谷浦国有林外
平成25年5月29日～平成25年12月27日
[林道工事]</t>
  </si>
  <si>
    <t>みどり産業株式会社</t>
  </si>
  <si>
    <t>長野県長野市大字稲葉字八幡田沖2413-3</t>
  </si>
  <si>
    <t>東俣谷林業専用道新設工事
岐阜県高山市朝日町胡桃島国有林地内
平成25年5月30日～平成25年12月25日
[林道工事]</t>
  </si>
  <si>
    <t>大山土木株式会社</t>
  </si>
  <si>
    <t>岐阜県高山市上岡本町3-410</t>
  </si>
  <si>
    <t>鈍引沢林業専用道新設工事
岐阜県高山市朝日町鈍引沢国有林地内
平成25年5月30日～平成26年1月24日
[林道工事]</t>
  </si>
  <si>
    <t>株式会社水口土建</t>
  </si>
  <si>
    <t>岐阜県高山市朝日町宮之前81</t>
  </si>
  <si>
    <t>一色第二林業専用道新設工事
岐阜県高山市荘川町一色国有林地内
平成25年5月30日～平成26年3月21日
[林道工事]</t>
  </si>
  <si>
    <t>橋本建設株式会社</t>
  </si>
  <si>
    <t>岐阜県高山市荘川町惣則232-1</t>
  </si>
  <si>
    <t>池本山（下津野支渓）復旧治山工事
岐阜県高山市清見町池本山国有林地内
平成25年5月30日～平成25年9月30日
[治山工事]</t>
  </si>
  <si>
    <t>大白川（間名古谷治山資材運搬路補修）復旧治山工事
岐阜県大野郡白川村大白川国有林地内
平成25年5月30日～平成25年10月31日
[治山工事]</t>
  </si>
  <si>
    <t>六厩川（ワサビ谷）復旧治山工事
岐阜県高山市荘川町六厩川国有林地内
平成25年5月30日～平成25年10月31日
[治山工事]</t>
  </si>
  <si>
    <t>大白川（大ハゲ谷補修）復旧治山工事
岐阜県大野郡白川村大白川国有林地内
平成25年5月30日～平成25年10月30日
[治山工事]</t>
  </si>
  <si>
    <t>足打谷（又谷）復旧治山工事
岐阜県揖斐郡揖斐川町足打谷国有林地内
平成25年5月30日～平成25年12月24日
[治山工事]</t>
  </si>
  <si>
    <t>西濃建設株式会社</t>
  </si>
  <si>
    <t>岐阜県揖斐郡揖斐川町三輪1159番地8</t>
  </si>
  <si>
    <t>越波（栃谷）復旧治山工事
岐阜県本巣市根尾越波国有林地内
平成25年5月30日～平成25年11月5日
[治山工事]</t>
  </si>
  <si>
    <t>岐阜県本巣市根尾大井1003番地</t>
  </si>
  <si>
    <t>船形沢2地すべり防止工事
長野県伊那市　浦国有林31林班
平成25年5月30日～平成26年1月15日</t>
  </si>
  <si>
    <t>宮下建設株式会社</t>
  </si>
  <si>
    <t>長野県伊那市上牧6474番地</t>
  </si>
  <si>
    <t>平成24年度青木川中流（フナクボ沢）復旧治山工事
長野県下伊那郡大鹿村大河原国有林地内
平成25年5月31日～平成25年11月29日
[治山工事]</t>
  </si>
  <si>
    <t>株式会社吉澤組</t>
  </si>
  <si>
    <t>長野県駒ヶ根市上穂栄町18－6</t>
  </si>
  <si>
    <t>穂高（上岩小屋沢補修）復旧治山工事
岐阜県高山市奥飛騨温泉郷穂高国有林地内
平成25年5月31日～平成26年1月31日
[治山工事]</t>
  </si>
  <si>
    <t>森本・宝興経常建設共同企業体</t>
  </si>
  <si>
    <t>岐阜県高山市上宝町本郷2575-3</t>
  </si>
  <si>
    <t>海ノ溝谷（本流下流）復旧治山工事
岐阜県関市板取海ノ溝谷地内
平成25年6月1日～平成26年2月17日
[治山工事]</t>
  </si>
  <si>
    <t>青協建設株式会社</t>
  </si>
  <si>
    <t>岐阜県関市倉知3204番地の4</t>
  </si>
  <si>
    <t>闇苅(清水沢支流)復旧治山工事
（愛知県岡崎市石原町闇苅国有林地内）
H25/5/23～H25/9/30
［治山工事］</t>
  </si>
  <si>
    <t>分任支出負担行為担当官
中部森林管理局愛知森林管理事務所長
宮口裕之</t>
  </si>
  <si>
    <t>愛知県新城市庭野字東萩野49-2</t>
  </si>
  <si>
    <t>今泉建設株式会社</t>
  </si>
  <si>
    <t xml:space="preserve">愛知県岡崎市樫山町字牧野63  </t>
  </si>
  <si>
    <t>－</t>
  </si>
  <si>
    <t>分任支出負担行為担当官
岐阜森林管理署長
長口　深</t>
  </si>
  <si>
    <t>支出負担行為担当官
中部森林管理局長
鈴木信哉</t>
  </si>
  <si>
    <t>株式会社森林テクニクス　長野支店</t>
  </si>
  <si>
    <t>一般競争契約（簡易型総合評価）</t>
  </si>
  <si>
    <t>分任支出負担行為担当官　
中部森林管理局伊那谷総合治山事業所長　
洞口儀弘</t>
  </si>
  <si>
    <t>一般競争契約</t>
  </si>
  <si>
    <t>長野県木曽郡上松町正島町1-4</t>
  </si>
  <si>
    <t>岐阜県高山市荘川町牧戸25-1</t>
  </si>
  <si>
    <t>黒姫ほか2地区路体改良工事
長野県上水内郡信濃町黒姫山国有林地内外
平成25年5月23日～平成25年11月30日
[林道工事]</t>
  </si>
  <si>
    <t>岐阜県高山市昭和町2-117</t>
  </si>
  <si>
    <t>長野県伊那市山寺1499-1</t>
  </si>
  <si>
    <t>小坂建設株式会社</t>
  </si>
  <si>
    <t>岐阜県大野郡白川村平瀬396-22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</si>
</sst>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 ;[Red]\-#,##0\ "/>
    <numFmt numFmtId="179" formatCode="#,##0_);[Red]\(#,##0\)"/>
    <numFmt numFmtId="180" formatCode="#,##0_ "/>
    <numFmt numFmtId="181" formatCode="0_);\(0\)"/>
  </numFmts>
  <fonts count="43">
    <font>
      <sz val="11"/>
      <color theme="1"/>
      <name val="Calibri"/>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18"/>
      <name val="ＭＳ Ｐゴシック"/>
      <family val="3"/>
    </font>
    <font>
      <sz val="9"/>
      <name val="ＭＳ Ｐゴシック"/>
      <family val="3"/>
    </font>
    <font>
      <sz val="11"/>
      <name val="ＭＳ Ｐゴシック"/>
      <family val="3"/>
    </font>
    <font>
      <sz val="11"/>
      <color indexed="60"/>
      <name val="ＭＳ Ｐゴシック"/>
      <family val="3"/>
    </font>
    <font>
      <sz val="9"/>
      <color indexed="8"/>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top/>
      <bottom style="thin"/>
    </border>
    <border>
      <left style="thin"/>
      <right style="thin"/>
      <top/>
      <bottom style="thin"/>
    </border>
    <border>
      <left style="thin"/>
      <right/>
      <top style="thin"/>
      <bottom style="thin"/>
    </border>
    <border>
      <left style="thin"/>
      <right/>
      <top style="thin"/>
      <bottom/>
    </border>
    <border>
      <left style="thin"/>
      <right/>
      <top/>
      <bottom/>
    </border>
    <border>
      <left style="thin"/>
      <right style="thin"/>
      <top style="thin"/>
      <bottom/>
    </border>
    <border>
      <left style="thin"/>
      <right style="thin"/>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lignment vertical="center"/>
      <protection/>
    </xf>
    <xf numFmtId="0" fontId="7" fillId="0" borderId="0">
      <alignment vertical="center"/>
      <protection/>
    </xf>
    <xf numFmtId="0" fontId="41" fillId="32" borderId="0" applyNumberFormat="0" applyBorder="0" applyAlignment="0" applyProtection="0"/>
  </cellStyleXfs>
  <cellXfs count="77">
    <xf numFmtId="0" fontId="0" fillId="0" borderId="0" xfId="0" applyFont="1" applyAlignment="1">
      <alignment vertical="center"/>
    </xf>
    <xf numFmtId="0" fontId="0" fillId="0" borderId="0" xfId="0" applyFont="1" applyFill="1" applyAlignment="1" applyProtection="1">
      <alignment vertical="center" wrapText="1"/>
      <protection/>
    </xf>
    <xf numFmtId="0" fontId="0"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6" fillId="0" borderId="10" xfId="0" applyFont="1" applyFill="1" applyBorder="1" applyAlignment="1" applyProtection="1">
      <alignment vertical="center" wrapText="1"/>
      <protection/>
    </xf>
    <xf numFmtId="0" fontId="6" fillId="0" borderId="0" xfId="0" applyFont="1" applyFill="1" applyAlignment="1" applyProtection="1">
      <alignment vertical="center" wrapText="1"/>
      <protection/>
    </xf>
    <xf numFmtId="0" fontId="6" fillId="0" borderId="11" xfId="0" applyFont="1" applyFill="1" applyBorder="1" applyAlignment="1" applyProtection="1">
      <alignment vertical="center" wrapText="1"/>
      <protection locked="0"/>
    </xf>
    <xf numFmtId="58" fontId="6" fillId="0" borderId="11" xfId="0" applyNumberFormat="1" applyFont="1" applyFill="1" applyBorder="1" applyAlignment="1" applyProtection="1">
      <alignment horizontal="center" vertical="center"/>
      <protection locked="0"/>
    </xf>
    <xf numFmtId="176" fontId="6" fillId="0" borderId="11" xfId="0" applyNumberFormat="1" applyFont="1" applyFill="1" applyBorder="1" applyAlignment="1" applyProtection="1">
      <alignment horizontal="center" vertical="center"/>
      <protection locked="0"/>
    </xf>
    <xf numFmtId="176" fontId="6" fillId="0" borderId="11" xfId="42" applyNumberFormat="1" applyFont="1" applyFill="1" applyBorder="1" applyAlignment="1">
      <alignment horizontal="center" vertical="center" wrapText="1"/>
    </xf>
    <xf numFmtId="176" fontId="6" fillId="0" borderId="11" xfId="42" applyNumberFormat="1" applyFont="1" applyFill="1" applyBorder="1" applyAlignment="1">
      <alignment vertical="center" wrapText="1"/>
    </xf>
    <xf numFmtId="0" fontId="6" fillId="0" borderId="11"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left" vertical="center" wrapText="1"/>
      <protection locked="0"/>
    </xf>
    <xf numFmtId="0" fontId="6" fillId="0" borderId="0" xfId="0" applyFont="1" applyFill="1" applyAlignment="1" applyProtection="1">
      <alignment vertical="center" wrapText="1"/>
      <protection locked="0"/>
    </xf>
    <xf numFmtId="0" fontId="6" fillId="0" borderId="0" xfId="0" applyFont="1" applyFill="1" applyAlignment="1" applyProtection="1">
      <alignment vertical="center"/>
      <protection locked="0"/>
    </xf>
    <xf numFmtId="38" fontId="6" fillId="0" borderId="11" xfId="50" applyFont="1" applyFill="1" applyBorder="1" applyAlignment="1" applyProtection="1">
      <alignment vertical="center"/>
      <protection locked="0"/>
    </xf>
    <xf numFmtId="176" fontId="6" fillId="0" borderId="11"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177" fontId="6" fillId="0" borderId="11" xfId="0" applyNumberFormat="1" applyFont="1" applyFill="1" applyBorder="1" applyAlignment="1" applyProtection="1">
      <alignment horizontal="center" vertical="center"/>
      <protection locked="0"/>
    </xf>
    <xf numFmtId="176" fontId="6" fillId="0" borderId="12" xfId="0" applyNumberFormat="1" applyFont="1" applyFill="1" applyBorder="1" applyAlignment="1" applyProtection="1">
      <alignment horizontal="center" vertical="center"/>
      <protection locked="0"/>
    </xf>
    <xf numFmtId="176" fontId="6" fillId="0" borderId="11" xfId="0" applyNumberFormat="1" applyFont="1" applyFill="1" applyBorder="1" applyAlignment="1" applyProtection="1">
      <alignment horizontal="center" vertical="center" wrapText="1"/>
      <protection locked="0"/>
    </xf>
    <xf numFmtId="177" fontId="6" fillId="0" borderId="11" xfId="0" applyNumberFormat="1" applyFont="1" applyFill="1" applyBorder="1" applyAlignment="1" applyProtection="1">
      <alignment horizontal="center" vertical="center" wrapText="1"/>
      <protection locked="0"/>
    </xf>
    <xf numFmtId="178" fontId="6" fillId="0" borderId="11" xfId="50" applyNumberFormat="1" applyFont="1" applyFill="1" applyBorder="1" applyAlignment="1" applyProtection="1">
      <alignment vertical="center"/>
      <protection locked="0"/>
    </xf>
    <xf numFmtId="0" fontId="6" fillId="0" borderId="11" xfId="61" applyFont="1" applyFill="1" applyBorder="1" applyAlignment="1">
      <alignment vertical="center" wrapText="1"/>
      <protection/>
    </xf>
    <xf numFmtId="0" fontId="6" fillId="0" borderId="11" xfId="0" applyFont="1" applyFill="1" applyBorder="1" applyAlignment="1">
      <alignment vertical="center" wrapText="1"/>
    </xf>
    <xf numFmtId="0" fontId="6" fillId="0" borderId="11" xfId="62" applyFont="1" applyFill="1" applyBorder="1" applyAlignment="1">
      <alignment horizontal="left" vertical="center" wrapText="1"/>
      <protection/>
    </xf>
    <xf numFmtId="58" fontId="6" fillId="0" borderId="11" xfId="0" applyNumberFormat="1" applyFont="1" applyFill="1" applyBorder="1" applyAlignment="1">
      <alignment horizontal="center" vertical="center" wrapText="1"/>
    </xf>
    <xf numFmtId="38" fontId="6" fillId="0" borderId="11" xfId="0" applyNumberFormat="1" applyFont="1" applyFill="1" applyBorder="1" applyAlignment="1">
      <alignment vertical="center" wrapText="1"/>
    </xf>
    <xf numFmtId="176" fontId="6" fillId="0" borderId="11"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178" fontId="6" fillId="0" borderId="11" xfId="50" applyNumberFormat="1" applyFont="1" applyFill="1" applyBorder="1" applyAlignment="1" applyProtection="1">
      <alignment horizontal="right" vertical="center"/>
      <protection locked="0"/>
    </xf>
    <xf numFmtId="179" fontId="6" fillId="0" borderId="11" xfId="0" applyNumberFormat="1" applyFont="1" applyFill="1" applyBorder="1" applyAlignment="1" applyProtection="1">
      <alignment vertical="center"/>
      <protection locked="0"/>
    </xf>
    <xf numFmtId="176" fontId="6" fillId="0" borderId="11" xfId="0" applyNumberFormat="1" applyFont="1" applyFill="1" applyBorder="1" applyAlignment="1">
      <alignment horizontal="center" vertical="center"/>
    </xf>
    <xf numFmtId="0" fontId="0"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vertical="top" wrapText="1"/>
      <protection locked="0"/>
    </xf>
    <xf numFmtId="0" fontId="0"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3" fontId="6" fillId="0" borderId="11" xfId="0" applyNumberFormat="1" applyFont="1" applyFill="1" applyBorder="1" applyAlignment="1" applyProtection="1">
      <alignment vertical="center"/>
      <protection locked="0"/>
    </xf>
    <xf numFmtId="10" fontId="6" fillId="0" borderId="11"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42" fillId="0" borderId="11" xfId="0" applyFont="1" applyFill="1" applyBorder="1" applyAlignment="1">
      <alignment vertical="center" wrapText="1"/>
    </xf>
    <xf numFmtId="179" fontId="6" fillId="0" borderId="11" xfId="50" applyNumberFormat="1" applyFont="1" applyFill="1" applyBorder="1" applyAlignment="1" applyProtection="1">
      <alignment vertical="center"/>
      <protection locked="0"/>
    </xf>
    <xf numFmtId="0" fontId="6" fillId="0" borderId="11" xfId="0" applyNumberFormat="1" applyFont="1" applyFill="1" applyBorder="1" applyAlignment="1" applyProtection="1">
      <alignment horizontal="center" vertical="center"/>
      <protection locked="0"/>
    </xf>
    <xf numFmtId="0" fontId="10" fillId="0" borderId="11" xfId="0" applyFont="1" applyFill="1" applyBorder="1" applyAlignment="1" applyProtection="1">
      <alignment vertical="center" wrapText="1"/>
      <protection locked="0"/>
    </xf>
    <xf numFmtId="0" fontId="6" fillId="0" borderId="11" xfId="0" applyFont="1" applyFill="1" applyBorder="1" applyAlignment="1" applyProtection="1">
      <alignment vertical="top" wrapText="1"/>
      <protection locked="0"/>
    </xf>
    <xf numFmtId="180" fontId="6" fillId="0" borderId="11" xfId="0" applyNumberFormat="1" applyFont="1" applyFill="1" applyBorder="1" applyAlignment="1" applyProtection="1">
      <alignment vertical="center"/>
      <protection locked="0"/>
    </xf>
    <xf numFmtId="176" fontId="6" fillId="0" borderId="11" xfId="42" applyNumberFormat="1" applyFont="1" applyFill="1" applyBorder="1" applyAlignment="1" applyProtection="1">
      <alignment horizontal="center" vertical="center"/>
      <protection locked="0"/>
    </xf>
    <xf numFmtId="0" fontId="6" fillId="0" borderId="13" xfId="0" applyFont="1" applyFill="1" applyBorder="1" applyAlignment="1" applyProtection="1">
      <alignment vertical="center" wrapText="1"/>
      <protection locked="0"/>
    </xf>
    <xf numFmtId="38" fontId="6" fillId="0" borderId="11" xfId="50" applyFont="1" applyFill="1" applyBorder="1" applyAlignment="1" applyProtection="1">
      <alignment vertical="center" shrinkToFit="1"/>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6" fillId="0" borderId="11" xfId="0" applyFont="1" applyFill="1" applyBorder="1" applyAlignment="1" applyProtection="1">
      <alignment vertical="center" wrapText="1"/>
      <protection/>
    </xf>
    <xf numFmtId="0" fontId="6" fillId="0" borderId="11" xfId="0" applyFont="1" applyFill="1" applyBorder="1" applyAlignment="1" applyProtection="1">
      <alignment horizontal="center" vertical="center" wrapText="1"/>
      <protection/>
    </xf>
    <xf numFmtId="0" fontId="6" fillId="0" borderId="11" xfId="0" applyFont="1" applyFill="1" applyBorder="1" applyAlignment="1" applyProtection="1" quotePrefix="1">
      <alignment horizontal="left" vertical="center" wrapText="1"/>
      <protection locked="0"/>
    </xf>
    <xf numFmtId="181" fontId="6" fillId="0" borderId="11" xfId="0" applyNumberFormat="1" applyFont="1" applyFill="1" applyBorder="1" applyAlignment="1">
      <alignment horizontal="center" vertical="center" wrapText="1"/>
    </xf>
    <xf numFmtId="38" fontId="42" fillId="0" borderId="11" xfId="50" applyFont="1" applyFill="1" applyBorder="1" applyAlignment="1">
      <alignment vertical="center"/>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7" xfId="0" applyFont="1" applyFill="1" applyBorder="1" applyAlignment="1" applyProtection="1">
      <alignment vertical="center" wrapText="1"/>
      <protection/>
    </xf>
    <xf numFmtId="0" fontId="6" fillId="0" borderId="18"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6" fillId="0" borderId="17"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pplyProtection="1">
      <alignment vertical="center" wrapText="1"/>
      <protection/>
    </xf>
    <xf numFmtId="0" fontId="6" fillId="0" borderId="14"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須藤作業用別紙様式３"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1584507\AppData\Local\Microsoft\Windows\Temporary%20Internet%20Files\Content.IE5\JLFIRYOP\&#32626;&#22577;&#21578;\25&#38543;&#22865;&#36969;&#27491;&#21270;&#36939;&#29992;&#36890;&#30693;_&#39131;&#39464;&#32626;6.14&#22577;&#2157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1584507\AppData\Local\Microsoft\Windows\Temporary%20Internet%20Files\Content.IE5\JLFIRYOP\&#32626;&#22577;&#21578;\&#26481;&#28611;&#12288;25&#24180;4&#65381;5&#26376;&#22865;&#32004;&#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G4" t="str">
            <v>会計法第２９条の３第４項（企画競争）</v>
          </cell>
        </row>
        <row r="5">
          <cell r="D5" t="str">
            <v>一般競争契約（標準型総合評価）</v>
          </cell>
          <cell r="G5" t="str">
            <v>会計法第２９条の３第４項（公募）</v>
          </cell>
        </row>
        <row r="6">
          <cell r="D6" t="str">
            <v>一般競争契約（簡易型総合評価）</v>
          </cell>
          <cell r="G6" t="str">
            <v>会計法第２９条の３第４項（法令等の規定）</v>
          </cell>
        </row>
        <row r="7">
          <cell r="D7" t="str">
            <v>一般競争契約（高度技術提案型総合評価）</v>
          </cell>
          <cell r="G7" t="str">
            <v>会計法第２９条の３第４項（賃貸借契約）</v>
          </cell>
        </row>
        <row r="8">
          <cell r="D8" t="str">
            <v>公募型指名競争契約</v>
          </cell>
          <cell r="G8" t="str">
            <v>会計法第２９条の３第４項（官報等の印刷等）</v>
          </cell>
        </row>
        <row r="9">
          <cell r="D9" t="str">
            <v>公募型指名競争契約（標準型総合評価）</v>
          </cell>
          <cell r="G9" t="str">
            <v>会計法第２９条の３第４項（光熱費等）</v>
          </cell>
        </row>
        <row r="10">
          <cell r="D10" t="str">
            <v>公募型指名競争契約（簡易型総合評価）</v>
          </cell>
          <cell r="G10" t="str">
            <v>会計法第２９条の３第４項（特定情報）</v>
          </cell>
        </row>
        <row r="11">
          <cell r="D11" t="str">
            <v>公募型指名競争契約（高度技術提案型総合評価）</v>
          </cell>
          <cell r="G11" t="str">
            <v>会計法第２９条の３第４項（用地補償）</v>
          </cell>
        </row>
        <row r="12">
          <cell r="D12" t="str">
            <v>簡易公募型競争契約</v>
          </cell>
          <cell r="G12" t="str">
            <v>会計法第２９条の３第４項（文献情報）</v>
          </cell>
        </row>
        <row r="13">
          <cell r="D13" t="str">
            <v>簡易公募型競争契約（標準型総合評価）</v>
          </cell>
          <cell r="G13" t="str">
            <v>会計法第２９条の３第４項（緊急随意契約）</v>
          </cell>
        </row>
        <row r="14">
          <cell r="D14" t="str">
            <v>簡易公募型競争契約（簡易型総合評価）</v>
          </cell>
          <cell r="G14" t="str">
            <v>予決令第１０２条の４第４号（イ）（有利随意契約）</v>
          </cell>
        </row>
        <row r="15">
          <cell r="D15" t="str">
            <v>簡易公募型競争契約（高度技術提案型総合評価）</v>
          </cell>
          <cell r="G15" t="str">
            <v>予決令第１０２条の４第４号（ロ）（有利随意契約）</v>
          </cell>
        </row>
        <row r="16">
          <cell r="D16" t="str">
            <v>工事希望型競争契約</v>
          </cell>
          <cell r="G16" t="str">
            <v>予決令第１０２条の４第４号（ハ）（有利随意契約）</v>
          </cell>
        </row>
        <row r="17">
          <cell r="D17" t="str">
            <v>工事希望型競争契約（標準型総合評価）</v>
          </cell>
          <cell r="G17" t="str">
            <v>予決令第１０２条の４第４号（ニ）（有利随意契約）</v>
          </cell>
        </row>
        <row r="18">
          <cell r="D18" t="str">
            <v>工事希望型競争契約（簡易型総合評価）</v>
          </cell>
          <cell r="G18" t="str">
            <v>予決令第９９条第１号（秘密随意契約）</v>
          </cell>
        </row>
        <row r="19">
          <cell r="D19" t="str">
            <v>工事希望型競争契約（高度技術提案型総合評価）</v>
          </cell>
          <cell r="G19" t="str">
            <v>予決令第９９条の２（不落・不調随意契約）</v>
          </cell>
        </row>
        <row r="20">
          <cell r="D20" t="str">
            <v>その他の指名競争契約</v>
          </cell>
          <cell r="G20" t="str">
            <v>予決令第９９条の３（不契約随意契約）</v>
          </cell>
        </row>
        <row r="21">
          <cell r="D21" t="str">
            <v>－</v>
          </cell>
          <cell r="G21" t="str">
            <v>会計法第２９条の３第４項（その他）</v>
          </cell>
        </row>
        <row r="22">
          <cell r="G22" t="str">
            <v>予決令第９９条第２３号（造林随意契約）</v>
          </cell>
        </row>
        <row r="23">
          <cell r="G23" t="str">
            <v>予決令第９９条第２４号（販売委託）</v>
          </cell>
        </row>
        <row r="24">
          <cell r="G24" t="str">
            <v>少額随契</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J4" t="str">
            <v>一般競争契約</v>
          </cell>
        </row>
        <row r="5">
          <cell r="J5" t="str">
            <v>一般競争契約（総合評価）</v>
          </cell>
        </row>
        <row r="6">
          <cell r="J6" t="str">
            <v>指名競争契約</v>
          </cell>
        </row>
        <row r="7">
          <cell r="J7" t="str">
            <v>指名競争契約（総合評価）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7"/>
  <sheetViews>
    <sheetView tabSelected="1" view="pageBreakPreview" zoomScale="60" zoomScalePageLayoutView="0" workbookViewId="0" topLeftCell="A1">
      <selection activeCell="I8" sqref="I8"/>
    </sheetView>
  </sheetViews>
  <sheetFormatPr defaultColWidth="9.28125" defaultRowHeight="57" customHeight="1"/>
  <cols>
    <col min="1" max="1" width="26.00390625" style="18" customWidth="1"/>
    <col min="2" max="2" width="15.00390625" style="53" customWidth="1"/>
    <col min="3" max="3" width="11.28125" style="53" customWidth="1"/>
    <col min="4" max="4" width="13.7109375" style="54" customWidth="1"/>
    <col min="5" max="5" width="9.57421875" style="54" customWidth="1"/>
    <col min="6" max="6" width="11.28125" style="54" customWidth="1"/>
    <col min="7" max="7" width="9.140625" style="54" customWidth="1"/>
    <col min="8" max="9" width="10.7109375" style="54" customWidth="1"/>
    <col min="10" max="10" width="6.421875" style="54" customWidth="1"/>
    <col min="11" max="13" width="4.421875" style="54" customWidth="1"/>
    <col min="14" max="14" width="7.57421875" style="54" customWidth="1"/>
    <col min="15" max="15" width="10.28125" style="54" customWidth="1"/>
    <col min="16" max="16" width="7.28125" style="54" customWidth="1"/>
    <col min="17" max="16384" width="9.28125" style="18" customWidth="1"/>
  </cols>
  <sheetData>
    <row r="1" spans="1:7" s="2" customFormat="1" ht="13.5">
      <c r="A1" s="1" t="s">
        <v>0</v>
      </c>
      <c r="B1" s="1"/>
      <c r="C1" s="1"/>
      <c r="D1" s="1"/>
      <c r="E1" s="1"/>
      <c r="F1" s="1"/>
      <c r="G1" s="1"/>
    </row>
    <row r="2" spans="1:16" s="5" customFormat="1" ht="21">
      <c r="A2" s="3" t="s">
        <v>1</v>
      </c>
      <c r="B2" s="4"/>
      <c r="C2" s="4"/>
      <c r="D2" s="4"/>
      <c r="E2" s="4"/>
      <c r="F2" s="4"/>
      <c r="G2" s="4"/>
      <c r="J2" s="6"/>
      <c r="K2" s="6"/>
      <c r="L2" s="6"/>
      <c r="P2" s="6"/>
    </row>
    <row r="3" spans="1:16" s="8" customFormat="1" ht="24.75" customHeight="1">
      <c r="A3" s="74" t="s">
        <v>2</v>
      </c>
      <c r="B3" s="75" t="s">
        <v>3</v>
      </c>
      <c r="C3" s="76"/>
      <c r="D3" s="68" t="s">
        <v>4</v>
      </c>
      <c r="E3" s="75" t="s">
        <v>5</v>
      </c>
      <c r="F3" s="76"/>
      <c r="G3" s="65" t="s">
        <v>6</v>
      </c>
      <c r="H3" s="68" t="s">
        <v>7</v>
      </c>
      <c r="I3" s="68" t="s">
        <v>8</v>
      </c>
      <c r="J3" s="68" t="s">
        <v>9</v>
      </c>
      <c r="K3" s="60" t="s">
        <v>10</v>
      </c>
      <c r="L3" s="61"/>
      <c r="M3" s="62" t="s">
        <v>11</v>
      </c>
      <c r="N3" s="7"/>
      <c r="O3" s="65" t="s">
        <v>12</v>
      </c>
      <c r="P3" s="68" t="s">
        <v>13</v>
      </c>
    </row>
    <row r="4" spans="1:16" s="8" customFormat="1" ht="39.75" customHeight="1">
      <c r="A4" s="74"/>
      <c r="B4" s="68" t="s">
        <v>14</v>
      </c>
      <c r="C4" s="68" t="s">
        <v>15</v>
      </c>
      <c r="D4" s="69"/>
      <c r="E4" s="65" t="s">
        <v>16</v>
      </c>
      <c r="F4" s="68" t="s">
        <v>17</v>
      </c>
      <c r="G4" s="66"/>
      <c r="H4" s="69"/>
      <c r="I4" s="69"/>
      <c r="J4" s="69"/>
      <c r="K4" s="71" t="s">
        <v>18</v>
      </c>
      <c r="L4" s="71" t="s">
        <v>19</v>
      </c>
      <c r="M4" s="63"/>
      <c r="N4" s="65" t="s">
        <v>20</v>
      </c>
      <c r="O4" s="66"/>
      <c r="P4" s="69"/>
    </row>
    <row r="5" spans="1:16" s="8" customFormat="1" ht="37.5" customHeight="1">
      <c r="A5" s="74"/>
      <c r="B5" s="69"/>
      <c r="C5" s="69"/>
      <c r="D5" s="69"/>
      <c r="E5" s="66"/>
      <c r="F5" s="69"/>
      <c r="G5" s="66"/>
      <c r="H5" s="69"/>
      <c r="I5" s="69"/>
      <c r="J5" s="69"/>
      <c r="K5" s="72"/>
      <c r="L5" s="72"/>
      <c r="M5" s="63"/>
      <c r="N5" s="66"/>
      <c r="O5" s="66"/>
      <c r="P5" s="69"/>
    </row>
    <row r="6" spans="1:16" s="8" customFormat="1" ht="39" customHeight="1">
      <c r="A6" s="74"/>
      <c r="B6" s="70"/>
      <c r="C6" s="70"/>
      <c r="D6" s="70"/>
      <c r="E6" s="67"/>
      <c r="F6" s="70"/>
      <c r="G6" s="67"/>
      <c r="H6" s="70"/>
      <c r="I6" s="70"/>
      <c r="J6" s="70"/>
      <c r="K6" s="73"/>
      <c r="L6" s="73"/>
      <c r="M6" s="64"/>
      <c r="N6" s="67"/>
      <c r="O6" s="67"/>
      <c r="P6" s="70"/>
    </row>
    <row r="7" spans="1:16" s="17" customFormat="1" ht="56.25">
      <c r="A7" s="9" t="s">
        <v>21</v>
      </c>
      <c r="B7" s="9" t="s">
        <v>302</v>
      </c>
      <c r="C7" s="9" t="s">
        <v>22</v>
      </c>
      <c r="D7" s="10">
        <v>41395</v>
      </c>
      <c r="E7" s="9" t="s">
        <v>303</v>
      </c>
      <c r="F7" s="9" t="s">
        <v>23</v>
      </c>
      <c r="G7" s="9" t="s">
        <v>304</v>
      </c>
      <c r="H7" s="19">
        <v>34688850</v>
      </c>
      <c r="I7" s="19">
        <v>32340000</v>
      </c>
      <c r="J7" s="11">
        <v>0.932</v>
      </c>
      <c r="K7" s="12" t="s">
        <v>300</v>
      </c>
      <c r="L7" s="13" t="s">
        <v>300</v>
      </c>
      <c r="M7" s="14">
        <v>3</v>
      </c>
      <c r="N7" s="15">
        <v>0</v>
      </c>
      <c r="O7" s="16" t="s">
        <v>300</v>
      </c>
      <c r="P7" s="9" t="s">
        <v>300</v>
      </c>
    </row>
    <row r="8" spans="1:16" ht="56.25">
      <c r="A8" s="9" t="s">
        <v>24</v>
      </c>
      <c r="B8" s="9" t="s">
        <v>302</v>
      </c>
      <c r="C8" s="9" t="s">
        <v>22</v>
      </c>
      <c r="D8" s="10">
        <v>41395</v>
      </c>
      <c r="E8" s="9" t="s">
        <v>25</v>
      </c>
      <c r="F8" s="9" t="s">
        <v>26</v>
      </c>
      <c r="G8" s="9" t="s">
        <v>304</v>
      </c>
      <c r="H8" s="19">
        <v>48534150</v>
      </c>
      <c r="I8" s="19">
        <v>46410000</v>
      </c>
      <c r="J8" s="11">
        <v>0.956</v>
      </c>
      <c r="K8" s="12" t="s">
        <v>300</v>
      </c>
      <c r="L8" s="13" t="s">
        <v>300</v>
      </c>
      <c r="M8" s="14">
        <v>4</v>
      </c>
      <c r="N8" s="15">
        <v>0</v>
      </c>
      <c r="O8" s="16" t="s">
        <v>300</v>
      </c>
      <c r="P8" s="9" t="s">
        <v>300</v>
      </c>
    </row>
    <row r="9" spans="1:16" ht="56.25">
      <c r="A9" s="9" t="s">
        <v>27</v>
      </c>
      <c r="B9" s="9" t="s">
        <v>302</v>
      </c>
      <c r="C9" s="9" t="s">
        <v>22</v>
      </c>
      <c r="D9" s="10">
        <v>41395</v>
      </c>
      <c r="E9" s="9" t="s">
        <v>303</v>
      </c>
      <c r="F9" s="9" t="s">
        <v>23</v>
      </c>
      <c r="G9" s="9" t="s">
        <v>304</v>
      </c>
      <c r="H9" s="19">
        <v>50377950</v>
      </c>
      <c r="I9" s="19">
        <v>46830000</v>
      </c>
      <c r="J9" s="11">
        <v>0.929</v>
      </c>
      <c r="K9" s="12" t="s">
        <v>300</v>
      </c>
      <c r="L9" s="13" t="s">
        <v>300</v>
      </c>
      <c r="M9" s="14">
        <v>4</v>
      </c>
      <c r="N9" s="15">
        <v>0</v>
      </c>
      <c r="O9" s="16" t="s">
        <v>300</v>
      </c>
      <c r="P9" s="9" t="s">
        <v>300</v>
      </c>
    </row>
    <row r="10" spans="1:16" ht="56.25">
      <c r="A10" s="9" t="s">
        <v>28</v>
      </c>
      <c r="B10" s="9" t="s">
        <v>302</v>
      </c>
      <c r="C10" s="9" t="s">
        <v>22</v>
      </c>
      <c r="D10" s="10">
        <v>41395</v>
      </c>
      <c r="E10" s="9" t="s">
        <v>29</v>
      </c>
      <c r="F10" s="9" t="s">
        <v>30</v>
      </c>
      <c r="G10" s="9" t="s">
        <v>304</v>
      </c>
      <c r="H10" s="19">
        <v>24378900</v>
      </c>
      <c r="I10" s="19">
        <v>23625000</v>
      </c>
      <c r="J10" s="11">
        <v>0.969</v>
      </c>
      <c r="K10" s="12" t="s">
        <v>300</v>
      </c>
      <c r="L10" s="13" t="s">
        <v>300</v>
      </c>
      <c r="M10" s="14">
        <v>3</v>
      </c>
      <c r="N10" s="15">
        <v>0</v>
      </c>
      <c r="O10" s="16" t="s">
        <v>300</v>
      </c>
      <c r="P10" s="9" t="s">
        <v>300</v>
      </c>
    </row>
    <row r="11" spans="1:16" ht="56.25">
      <c r="A11" s="9" t="s">
        <v>31</v>
      </c>
      <c r="B11" s="9" t="s">
        <v>302</v>
      </c>
      <c r="C11" s="9" t="s">
        <v>22</v>
      </c>
      <c r="D11" s="10">
        <v>41395</v>
      </c>
      <c r="E11" s="9" t="s">
        <v>32</v>
      </c>
      <c r="F11" s="9" t="s">
        <v>30</v>
      </c>
      <c r="G11" s="9" t="s">
        <v>304</v>
      </c>
      <c r="H11" s="19">
        <v>53693850</v>
      </c>
      <c r="I11" s="19">
        <v>50400000</v>
      </c>
      <c r="J11" s="11">
        <v>0.938</v>
      </c>
      <c r="K11" s="12" t="s">
        <v>300</v>
      </c>
      <c r="L11" s="13" t="s">
        <v>300</v>
      </c>
      <c r="M11" s="14">
        <v>2</v>
      </c>
      <c r="N11" s="15">
        <v>0</v>
      </c>
      <c r="O11" s="16" t="s">
        <v>300</v>
      </c>
      <c r="P11" s="9" t="s">
        <v>300</v>
      </c>
    </row>
    <row r="12" spans="1:16" ht="56.25">
      <c r="A12" s="9" t="s">
        <v>33</v>
      </c>
      <c r="B12" s="9" t="s">
        <v>34</v>
      </c>
      <c r="C12" s="9" t="s">
        <v>35</v>
      </c>
      <c r="D12" s="10">
        <v>41395</v>
      </c>
      <c r="E12" s="9" t="s">
        <v>36</v>
      </c>
      <c r="F12" s="9" t="s">
        <v>37</v>
      </c>
      <c r="G12" s="9" t="s">
        <v>304</v>
      </c>
      <c r="H12" s="19">
        <v>57502200</v>
      </c>
      <c r="I12" s="19">
        <v>56700000</v>
      </c>
      <c r="J12" s="20">
        <f>ROUNDDOWN(+I12/H12,3)</f>
        <v>0.986</v>
      </c>
      <c r="K12" s="12" t="s">
        <v>300</v>
      </c>
      <c r="L12" s="13" t="s">
        <v>300</v>
      </c>
      <c r="M12" s="14">
        <v>3</v>
      </c>
      <c r="N12" s="15">
        <v>0</v>
      </c>
      <c r="O12" s="16" t="s">
        <v>300</v>
      </c>
      <c r="P12" s="9" t="s">
        <v>300</v>
      </c>
    </row>
    <row r="13" spans="1:16" ht="45">
      <c r="A13" s="9" t="s">
        <v>38</v>
      </c>
      <c r="B13" s="9" t="s">
        <v>34</v>
      </c>
      <c r="C13" s="9" t="s">
        <v>35</v>
      </c>
      <c r="D13" s="10">
        <v>41395</v>
      </c>
      <c r="E13" s="9" t="s">
        <v>39</v>
      </c>
      <c r="F13" s="9" t="s">
        <v>40</v>
      </c>
      <c r="G13" s="9" t="s">
        <v>41</v>
      </c>
      <c r="H13" s="19">
        <v>25347000</v>
      </c>
      <c r="I13" s="19">
        <v>24150000</v>
      </c>
      <c r="J13" s="20">
        <f>ROUNDDOWN(+I13/H13,3)</f>
        <v>0.952</v>
      </c>
      <c r="K13" s="12" t="s">
        <v>300</v>
      </c>
      <c r="L13" s="13" t="s">
        <v>300</v>
      </c>
      <c r="M13" s="14">
        <v>2</v>
      </c>
      <c r="N13" s="15">
        <v>0</v>
      </c>
      <c r="O13" s="16" t="s">
        <v>300</v>
      </c>
      <c r="P13" s="9" t="s">
        <v>300</v>
      </c>
    </row>
    <row r="14" spans="1:16" ht="78.75">
      <c r="A14" s="9" t="s">
        <v>42</v>
      </c>
      <c r="B14" s="9" t="s">
        <v>301</v>
      </c>
      <c r="C14" s="9" t="s">
        <v>43</v>
      </c>
      <c r="D14" s="10">
        <v>41395</v>
      </c>
      <c r="E14" s="9" t="s">
        <v>44</v>
      </c>
      <c r="F14" s="9" t="s">
        <v>45</v>
      </c>
      <c r="G14" s="9" t="s">
        <v>41</v>
      </c>
      <c r="H14" s="19">
        <v>50254050</v>
      </c>
      <c r="I14" s="19">
        <v>49140000</v>
      </c>
      <c r="J14" s="11">
        <f aca="true" t="shared" si="0" ref="J14:J19">I14/H14</f>
        <v>0.9778316374501159</v>
      </c>
      <c r="K14" s="12" t="s">
        <v>300</v>
      </c>
      <c r="L14" s="13" t="s">
        <v>300</v>
      </c>
      <c r="M14" s="14">
        <v>5</v>
      </c>
      <c r="N14" s="15">
        <v>0</v>
      </c>
      <c r="O14" s="16" t="s">
        <v>300</v>
      </c>
      <c r="P14" s="9" t="s">
        <v>300</v>
      </c>
    </row>
    <row r="15" spans="1:16" ht="56.25">
      <c r="A15" s="9" t="s">
        <v>46</v>
      </c>
      <c r="B15" s="9" t="s">
        <v>301</v>
      </c>
      <c r="C15" s="9" t="s">
        <v>47</v>
      </c>
      <c r="D15" s="10">
        <v>41395</v>
      </c>
      <c r="E15" s="9" t="s">
        <v>44</v>
      </c>
      <c r="F15" s="9" t="s">
        <v>45</v>
      </c>
      <c r="G15" s="9" t="s">
        <v>41</v>
      </c>
      <c r="H15" s="19">
        <v>34726650</v>
      </c>
      <c r="I15" s="19">
        <v>34440000</v>
      </c>
      <c r="J15" s="11">
        <f t="shared" si="0"/>
        <v>0.9917455326096816</v>
      </c>
      <c r="K15" s="12" t="s">
        <v>300</v>
      </c>
      <c r="L15" s="13" t="s">
        <v>300</v>
      </c>
      <c r="M15" s="14">
        <v>6</v>
      </c>
      <c r="N15" s="15">
        <v>0</v>
      </c>
      <c r="O15" s="16" t="s">
        <v>300</v>
      </c>
      <c r="P15" s="9" t="s">
        <v>300</v>
      </c>
    </row>
    <row r="16" spans="1:16" ht="56.25">
      <c r="A16" s="9" t="s">
        <v>48</v>
      </c>
      <c r="B16" s="9" t="s">
        <v>301</v>
      </c>
      <c r="C16" s="9" t="s">
        <v>43</v>
      </c>
      <c r="D16" s="10">
        <v>41395</v>
      </c>
      <c r="E16" s="9" t="s">
        <v>49</v>
      </c>
      <c r="F16" s="9" t="s">
        <v>50</v>
      </c>
      <c r="G16" s="9" t="s">
        <v>41</v>
      </c>
      <c r="H16" s="19">
        <v>41902350</v>
      </c>
      <c r="I16" s="19">
        <v>40950000</v>
      </c>
      <c r="J16" s="11">
        <f t="shared" si="0"/>
        <v>0.9772721577668079</v>
      </c>
      <c r="K16" s="12" t="s">
        <v>300</v>
      </c>
      <c r="L16" s="13" t="s">
        <v>300</v>
      </c>
      <c r="M16" s="14">
        <v>4</v>
      </c>
      <c r="N16" s="15">
        <v>0</v>
      </c>
      <c r="O16" s="16" t="s">
        <v>300</v>
      </c>
      <c r="P16" s="9" t="s">
        <v>300</v>
      </c>
    </row>
    <row r="17" spans="1:16" ht="45">
      <c r="A17" s="9" t="s">
        <v>51</v>
      </c>
      <c r="B17" s="9" t="s">
        <v>301</v>
      </c>
      <c r="C17" s="9" t="s">
        <v>43</v>
      </c>
      <c r="D17" s="10">
        <v>41395</v>
      </c>
      <c r="E17" s="9" t="s">
        <v>52</v>
      </c>
      <c r="F17" s="9" t="s">
        <v>53</v>
      </c>
      <c r="G17" s="9" t="s">
        <v>41</v>
      </c>
      <c r="H17" s="19">
        <v>35712600</v>
      </c>
      <c r="I17" s="19">
        <v>35175000</v>
      </c>
      <c r="J17" s="11">
        <f t="shared" si="0"/>
        <v>0.9849464894743032</v>
      </c>
      <c r="K17" s="12" t="s">
        <v>300</v>
      </c>
      <c r="L17" s="13" t="s">
        <v>300</v>
      </c>
      <c r="M17" s="14">
        <v>7</v>
      </c>
      <c r="N17" s="15">
        <v>0</v>
      </c>
      <c r="O17" s="16" t="s">
        <v>300</v>
      </c>
      <c r="P17" s="9" t="s">
        <v>300</v>
      </c>
    </row>
    <row r="18" spans="1:16" ht="45">
      <c r="A18" s="9" t="s">
        <v>54</v>
      </c>
      <c r="B18" s="9" t="s">
        <v>301</v>
      </c>
      <c r="C18" s="9" t="s">
        <v>43</v>
      </c>
      <c r="D18" s="10">
        <v>41395</v>
      </c>
      <c r="E18" s="9" t="s">
        <v>55</v>
      </c>
      <c r="F18" s="9" t="s">
        <v>56</v>
      </c>
      <c r="G18" s="9" t="s">
        <v>41</v>
      </c>
      <c r="H18" s="19">
        <v>22509900</v>
      </c>
      <c r="I18" s="19">
        <v>21840000</v>
      </c>
      <c r="J18" s="11">
        <f t="shared" si="0"/>
        <v>0.9702397611717511</v>
      </c>
      <c r="K18" s="12" t="s">
        <v>300</v>
      </c>
      <c r="L18" s="13" t="s">
        <v>300</v>
      </c>
      <c r="M18" s="14">
        <v>3</v>
      </c>
      <c r="N18" s="15">
        <v>0</v>
      </c>
      <c r="O18" s="16" t="s">
        <v>300</v>
      </c>
      <c r="P18" s="9" t="s">
        <v>300</v>
      </c>
    </row>
    <row r="19" spans="1:16" ht="45">
      <c r="A19" s="9" t="s">
        <v>57</v>
      </c>
      <c r="B19" s="9" t="s">
        <v>301</v>
      </c>
      <c r="C19" s="9" t="s">
        <v>43</v>
      </c>
      <c r="D19" s="10">
        <v>41395</v>
      </c>
      <c r="E19" s="9" t="s">
        <v>58</v>
      </c>
      <c r="F19" s="9" t="s">
        <v>59</v>
      </c>
      <c r="G19" s="9" t="s">
        <v>41</v>
      </c>
      <c r="H19" s="19">
        <v>23408700</v>
      </c>
      <c r="I19" s="19">
        <v>22050000</v>
      </c>
      <c r="J19" s="11">
        <f t="shared" si="0"/>
        <v>0.9419574773481654</v>
      </c>
      <c r="K19" s="12" t="s">
        <v>300</v>
      </c>
      <c r="L19" s="13" t="s">
        <v>300</v>
      </c>
      <c r="M19" s="14">
        <v>4</v>
      </c>
      <c r="N19" s="15">
        <v>0</v>
      </c>
      <c r="O19" s="16" t="s">
        <v>300</v>
      </c>
      <c r="P19" s="9" t="s">
        <v>300</v>
      </c>
    </row>
    <row r="20" spans="1:16" ht="45">
      <c r="A20" s="9" t="s">
        <v>60</v>
      </c>
      <c r="B20" s="9" t="s">
        <v>61</v>
      </c>
      <c r="C20" s="9" t="s">
        <v>62</v>
      </c>
      <c r="D20" s="10">
        <v>41395</v>
      </c>
      <c r="E20" s="9" t="s">
        <v>63</v>
      </c>
      <c r="F20" s="9" t="s">
        <v>64</v>
      </c>
      <c r="G20" s="9" t="s">
        <v>41</v>
      </c>
      <c r="H20" s="19">
        <v>99796200</v>
      </c>
      <c r="I20" s="19">
        <v>99750000</v>
      </c>
      <c r="J20" s="11">
        <v>0.999</v>
      </c>
      <c r="K20" s="12" t="s">
        <v>300</v>
      </c>
      <c r="L20" s="13" t="s">
        <v>300</v>
      </c>
      <c r="M20" s="14">
        <v>1</v>
      </c>
      <c r="N20" s="15">
        <v>0</v>
      </c>
      <c r="O20" s="16" t="s">
        <v>300</v>
      </c>
      <c r="P20" s="9" t="s">
        <v>300</v>
      </c>
    </row>
    <row r="21" spans="1:16" ht="56.25">
      <c r="A21" s="9" t="s">
        <v>65</v>
      </c>
      <c r="B21" s="9" t="s">
        <v>301</v>
      </c>
      <c r="C21" s="9" t="s">
        <v>43</v>
      </c>
      <c r="D21" s="10">
        <v>41396</v>
      </c>
      <c r="E21" s="9" t="s">
        <v>58</v>
      </c>
      <c r="F21" s="9" t="s">
        <v>59</v>
      </c>
      <c r="G21" s="9" t="s">
        <v>66</v>
      </c>
      <c r="H21" s="19">
        <v>3259200</v>
      </c>
      <c r="I21" s="19">
        <v>3045000</v>
      </c>
      <c r="J21" s="11">
        <f>I21/H21</f>
        <v>0.9342783505154639</v>
      </c>
      <c r="K21" s="12" t="s">
        <v>300</v>
      </c>
      <c r="L21" s="13" t="s">
        <v>300</v>
      </c>
      <c r="M21" s="14">
        <v>1</v>
      </c>
      <c r="N21" s="15">
        <v>0</v>
      </c>
      <c r="O21" s="16" t="s">
        <v>300</v>
      </c>
      <c r="P21" s="9" t="s">
        <v>300</v>
      </c>
    </row>
    <row r="22" spans="1:16" ht="56.25">
      <c r="A22" s="9" t="s">
        <v>67</v>
      </c>
      <c r="B22" s="9" t="s">
        <v>301</v>
      </c>
      <c r="C22" s="9" t="s">
        <v>43</v>
      </c>
      <c r="D22" s="10">
        <v>41396</v>
      </c>
      <c r="E22" s="9" t="s">
        <v>68</v>
      </c>
      <c r="F22" s="9" t="s">
        <v>69</v>
      </c>
      <c r="G22" s="9" t="s">
        <v>66</v>
      </c>
      <c r="H22" s="19">
        <v>3826200</v>
      </c>
      <c r="I22" s="19">
        <v>3675000</v>
      </c>
      <c r="J22" s="11">
        <f>I22/H22</f>
        <v>0.960482985729967</v>
      </c>
      <c r="K22" s="12" t="s">
        <v>300</v>
      </c>
      <c r="L22" s="13" t="s">
        <v>300</v>
      </c>
      <c r="M22" s="14">
        <v>1</v>
      </c>
      <c r="N22" s="15">
        <v>0</v>
      </c>
      <c r="O22" s="16" t="s">
        <v>300</v>
      </c>
      <c r="P22" s="9" t="s">
        <v>300</v>
      </c>
    </row>
    <row r="23" spans="1:16" ht="56.25">
      <c r="A23" s="9" t="s">
        <v>70</v>
      </c>
      <c r="B23" s="9" t="s">
        <v>301</v>
      </c>
      <c r="C23" s="9" t="s">
        <v>43</v>
      </c>
      <c r="D23" s="10">
        <v>41396</v>
      </c>
      <c r="E23" s="9" t="s">
        <v>52</v>
      </c>
      <c r="F23" s="9" t="s">
        <v>53</v>
      </c>
      <c r="G23" s="9" t="s">
        <v>66</v>
      </c>
      <c r="H23" s="19">
        <v>9375450</v>
      </c>
      <c r="I23" s="19">
        <v>8925000</v>
      </c>
      <c r="J23" s="11">
        <f>I23/H23</f>
        <v>0.9519543061933027</v>
      </c>
      <c r="K23" s="12" t="s">
        <v>300</v>
      </c>
      <c r="L23" s="13" t="s">
        <v>300</v>
      </c>
      <c r="M23" s="14">
        <v>6</v>
      </c>
      <c r="N23" s="15">
        <v>0</v>
      </c>
      <c r="O23" s="16" t="s">
        <v>300</v>
      </c>
      <c r="P23" s="9" t="s">
        <v>300</v>
      </c>
    </row>
    <row r="24" spans="1:16" ht="45">
      <c r="A24" s="9" t="s">
        <v>71</v>
      </c>
      <c r="B24" s="9" t="s">
        <v>301</v>
      </c>
      <c r="C24" s="9" t="s">
        <v>43</v>
      </c>
      <c r="D24" s="10">
        <v>41396</v>
      </c>
      <c r="E24" s="9" t="s">
        <v>72</v>
      </c>
      <c r="F24" s="9" t="s">
        <v>73</v>
      </c>
      <c r="G24" s="9" t="s">
        <v>66</v>
      </c>
      <c r="H24" s="19">
        <v>9075150</v>
      </c>
      <c r="I24" s="19">
        <v>8715000</v>
      </c>
      <c r="J24" s="11">
        <f>I24/H24</f>
        <v>0.9603147055420571</v>
      </c>
      <c r="K24" s="12" t="s">
        <v>300</v>
      </c>
      <c r="L24" s="13" t="s">
        <v>300</v>
      </c>
      <c r="M24" s="14">
        <v>5</v>
      </c>
      <c r="N24" s="15">
        <v>0</v>
      </c>
      <c r="O24" s="16" t="s">
        <v>300</v>
      </c>
      <c r="P24" s="9" t="s">
        <v>300</v>
      </c>
    </row>
    <row r="25" spans="1:16" ht="56.25">
      <c r="A25" s="9" t="s">
        <v>74</v>
      </c>
      <c r="B25" s="21" t="s">
        <v>75</v>
      </c>
      <c r="C25" s="21" t="s">
        <v>76</v>
      </c>
      <c r="D25" s="22">
        <v>41401</v>
      </c>
      <c r="E25" s="9" t="s">
        <v>77</v>
      </c>
      <c r="F25" s="9" t="s">
        <v>78</v>
      </c>
      <c r="G25" s="9" t="s">
        <v>304</v>
      </c>
      <c r="H25" s="19">
        <v>80665200</v>
      </c>
      <c r="I25" s="19">
        <v>68250000</v>
      </c>
      <c r="J25" s="11">
        <f>+I25/H25</f>
        <v>0.8460897636155368</v>
      </c>
      <c r="K25" s="12" t="s">
        <v>300</v>
      </c>
      <c r="L25" s="13" t="s">
        <v>300</v>
      </c>
      <c r="M25" s="14">
        <v>2</v>
      </c>
      <c r="N25" s="15">
        <v>0</v>
      </c>
      <c r="O25" s="16" t="s">
        <v>300</v>
      </c>
      <c r="P25" s="9" t="s">
        <v>300</v>
      </c>
    </row>
    <row r="26" spans="1:16" ht="56.25">
      <c r="A26" s="9" t="s">
        <v>79</v>
      </c>
      <c r="B26" s="9" t="s">
        <v>302</v>
      </c>
      <c r="C26" s="9" t="s">
        <v>22</v>
      </c>
      <c r="D26" s="10">
        <v>41403</v>
      </c>
      <c r="E26" s="9" t="s">
        <v>80</v>
      </c>
      <c r="F26" s="9" t="s">
        <v>30</v>
      </c>
      <c r="G26" s="9" t="s">
        <v>304</v>
      </c>
      <c r="H26" s="19">
        <v>27657000</v>
      </c>
      <c r="I26" s="19">
        <v>26775000</v>
      </c>
      <c r="J26" s="11">
        <v>0.968</v>
      </c>
      <c r="K26" s="12" t="s">
        <v>300</v>
      </c>
      <c r="L26" s="13" t="s">
        <v>300</v>
      </c>
      <c r="M26" s="14">
        <v>2</v>
      </c>
      <c r="N26" s="15">
        <v>0</v>
      </c>
      <c r="O26" s="16" t="s">
        <v>300</v>
      </c>
      <c r="P26" s="9" t="s">
        <v>300</v>
      </c>
    </row>
    <row r="27" spans="1:16" ht="56.25">
      <c r="A27" s="9" t="s">
        <v>81</v>
      </c>
      <c r="B27" s="9" t="s">
        <v>302</v>
      </c>
      <c r="C27" s="9" t="s">
        <v>22</v>
      </c>
      <c r="D27" s="10">
        <v>41403</v>
      </c>
      <c r="E27" s="9" t="s">
        <v>25</v>
      </c>
      <c r="F27" s="9" t="s">
        <v>26</v>
      </c>
      <c r="G27" s="9" t="s">
        <v>304</v>
      </c>
      <c r="H27" s="19">
        <v>22256850</v>
      </c>
      <c r="I27" s="19">
        <v>22050000</v>
      </c>
      <c r="J27" s="11">
        <v>0.99</v>
      </c>
      <c r="K27" s="12" t="s">
        <v>300</v>
      </c>
      <c r="L27" s="13" t="s">
        <v>300</v>
      </c>
      <c r="M27" s="14">
        <v>2</v>
      </c>
      <c r="N27" s="15">
        <v>0</v>
      </c>
      <c r="O27" s="16" t="s">
        <v>300</v>
      </c>
      <c r="P27" s="9" t="s">
        <v>300</v>
      </c>
    </row>
    <row r="28" spans="1:16" ht="45">
      <c r="A28" s="9" t="s">
        <v>82</v>
      </c>
      <c r="B28" s="9" t="s">
        <v>302</v>
      </c>
      <c r="C28" s="9" t="s">
        <v>22</v>
      </c>
      <c r="D28" s="10">
        <v>41403</v>
      </c>
      <c r="E28" s="9" t="s">
        <v>83</v>
      </c>
      <c r="F28" s="9" t="s">
        <v>84</v>
      </c>
      <c r="G28" s="9" t="s">
        <v>304</v>
      </c>
      <c r="H28" s="19">
        <v>57682800</v>
      </c>
      <c r="I28" s="19">
        <v>56700000</v>
      </c>
      <c r="J28" s="23">
        <v>0.982</v>
      </c>
      <c r="K28" s="12" t="s">
        <v>300</v>
      </c>
      <c r="L28" s="13" t="s">
        <v>300</v>
      </c>
      <c r="M28" s="14">
        <v>2</v>
      </c>
      <c r="N28" s="15">
        <v>0</v>
      </c>
      <c r="O28" s="16" t="s">
        <v>300</v>
      </c>
      <c r="P28" s="9" t="s">
        <v>300</v>
      </c>
    </row>
    <row r="29" spans="1:16" ht="56.25">
      <c r="A29" s="9" t="s">
        <v>85</v>
      </c>
      <c r="B29" s="9" t="s">
        <v>302</v>
      </c>
      <c r="C29" s="9" t="s">
        <v>22</v>
      </c>
      <c r="D29" s="10">
        <v>41403</v>
      </c>
      <c r="E29" s="9" t="s">
        <v>303</v>
      </c>
      <c r="F29" s="9" t="s">
        <v>23</v>
      </c>
      <c r="G29" s="9" t="s">
        <v>304</v>
      </c>
      <c r="H29" s="19">
        <v>20199900</v>
      </c>
      <c r="I29" s="19">
        <v>18690000</v>
      </c>
      <c r="J29" s="23">
        <v>0.925</v>
      </c>
      <c r="K29" s="12" t="s">
        <v>300</v>
      </c>
      <c r="L29" s="13" t="s">
        <v>300</v>
      </c>
      <c r="M29" s="14">
        <v>4</v>
      </c>
      <c r="N29" s="15">
        <v>0</v>
      </c>
      <c r="O29" s="16" t="s">
        <v>300</v>
      </c>
      <c r="P29" s="9" t="s">
        <v>300</v>
      </c>
    </row>
    <row r="30" spans="1:16" ht="56.25">
      <c r="A30" s="9" t="s">
        <v>86</v>
      </c>
      <c r="B30" s="9" t="s">
        <v>302</v>
      </c>
      <c r="C30" s="9" t="s">
        <v>22</v>
      </c>
      <c r="D30" s="10">
        <v>41403</v>
      </c>
      <c r="E30" s="9" t="s">
        <v>303</v>
      </c>
      <c r="F30" s="9" t="s">
        <v>23</v>
      </c>
      <c r="G30" s="9" t="s">
        <v>304</v>
      </c>
      <c r="H30" s="19">
        <v>41170500</v>
      </c>
      <c r="I30" s="19">
        <v>35175000</v>
      </c>
      <c r="J30" s="23">
        <v>0.854</v>
      </c>
      <c r="K30" s="12" t="s">
        <v>300</v>
      </c>
      <c r="L30" s="13" t="s">
        <v>300</v>
      </c>
      <c r="M30" s="14">
        <v>3</v>
      </c>
      <c r="N30" s="15">
        <v>0</v>
      </c>
      <c r="O30" s="16" t="s">
        <v>300</v>
      </c>
      <c r="P30" s="9" t="s">
        <v>300</v>
      </c>
    </row>
    <row r="31" spans="1:16" ht="67.5">
      <c r="A31" s="9" t="s">
        <v>87</v>
      </c>
      <c r="B31" s="9" t="s">
        <v>302</v>
      </c>
      <c r="C31" s="9" t="s">
        <v>22</v>
      </c>
      <c r="D31" s="10">
        <v>41403</v>
      </c>
      <c r="E31" s="9" t="s">
        <v>25</v>
      </c>
      <c r="F31" s="9" t="s">
        <v>26</v>
      </c>
      <c r="G31" s="9" t="s">
        <v>304</v>
      </c>
      <c r="H31" s="19">
        <v>21658350</v>
      </c>
      <c r="I31" s="19">
        <v>19110000</v>
      </c>
      <c r="J31" s="23">
        <v>0.882</v>
      </c>
      <c r="K31" s="12" t="s">
        <v>300</v>
      </c>
      <c r="L31" s="13" t="s">
        <v>300</v>
      </c>
      <c r="M31" s="14">
        <v>4</v>
      </c>
      <c r="N31" s="15">
        <v>0</v>
      </c>
      <c r="O31" s="16" t="s">
        <v>300</v>
      </c>
      <c r="P31" s="9" t="s">
        <v>300</v>
      </c>
    </row>
    <row r="32" spans="1:16" ht="56.25">
      <c r="A32" s="9" t="s">
        <v>88</v>
      </c>
      <c r="B32" s="9" t="s">
        <v>302</v>
      </c>
      <c r="C32" s="9" t="s">
        <v>22</v>
      </c>
      <c r="D32" s="10">
        <v>41403</v>
      </c>
      <c r="E32" s="9" t="s">
        <v>89</v>
      </c>
      <c r="F32" s="9" t="s">
        <v>90</v>
      </c>
      <c r="G32" s="9" t="s">
        <v>304</v>
      </c>
      <c r="H32" s="19">
        <v>27423900</v>
      </c>
      <c r="I32" s="19">
        <v>24937500</v>
      </c>
      <c r="J32" s="23">
        <v>0.909</v>
      </c>
      <c r="K32" s="12" t="s">
        <v>300</v>
      </c>
      <c r="L32" s="13" t="s">
        <v>300</v>
      </c>
      <c r="M32" s="14">
        <v>2</v>
      </c>
      <c r="N32" s="15">
        <v>0</v>
      </c>
      <c r="O32" s="16" t="s">
        <v>300</v>
      </c>
      <c r="P32" s="9" t="s">
        <v>300</v>
      </c>
    </row>
    <row r="33" spans="1:16" ht="56.25">
      <c r="A33" s="9" t="s">
        <v>91</v>
      </c>
      <c r="B33" s="9" t="s">
        <v>305</v>
      </c>
      <c r="C33" s="9" t="s">
        <v>92</v>
      </c>
      <c r="D33" s="10">
        <v>41404</v>
      </c>
      <c r="E33" s="9" t="s">
        <v>93</v>
      </c>
      <c r="F33" s="9" t="s">
        <v>94</v>
      </c>
      <c r="G33" s="9" t="s">
        <v>41</v>
      </c>
      <c r="H33" s="19">
        <v>17834250</v>
      </c>
      <c r="I33" s="19">
        <v>17640000</v>
      </c>
      <c r="J33" s="23">
        <v>0.989</v>
      </c>
      <c r="K33" s="12" t="s">
        <v>300</v>
      </c>
      <c r="L33" s="13" t="s">
        <v>300</v>
      </c>
      <c r="M33" s="14">
        <v>3</v>
      </c>
      <c r="N33" s="15">
        <v>0</v>
      </c>
      <c r="O33" s="16" t="s">
        <v>300</v>
      </c>
      <c r="P33" s="9" t="s">
        <v>300</v>
      </c>
    </row>
    <row r="34" spans="1:16" ht="56.25">
      <c r="A34" s="9" t="s">
        <v>95</v>
      </c>
      <c r="B34" s="9" t="s">
        <v>305</v>
      </c>
      <c r="C34" s="9" t="s">
        <v>92</v>
      </c>
      <c r="D34" s="10">
        <v>41404</v>
      </c>
      <c r="E34" s="9" t="s">
        <v>96</v>
      </c>
      <c r="F34" s="9" t="s">
        <v>97</v>
      </c>
      <c r="G34" s="9" t="s">
        <v>41</v>
      </c>
      <c r="H34" s="19">
        <v>16147950</v>
      </c>
      <c r="I34" s="19">
        <v>15750000</v>
      </c>
      <c r="J34" s="23">
        <v>0.975</v>
      </c>
      <c r="K34" s="12" t="s">
        <v>300</v>
      </c>
      <c r="L34" s="13" t="s">
        <v>300</v>
      </c>
      <c r="M34" s="14">
        <v>4</v>
      </c>
      <c r="N34" s="15">
        <v>0</v>
      </c>
      <c r="O34" s="16" t="s">
        <v>300</v>
      </c>
      <c r="P34" s="9" t="s">
        <v>300</v>
      </c>
    </row>
    <row r="35" spans="1:16" ht="56.25">
      <c r="A35" s="9" t="s">
        <v>98</v>
      </c>
      <c r="B35" s="9" t="s">
        <v>305</v>
      </c>
      <c r="C35" s="9" t="s">
        <v>92</v>
      </c>
      <c r="D35" s="10">
        <v>41407</v>
      </c>
      <c r="E35" s="9" t="s">
        <v>99</v>
      </c>
      <c r="F35" s="9" t="s">
        <v>100</v>
      </c>
      <c r="G35" s="9" t="s">
        <v>41</v>
      </c>
      <c r="H35" s="19">
        <v>22734600</v>
      </c>
      <c r="I35" s="19">
        <v>22365000</v>
      </c>
      <c r="J35" s="11">
        <v>0.983</v>
      </c>
      <c r="K35" s="12" t="s">
        <v>300</v>
      </c>
      <c r="L35" s="13" t="s">
        <v>300</v>
      </c>
      <c r="M35" s="14">
        <v>2</v>
      </c>
      <c r="N35" s="15">
        <v>0</v>
      </c>
      <c r="O35" s="16" t="s">
        <v>300</v>
      </c>
      <c r="P35" s="9" t="s">
        <v>300</v>
      </c>
    </row>
    <row r="36" spans="1:16" ht="56.25">
      <c r="A36" s="9" t="s">
        <v>101</v>
      </c>
      <c r="B36" s="9" t="s">
        <v>305</v>
      </c>
      <c r="C36" s="9" t="s">
        <v>92</v>
      </c>
      <c r="D36" s="10">
        <v>41407</v>
      </c>
      <c r="E36" s="9" t="s">
        <v>102</v>
      </c>
      <c r="F36" s="9" t="s">
        <v>103</v>
      </c>
      <c r="G36" s="9" t="s">
        <v>66</v>
      </c>
      <c r="H36" s="19">
        <v>6989850</v>
      </c>
      <c r="I36" s="19">
        <v>6825000</v>
      </c>
      <c r="J36" s="11">
        <v>0.976</v>
      </c>
      <c r="K36" s="12" t="s">
        <v>300</v>
      </c>
      <c r="L36" s="13" t="s">
        <v>300</v>
      </c>
      <c r="M36" s="14">
        <v>1</v>
      </c>
      <c r="N36" s="15">
        <v>0</v>
      </c>
      <c r="O36" s="16" t="s">
        <v>300</v>
      </c>
      <c r="P36" s="9" t="s">
        <v>300</v>
      </c>
    </row>
    <row r="37" spans="1:16" ht="56.25">
      <c r="A37" s="9" t="s">
        <v>104</v>
      </c>
      <c r="B37" s="9" t="s">
        <v>305</v>
      </c>
      <c r="C37" s="9" t="s">
        <v>92</v>
      </c>
      <c r="D37" s="10">
        <v>41407</v>
      </c>
      <c r="E37" s="9" t="s">
        <v>105</v>
      </c>
      <c r="F37" s="9" t="s">
        <v>106</v>
      </c>
      <c r="G37" s="9" t="s">
        <v>41</v>
      </c>
      <c r="H37" s="19">
        <v>21102900</v>
      </c>
      <c r="I37" s="19">
        <v>21000000</v>
      </c>
      <c r="J37" s="11">
        <v>0.995</v>
      </c>
      <c r="K37" s="12" t="s">
        <v>300</v>
      </c>
      <c r="L37" s="13" t="s">
        <v>300</v>
      </c>
      <c r="M37" s="14">
        <v>3</v>
      </c>
      <c r="N37" s="15">
        <v>0</v>
      </c>
      <c r="O37" s="16" t="s">
        <v>300</v>
      </c>
      <c r="P37" s="9" t="s">
        <v>300</v>
      </c>
    </row>
    <row r="38" spans="1:16" ht="56.25">
      <c r="A38" s="9" t="s">
        <v>107</v>
      </c>
      <c r="B38" s="9" t="s">
        <v>305</v>
      </c>
      <c r="C38" s="9" t="s">
        <v>92</v>
      </c>
      <c r="D38" s="10">
        <v>41408</v>
      </c>
      <c r="E38" s="9" t="s">
        <v>108</v>
      </c>
      <c r="F38" s="9" t="s">
        <v>109</v>
      </c>
      <c r="G38" s="9" t="s">
        <v>41</v>
      </c>
      <c r="H38" s="19">
        <v>131505150</v>
      </c>
      <c r="I38" s="19">
        <v>129150000</v>
      </c>
      <c r="J38" s="11">
        <v>0.982</v>
      </c>
      <c r="K38" s="12" t="s">
        <v>300</v>
      </c>
      <c r="L38" s="13" t="s">
        <v>300</v>
      </c>
      <c r="M38" s="14">
        <v>4</v>
      </c>
      <c r="N38" s="15">
        <v>0</v>
      </c>
      <c r="O38" s="16" t="s">
        <v>300</v>
      </c>
      <c r="P38" s="9" t="s">
        <v>300</v>
      </c>
    </row>
    <row r="39" spans="1:16" ht="56.25">
      <c r="A39" s="9" t="s">
        <v>110</v>
      </c>
      <c r="B39" s="9" t="s">
        <v>305</v>
      </c>
      <c r="C39" s="9" t="s">
        <v>92</v>
      </c>
      <c r="D39" s="10">
        <v>41408</v>
      </c>
      <c r="E39" s="9" t="s">
        <v>111</v>
      </c>
      <c r="F39" s="9" t="s">
        <v>112</v>
      </c>
      <c r="G39" s="9" t="s">
        <v>41</v>
      </c>
      <c r="H39" s="19">
        <v>31123050</v>
      </c>
      <c r="I39" s="19">
        <v>29925000</v>
      </c>
      <c r="J39" s="11">
        <v>0.961</v>
      </c>
      <c r="K39" s="12" t="s">
        <v>300</v>
      </c>
      <c r="L39" s="13" t="s">
        <v>300</v>
      </c>
      <c r="M39" s="14">
        <v>2</v>
      </c>
      <c r="N39" s="15">
        <v>0</v>
      </c>
      <c r="O39" s="16" t="s">
        <v>300</v>
      </c>
      <c r="P39" s="9" t="s">
        <v>300</v>
      </c>
    </row>
    <row r="40" spans="1:16" ht="56.25">
      <c r="A40" s="9" t="s">
        <v>113</v>
      </c>
      <c r="B40" s="9" t="s">
        <v>305</v>
      </c>
      <c r="C40" s="9" t="s">
        <v>92</v>
      </c>
      <c r="D40" s="10">
        <v>41408</v>
      </c>
      <c r="E40" s="9" t="s">
        <v>111</v>
      </c>
      <c r="F40" s="9" t="s">
        <v>112</v>
      </c>
      <c r="G40" s="9" t="s">
        <v>41</v>
      </c>
      <c r="H40" s="19">
        <v>54816300</v>
      </c>
      <c r="I40" s="19">
        <v>54600000</v>
      </c>
      <c r="J40" s="11">
        <v>0.996</v>
      </c>
      <c r="K40" s="12" t="s">
        <v>300</v>
      </c>
      <c r="L40" s="13" t="s">
        <v>300</v>
      </c>
      <c r="M40" s="14">
        <v>4</v>
      </c>
      <c r="N40" s="15">
        <v>0</v>
      </c>
      <c r="O40" s="16" t="s">
        <v>300</v>
      </c>
      <c r="P40" s="9" t="s">
        <v>300</v>
      </c>
    </row>
    <row r="41" spans="1:16" ht="56.25">
      <c r="A41" s="9" t="s">
        <v>114</v>
      </c>
      <c r="B41" s="9" t="s">
        <v>302</v>
      </c>
      <c r="C41" s="9" t="s">
        <v>22</v>
      </c>
      <c r="D41" s="10">
        <v>41409</v>
      </c>
      <c r="E41" s="9" t="s">
        <v>115</v>
      </c>
      <c r="F41" s="9" t="s">
        <v>116</v>
      </c>
      <c r="G41" s="9" t="s">
        <v>304</v>
      </c>
      <c r="H41" s="19">
        <v>3083850</v>
      </c>
      <c r="I41" s="19">
        <v>1858500</v>
      </c>
      <c r="J41" s="11">
        <v>0.602</v>
      </c>
      <c r="K41" s="11" t="s">
        <v>117</v>
      </c>
      <c r="L41" s="24" t="s">
        <v>118</v>
      </c>
      <c r="M41" s="14">
        <v>3</v>
      </c>
      <c r="N41" s="14">
        <v>1</v>
      </c>
      <c r="O41" s="9" t="s">
        <v>117</v>
      </c>
      <c r="P41" s="9" t="s">
        <v>117</v>
      </c>
    </row>
    <row r="42" spans="1:16" ht="56.25">
      <c r="A42" s="9" t="s">
        <v>119</v>
      </c>
      <c r="B42" s="9" t="s">
        <v>301</v>
      </c>
      <c r="C42" s="9" t="s">
        <v>43</v>
      </c>
      <c r="D42" s="10">
        <v>41409</v>
      </c>
      <c r="E42" s="9" t="s">
        <v>44</v>
      </c>
      <c r="F42" s="9" t="s">
        <v>120</v>
      </c>
      <c r="G42" s="9" t="s">
        <v>41</v>
      </c>
      <c r="H42" s="19">
        <v>14428050</v>
      </c>
      <c r="I42" s="19">
        <v>14280000</v>
      </c>
      <c r="J42" s="11">
        <f>I42/H42</f>
        <v>0.989738738083109</v>
      </c>
      <c r="K42" s="12" t="s">
        <v>300</v>
      </c>
      <c r="L42" s="13" t="s">
        <v>300</v>
      </c>
      <c r="M42" s="14">
        <v>5</v>
      </c>
      <c r="N42" s="15">
        <v>0</v>
      </c>
      <c r="O42" s="16" t="s">
        <v>300</v>
      </c>
      <c r="P42" s="9" t="s">
        <v>300</v>
      </c>
    </row>
    <row r="43" spans="1:16" ht="56.25">
      <c r="A43" s="9" t="s">
        <v>121</v>
      </c>
      <c r="B43" s="9" t="s">
        <v>301</v>
      </c>
      <c r="C43" s="9" t="s">
        <v>43</v>
      </c>
      <c r="D43" s="10">
        <v>41409</v>
      </c>
      <c r="E43" s="9" t="s">
        <v>122</v>
      </c>
      <c r="F43" s="9" t="s">
        <v>123</v>
      </c>
      <c r="G43" s="9" t="s">
        <v>41</v>
      </c>
      <c r="H43" s="19">
        <v>31692150</v>
      </c>
      <c r="I43" s="19">
        <v>30450000</v>
      </c>
      <c r="J43" s="11">
        <f>I43/H43</f>
        <v>0.9608057515820164</v>
      </c>
      <c r="K43" s="12" t="s">
        <v>300</v>
      </c>
      <c r="L43" s="13" t="s">
        <v>300</v>
      </c>
      <c r="M43" s="14">
        <v>5</v>
      </c>
      <c r="N43" s="15">
        <v>0</v>
      </c>
      <c r="O43" s="16" t="s">
        <v>300</v>
      </c>
      <c r="P43" s="9" t="s">
        <v>300</v>
      </c>
    </row>
    <row r="44" spans="1:16" ht="45">
      <c r="A44" s="9" t="s">
        <v>124</v>
      </c>
      <c r="B44" s="9" t="s">
        <v>301</v>
      </c>
      <c r="C44" s="9" t="s">
        <v>43</v>
      </c>
      <c r="D44" s="10">
        <v>41409</v>
      </c>
      <c r="E44" s="9" t="s">
        <v>122</v>
      </c>
      <c r="F44" s="9" t="s">
        <v>123</v>
      </c>
      <c r="G44" s="9" t="s">
        <v>41</v>
      </c>
      <c r="H44" s="19">
        <v>16830450</v>
      </c>
      <c r="I44" s="19">
        <v>16380000</v>
      </c>
      <c r="J44" s="11">
        <f>I44/H44</f>
        <v>0.9732360097323601</v>
      </c>
      <c r="K44" s="12" t="s">
        <v>300</v>
      </c>
      <c r="L44" s="13" t="s">
        <v>300</v>
      </c>
      <c r="M44" s="14">
        <v>7</v>
      </c>
      <c r="N44" s="15">
        <v>0</v>
      </c>
      <c r="O44" s="16" t="s">
        <v>300</v>
      </c>
      <c r="P44" s="9" t="s">
        <v>300</v>
      </c>
    </row>
    <row r="45" spans="1:16" ht="45">
      <c r="A45" s="9" t="s">
        <v>125</v>
      </c>
      <c r="B45" s="9" t="s">
        <v>126</v>
      </c>
      <c r="C45" s="9" t="s">
        <v>127</v>
      </c>
      <c r="D45" s="10">
        <v>41410</v>
      </c>
      <c r="E45" s="9" t="s">
        <v>128</v>
      </c>
      <c r="F45" s="9" t="s">
        <v>129</v>
      </c>
      <c r="G45" s="9" t="s">
        <v>41</v>
      </c>
      <c r="H45" s="19">
        <v>73362450</v>
      </c>
      <c r="I45" s="19">
        <v>70980000</v>
      </c>
      <c r="J45" s="11">
        <f aca="true" t="shared" si="1" ref="J45:J50">ROUNDDOWN(I45/H45,3)</f>
        <v>0.967</v>
      </c>
      <c r="K45" s="12" t="s">
        <v>300</v>
      </c>
      <c r="L45" s="13" t="s">
        <v>300</v>
      </c>
      <c r="M45" s="14">
        <v>3</v>
      </c>
      <c r="N45" s="15">
        <v>0</v>
      </c>
      <c r="O45" s="16" t="s">
        <v>300</v>
      </c>
      <c r="P45" s="9" t="s">
        <v>300</v>
      </c>
    </row>
    <row r="46" spans="1:16" ht="45">
      <c r="A46" s="9" t="s">
        <v>130</v>
      </c>
      <c r="B46" s="9" t="s">
        <v>126</v>
      </c>
      <c r="C46" s="9" t="s">
        <v>127</v>
      </c>
      <c r="D46" s="10">
        <v>41410</v>
      </c>
      <c r="E46" s="9" t="s">
        <v>131</v>
      </c>
      <c r="F46" s="9" t="s">
        <v>132</v>
      </c>
      <c r="G46" s="9" t="s">
        <v>41</v>
      </c>
      <c r="H46" s="19">
        <v>30671550</v>
      </c>
      <c r="I46" s="19">
        <v>30450000</v>
      </c>
      <c r="J46" s="11">
        <f t="shared" si="1"/>
        <v>0.992</v>
      </c>
      <c r="K46" s="12" t="s">
        <v>300</v>
      </c>
      <c r="L46" s="13" t="s">
        <v>300</v>
      </c>
      <c r="M46" s="14">
        <v>2</v>
      </c>
      <c r="N46" s="15">
        <v>0</v>
      </c>
      <c r="O46" s="16" t="s">
        <v>300</v>
      </c>
      <c r="P46" s="9" t="s">
        <v>300</v>
      </c>
    </row>
    <row r="47" spans="1:16" ht="45">
      <c r="A47" s="9" t="s">
        <v>133</v>
      </c>
      <c r="B47" s="9" t="s">
        <v>126</v>
      </c>
      <c r="C47" s="9" t="s">
        <v>127</v>
      </c>
      <c r="D47" s="10">
        <v>41410</v>
      </c>
      <c r="E47" s="9" t="s">
        <v>131</v>
      </c>
      <c r="F47" s="9" t="s">
        <v>132</v>
      </c>
      <c r="G47" s="9" t="s">
        <v>41</v>
      </c>
      <c r="H47" s="19">
        <v>44570400</v>
      </c>
      <c r="I47" s="19">
        <v>43575000</v>
      </c>
      <c r="J47" s="11">
        <f t="shared" si="1"/>
        <v>0.977</v>
      </c>
      <c r="K47" s="12" t="s">
        <v>300</v>
      </c>
      <c r="L47" s="13" t="s">
        <v>300</v>
      </c>
      <c r="M47" s="14">
        <v>2</v>
      </c>
      <c r="N47" s="15">
        <v>0</v>
      </c>
      <c r="O47" s="16" t="s">
        <v>300</v>
      </c>
      <c r="P47" s="9" t="s">
        <v>300</v>
      </c>
    </row>
    <row r="48" spans="1:16" ht="45">
      <c r="A48" s="9" t="s">
        <v>134</v>
      </c>
      <c r="B48" s="9" t="s">
        <v>126</v>
      </c>
      <c r="C48" s="9" t="s">
        <v>127</v>
      </c>
      <c r="D48" s="10">
        <v>41410</v>
      </c>
      <c r="E48" s="9" t="s">
        <v>135</v>
      </c>
      <c r="F48" s="9" t="s">
        <v>136</v>
      </c>
      <c r="G48" s="9" t="s">
        <v>41</v>
      </c>
      <c r="H48" s="19">
        <v>16348500</v>
      </c>
      <c r="I48" s="19">
        <v>15855000</v>
      </c>
      <c r="J48" s="11">
        <f t="shared" si="1"/>
        <v>0.969</v>
      </c>
      <c r="K48" s="12" t="s">
        <v>300</v>
      </c>
      <c r="L48" s="13" t="s">
        <v>300</v>
      </c>
      <c r="M48" s="14">
        <v>3</v>
      </c>
      <c r="N48" s="15">
        <v>0</v>
      </c>
      <c r="O48" s="16" t="s">
        <v>300</v>
      </c>
      <c r="P48" s="9" t="s">
        <v>300</v>
      </c>
    </row>
    <row r="49" spans="1:16" ht="145.5" customHeight="1">
      <c r="A49" s="9" t="s">
        <v>137</v>
      </c>
      <c r="B49" s="9" t="s">
        <v>126</v>
      </c>
      <c r="C49" s="9" t="s">
        <v>127</v>
      </c>
      <c r="D49" s="10">
        <v>41410</v>
      </c>
      <c r="E49" s="9" t="s">
        <v>138</v>
      </c>
      <c r="F49" s="9" t="s">
        <v>139</v>
      </c>
      <c r="G49" s="9" t="s">
        <v>306</v>
      </c>
      <c r="H49" s="19">
        <v>4908750</v>
      </c>
      <c r="I49" s="19">
        <v>4725000</v>
      </c>
      <c r="J49" s="11">
        <f t="shared" si="1"/>
        <v>0.962</v>
      </c>
      <c r="K49" s="12" t="s">
        <v>300</v>
      </c>
      <c r="L49" s="13" t="s">
        <v>300</v>
      </c>
      <c r="M49" s="14">
        <v>1</v>
      </c>
      <c r="N49" s="14">
        <v>0</v>
      </c>
      <c r="O49" s="9" t="s">
        <v>140</v>
      </c>
      <c r="P49" s="9" t="s">
        <v>117</v>
      </c>
    </row>
    <row r="50" spans="1:16" ht="56.25">
      <c r="A50" s="16" t="s">
        <v>141</v>
      </c>
      <c r="B50" s="16" t="s">
        <v>142</v>
      </c>
      <c r="C50" s="16" t="s">
        <v>307</v>
      </c>
      <c r="D50" s="25">
        <v>41411</v>
      </c>
      <c r="E50" s="16" t="s">
        <v>143</v>
      </c>
      <c r="F50" s="21" t="s">
        <v>144</v>
      </c>
      <c r="G50" s="16" t="s">
        <v>304</v>
      </c>
      <c r="H50" s="34">
        <v>46104450</v>
      </c>
      <c r="I50" s="19">
        <v>45780000</v>
      </c>
      <c r="J50" s="12">
        <f t="shared" si="1"/>
        <v>0.992</v>
      </c>
      <c r="K50" s="12" t="s">
        <v>300</v>
      </c>
      <c r="L50" s="13" t="s">
        <v>300</v>
      </c>
      <c r="M50" s="14">
        <v>2</v>
      </c>
      <c r="N50" s="15">
        <v>0</v>
      </c>
      <c r="O50" s="16" t="s">
        <v>300</v>
      </c>
      <c r="P50" s="9" t="s">
        <v>300</v>
      </c>
    </row>
    <row r="51" spans="1:16" ht="56.25">
      <c r="A51" s="9" t="s">
        <v>145</v>
      </c>
      <c r="B51" s="27" t="s">
        <v>146</v>
      </c>
      <c r="C51" s="27" t="s">
        <v>147</v>
      </c>
      <c r="D51" s="10">
        <v>41411</v>
      </c>
      <c r="E51" s="27" t="s">
        <v>148</v>
      </c>
      <c r="F51" s="27" t="s">
        <v>149</v>
      </c>
      <c r="G51" s="9" t="s">
        <v>150</v>
      </c>
      <c r="H51" s="19">
        <v>8395800</v>
      </c>
      <c r="I51" s="19">
        <v>8274000</v>
      </c>
      <c r="J51" s="11">
        <f>IF(H51="－","－",ROUNDDOWN(I51/H51,3))</f>
        <v>0.985</v>
      </c>
      <c r="K51" s="12" t="s">
        <v>300</v>
      </c>
      <c r="L51" s="13" t="s">
        <v>300</v>
      </c>
      <c r="M51" s="14">
        <v>4</v>
      </c>
      <c r="N51" s="15">
        <v>0</v>
      </c>
      <c r="O51" s="16" t="s">
        <v>300</v>
      </c>
      <c r="P51" s="9" t="s">
        <v>300</v>
      </c>
    </row>
    <row r="52" spans="1:16" ht="56.25">
      <c r="A52" s="9" t="s">
        <v>151</v>
      </c>
      <c r="B52" s="27" t="s">
        <v>146</v>
      </c>
      <c r="C52" s="27" t="s">
        <v>147</v>
      </c>
      <c r="D52" s="10">
        <v>41411</v>
      </c>
      <c r="E52" s="27" t="s">
        <v>152</v>
      </c>
      <c r="F52" s="27" t="s">
        <v>153</v>
      </c>
      <c r="G52" s="9" t="s">
        <v>150</v>
      </c>
      <c r="H52" s="19">
        <v>8627850</v>
      </c>
      <c r="I52" s="19">
        <v>8400000</v>
      </c>
      <c r="J52" s="11">
        <f>IF(H52="－","－",ROUNDDOWN(I52/H52,3))</f>
        <v>0.973</v>
      </c>
      <c r="K52" s="12" t="s">
        <v>300</v>
      </c>
      <c r="L52" s="13" t="s">
        <v>300</v>
      </c>
      <c r="M52" s="14">
        <v>3</v>
      </c>
      <c r="N52" s="15">
        <v>0</v>
      </c>
      <c r="O52" s="16" t="s">
        <v>300</v>
      </c>
      <c r="P52" s="9" t="s">
        <v>300</v>
      </c>
    </row>
    <row r="53" spans="1:16" ht="56.25">
      <c r="A53" s="9" t="s">
        <v>154</v>
      </c>
      <c r="B53" s="27" t="s">
        <v>146</v>
      </c>
      <c r="C53" s="27" t="s">
        <v>147</v>
      </c>
      <c r="D53" s="10">
        <v>41411</v>
      </c>
      <c r="E53" s="27" t="s">
        <v>155</v>
      </c>
      <c r="F53" s="27" t="s">
        <v>156</v>
      </c>
      <c r="G53" s="9" t="s">
        <v>150</v>
      </c>
      <c r="H53" s="19">
        <v>8996400</v>
      </c>
      <c r="I53" s="19">
        <v>8767500</v>
      </c>
      <c r="J53" s="11">
        <f>IF(H53="－","－",ROUNDDOWN(I53/H53,3))</f>
        <v>0.974</v>
      </c>
      <c r="K53" s="12" t="s">
        <v>300</v>
      </c>
      <c r="L53" s="13" t="s">
        <v>300</v>
      </c>
      <c r="M53" s="14">
        <v>4</v>
      </c>
      <c r="N53" s="15">
        <v>0</v>
      </c>
      <c r="O53" s="16" t="s">
        <v>300</v>
      </c>
      <c r="P53" s="9" t="s">
        <v>300</v>
      </c>
    </row>
    <row r="54" spans="1:16" ht="56.25">
      <c r="A54" s="9" t="s">
        <v>157</v>
      </c>
      <c r="B54" s="27" t="s">
        <v>146</v>
      </c>
      <c r="C54" s="27" t="s">
        <v>147</v>
      </c>
      <c r="D54" s="10">
        <v>41411</v>
      </c>
      <c r="E54" s="27" t="s">
        <v>158</v>
      </c>
      <c r="F54" s="27" t="s">
        <v>308</v>
      </c>
      <c r="G54" s="9" t="s">
        <v>150</v>
      </c>
      <c r="H54" s="19">
        <v>8386350</v>
      </c>
      <c r="I54" s="19">
        <v>8085000</v>
      </c>
      <c r="J54" s="11">
        <f>IF(H54="－","－",ROUNDDOWN(I54/H54,3))</f>
        <v>0.964</v>
      </c>
      <c r="K54" s="12" t="s">
        <v>300</v>
      </c>
      <c r="L54" s="13" t="s">
        <v>300</v>
      </c>
      <c r="M54" s="14">
        <v>1</v>
      </c>
      <c r="N54" s="15">
        <v>0</v>
      </c>
      <c r="O54" s="16" t="s">
        <v>300</v>
      </c>
      <c r="P54" s="9" t="s">
        <v>300</v>
      </c>
    </row>
    <row r="55" spans="1:16" ht="56.25">
      <c r="A55" s="28" t="s">
        <v>159</v>
      </c>
      <c r="B55" s="29" t="s">
        <v>160</v>
      </c>
      <c r="C55" s="29" t="s">
        <v>161</v>
      </c>
      <c r="D55" s="30">
        <v>41414</v>
      </c>
      <c r="E55" s="28" t="s">
        <v>162</v>
      </c>
      <c r="F55" s="28" t="s">
        <v>163</v>
      </c>
      <c r="G55" s="28" t="s">
        <v>150</v>
      </c>
      <c r="H55" s="31">
        <v>7984200</v>
      </c>
      <c r="I55" s="31">
        <v>7770000</v>
      </c>
      <c r="J55" s="32">
        <f aca="true" t="shared" si="2" ref="J55:J62">ROUNDDOWN(I55/H55,3)</f>
        <v>0.973</v>
      </c>
      <c r="K55" s="12" t="s">
        <v>300</v>
      </c>
      <c r="L55" s="13" t="s">
        <v>300</v>
      </c>
      <c r="M55" s="33">
        <v>5</v>
      </c>
      <c r="N55" s="33">
        <v>0</v>
      </c>
      <c r="O55" s="55" t="s">
        <v>300</v>
      </c>
      <c r="P55" s="56" t="s">
        <v>164</v>
      </c>
    </row>
    <row r="56" spans="1:16" ht="56.25">
      <c r="A56" s="28" t="s">
        <v>165</v>
      </c>
      <c r="B56" s="29" t="s">
        <v>160</v>
      </c>
      <c r="C56" s="29" t="s">
        <v>161</v>
      </c>
      <c r="D56" s="30">
        <v>41414</v>
      </c>
      <c r="E56" s="28" t="s">
        <v>166</v>
      </c>
      <c r="F56" s="28" t="s">
        <v>167</v>
      </c>
      <c r="G56" s="28" t="s">
        <v>150</v>
      </c>
      <c r="H56" s="31">
        <v>1453200</v>
      </c>
      <c r="I56" s="31">
        <v>1344000</v>
      </c>
      <c r="J56" s="32">
        <f t="shared" si="2"/>
        <v>0.924</v>
      </c>
      <c r="K56" s="12" t="s">
        <v>300</v>
      </c>
      <c r="L56" s="13" t="s">
        <v>300</v>
      </c>
      <c r="M56" s="33">
        <v>3</v>
      </c>
      <c r="N56" s="33">
        <v>0</v>
      </c>
      <c r="O56" s="55" t="s">
        <v>300</v>
      </c>
      <c r="P56" s="56" t="s">
        <v>164</v>
      </c>
    </row>
    <row r="57" spans="1:16" ht="45">
      <c r="A57" s="28" t="s">
        <v>168</v>
      </c>
      <c r="B57" s="29" t="s">
        <v>160</v>
      </c>
      <c r="C57" s="29" t="s">
        <v>161</v>
      </c>
      <c r="D57" s="30">
        <v>41414</v>
      </c>
      <c r="E57" s="28" t="s">
        <v>169</v>
      </c>
      <c r="F57" s="28" t="s">
        <v>170</v>
      </c>
      <c r="G57" s="28" t="s">
        <v>150</v>
      </c>
      <c r="H57" s="31">
        <v>9769200</v>
      </c>
      <c r="I57" s="31">
        <v>9450000</v>
      </c>
      <c r="J57" s="32">
        <f t="shared" si="2"/>
        <v>0.967</v>
      </c>
      <c r="K57" s="12" t="s">
        <v>300</v>
      </c>
      <c r="L57" s="13" t="s">
        <v>300</v>
      </c>
      <c r="M57" s="33">
        <v>5</v>
      </c>
      <c r="N57" s="33">
        <v>0</v>
      </c>
      <c r="O57" s="55" t="s">
        <v>300</v>
      </c>
      <c r="P57" s="56" t="s">
        <v>164</v>
      </c>
    </row>
    <row r="58" spans="1:16" ht="56.25">
      <c r="A58" s="28" t="s">
        <v>171</v>
      </c>
      <c r="B58" s="29" t="s">
        <v>160</v>
      </c>
      <c r="C58" s="29" t="s">
        <v>161</v>
      </c>
      <c r="D58" s="30">
        <v>41414</v>
      </c>
      <c r="E58" s="28" t="s">
        <v>172</v>
      </c>
      <c r="F58" s="28" t="s">
        <v>173</v>
      </c>
      <c r="G58" s="28" t="s">
        <v>174</v>
      </c>
      <c r="H58" s="31">
        <v>13246800</v>
      </c>
      <c r="I58" s="31">
        <v>12600000</v>
      </c>
      <c r="J58" s="32">
        <f t="shared" si="2"/>
        <v>0.951</v>
      </c>
      <c r="K58" s="12" t="s">
        <v>300</v>
      </c>
      <c r="L58" s="13" t="s">
        <v>300</v>
      </c>
      <c r="M58" s="33">
        <v>5</v>
      </c>
      <c r="N58" s="33">
        <v>0</v>
      </c>
      <c r="O58" s="55" t="s">
        <v>300</v>
      </c>
      <c r="P58" s="56" t="s">
        <v>164</v>
      </c>
    </row>
    <row r="59" spans="1:16" ht="56.25">
      <c r="A59" s="28" t="s">
        <v>175</v>
      </c>
      <c r="B59" s="29" t="s">
        <v>160</v>
      </c>
      <c r="C59" s="29" t="s">
        <v>161</v>
      </c>
      <c r="D59" s="30">
        <v>41414</v>
      </c>
      <c r="E59" s="28" t="s">
        <v>172</v>
      </c>
      <c r="F59" s="28" t="s">
        <v>173</v>
      </c>
      <c r="G59" s="28" t="s">
        <v>174</v>
      </c>
      <c r="H59" s="31">
        <v>39532500</v>
      </c>
      <c r="I59" s="31">
        <v>37485000</v>
      </c>
      <c r="J59" s="32">
        <f t="shared" si="2"/>
        <v>0.948</v>
      </c>
      <c r="K59" s="12" t="s">
        <v>300</v>
      </c>
      <c r="L59" s="13" t="s">
        <v>300</v>
      </c>
      <c r="M59" s="33">
        <v>5</v>
      </c>
      <c r="N59" s="33">
        <v>0</v>
      </c>
      <c r="O59" s="55" t="s">
        <v>300</v>
      </c>
      <c r="P59" s="56" t="s">
        <v>164</v>
      </c>
    </row>
    <row r="60" spans="1:16" ht="45">
      <c r="A60" s="28" t="s">
        <v>176</v>
      </c>
      <c r="B60" s="29" t="s">
        <v>160</v>
      </c>
      <c r="C60" s="29" t="s">
        <v>161</v>
      </c>
      <c r="D60" s="30">
        <v>41414</v>
      </c>
      <c r="E60" s="28" t="s">
        <v>177</v>
      </c>
      <c r="F60" s="28" t="s">
        <v>178</v>
      </c>
      <c r="G60" s="28" t="s">
        <v>174</v>
      </c>
      <c r="H60" s="31">
        <v>47302500</v>
      </c>
      <c r="I60" s="31">
        <v>44940000</v>
      </c>
      <c r="J60" s="32">
        <f t="shared" si="2"/>
        <v>0.95</v>
      </c>
      <c r="K60" s="12" t="s">
        <v>300</v>
      </c>
      <c r="L60" s="13" t="s">
        <v>300</v>
      </c>
      <c r="M60" s="33">
        <v>6</v>
      </c>
      <c r="N60" s="33">
        <v>0</v>
      </c>
      <c r="O60" s="55" t="s">
        <v>300</v>
      </c>
      <c r="P60" s="56" t="s">
        <v>164</v>
      </c>
    </row>
    <row r="61" spans="1:16" ht="56.25">
      <c r="A61" s="28" t="s">
        <v>179</v>
      </c>
      <c r="B61" s="29" t="s">
        <v>160</v>
      </c>
      <c r="C61" s="29" t="s">
        <v>161</v>
      </c>
      <c r="D61" s="30">
        <v>41414</v>
      </c>
      <c r="E61" s="28" t="s">
        <v>180</v>
      </c>
      <c r="F61" s="28" t="s">
        <v>181</v>
      </c>
      <c r="G61" s="28" t="s">
        <v>174</v>
      </c>
      <c r="H61" s="31">
        <v>17582250</v>
      </c>
      <c r="I61" s="31">
        <v>17325000</v>
      </c>
      <c r="J61" s="32">
        <f t="shared" si="2"/>
        <v>0.985</v>
      </c>
      <c r="K61" s="12" t="s">
        <v>300</v>
      </c>
      <c r="L61" s="13" t="s">
        <v>300</v>
      </c>
      <c r="M61" s="33">
        <v>5</v>
      </c>
      <c r="N61" s="33">
        <v>0</v>
      </c>
      <c r="O61" s="55" t="s">
        <v>300</v>
      </c>
      <c r="P61" s="56" t="s">
        <v>164</v>
      </c>
    </row>
    <row r="62" spans="1:16" ht="45">
      <c r="A62" s="16" t="s">
        <v>182</v>
      </c>
      <c r="B62" s="16" t="s">
        <v>142</v>
      </c>
      <c r="C62" s="16" t="s">
        <v>307</v>
      </c>
      <c r="D62" s="25">
        <v>41414</v>
      </c>
      <c r="E62" s="16" t="s">
        <v>183</v>
      </c>
      <c r="F62" s="21" t="s">
        <v>184</v>
      </c>
      <c r="G62" s="16" t="s">
        <v>304</v>
      </c>
      <c r="H62" s="26">
        <v>156193800</v>
      </c>
      <c r="I62" s="19">
        <v>152250000</v>
      </c>
      <c r="J62" s="12">
        <f t="shared" si="2"/>
        <v>0.974</v>
      </c>
      <c r="K62" s="12" t="s">
        <v>300</v>
      </c>
      <c r="L62" s="13" t="s">
        <v>300</v>
      </c>
      <c r="M62" s="14">
        <v>2</v>
      </c>
      <c r="N62" s="15">
        <v>0</v>
      </c>
      <c r="O62" s="16" t="s">
        <v>300</v>
      </c>
      <c r="P62" s="9" t="s">
        <v>300</v>
      </c>
    </row>
    <row r="63" spans="1:16" ht="45">
      <c r="A63" s="9" t="s">
        <v>185</v>
      </c>
      <c r="B63" s="9" t="s">
        <v>186</v>
      </c>
      <c r="C63" s="9" t="s">
        <v>187</v>
      </c>
      <c r="D63" s="22">
        <v>41414</v>
      </c>
      <c r="E63" s="16" t="s">
        <v>143</v>
      </c>
      <c r="F63" s="21" t="s">
        <v>144</v>
      </c>
      <c r="G63" s="9" t="s">
        <v>304</v>
      </c>
      <c r="H63" s="26">
        <v>21165900</v>
      </c>
      <c r="I63" s="35">
        <v>20790000</v>
      </c>
      <c r="J63" s="36">
        <v>0.982</v>
      </c>
      <c r="K63" s="12" t="s">
        <v>300</v>
      </c>
      <c r="L63" s="13" t="s">
        <v>300</v>
      </c>
      <c r="M63" s="14">
        <v>2</v>
      </c>
      <c r="N63" s="15">
        <v>0</v>
      </c>
      <c r="O63" s="16" t="s">
        <v>300</v>
      </c>
      <c r="P63" s="9" t="s">
        <v>300</v>
      </c>
    </row>
    <row r="64" spans="1:16" ht="56.25">
      <c r="A64" s="9" t="s">
        <v>188</v>
      </c>
      <c r="B64" s="56" t="s">
        <v>189</v>
      </c>
      <c r="C64" s="56" t="s">
        <v>190</v>
      </c>
      <c r="D64" s="10">
        <v>41414</v>
      </c>
      <c r="E64" s="9" t="s">
        <v>191</v>
      </c>
      <c r="F64" s="9" t="s">
        <v>192</v>
      </c>
      <c r="G64" s="55" t="s">
        <v>41</v>
      </c>
      <c r="H64" s="19">
        <v>60060000</v>
      </c>
      <c r="I64" s="19">
        <v>58800000</v>
      </c>
      <c r="J64" s="20">
        <v>0.979</v>
      </c>
      <c r="K64" s="12" t="s">
        <v>300</v>
      </c>
      <c r="L64" s="13" t="s">
        <v>300</v>
      </c>
      <c r="M64" s="14">
        <v>5</v>
      </c>
      <c r="N64" s="15">
        <v>0</v>
      </c>
      <c r="O64" s="16" t="s">
        <v>300</v>
      </c>
      <c r="P64" s="9" t="s">
        <v>300</v>
      </c>
    </row>
    <row r="65" spans="1:16" ht="67.5">
      <c r="A65" s="9" t="s">
        <v>193</v>
      </c>
      <c r="B65" s="37" t="s">
        <v>189</v>
      </c>
      <c r="C65" s="43" t="s">
        <v>190</v>
      </c>
      <c r="D65" s="10">
        <v>41414</v>
      </c>
      <c r="E65" s="38" t="s">
        <v>194</v>
      </c>
      <c r="F65" s="39" t="s">
        <v>195</v>
      </c>
      <c r="G65" s="40" t="s">
        <v>41</v>
      </c>
      <c r="H65" s="41">
        <v>29847300</v>
      </c>
      <c r="I65" s="41">
        <v>26187000</v>
      </c>
      <c r="J65" s="42">
        <v>0.877</v>
      </c>
      <c r="K65" s="12" t="s">
        <v>300</v>
      </c>
      <c r="L65" s="13" t="s">
        <v>300</v>
      </c>
      <c r="M65" s="14">
        <v>6</v>
      </c>
      <c r="N65" s="15">
        <v>0</v>
      </c>
      <c r="O65" s="16" t="s">
        <v>300</v>
      </c>
      <c r="P65" s="9" t="s">
        <v>300</v>
      </c>
    </row>
    <row r="66" spans="1:16" ht="67.5">
      <c r="A66" s="9" t="s">
        <v>196</v>
      </c>
      <c r="B66" s="37" t="s">
        <v>189</v>
      </c>
      <c r="C66" s="43" t="s">
        <v>190</v>
      </c>
      <c r="D66" s="10">
        <v>41414</v>
      </c>
      <c r="E66" s="38" t="s">
        <v>197</v>
      </c>
      <c r="F66" s="39" t="s">
        <v>198</v>
      </c>
      <c r="G66" s="40" t="s">
        <v>66</v>
      </c>
      <c r="H66" s="41">
        <v>5377050</v>
      </c>
      <c r="I66" s="41">
        <v>4200000</v>
      </c>
      <c r="J66" s="11">
        <v>0.781</v>
      </c>
      <c r="K66" s="12" t="s">
        <v>300</v>
      </c>
      <c r="L66" s="13" t="s">
        <v>300</v>
      </c>
      <c r="M66" s="14">
        <v>3</v>
      </c>
      <c r="N66" s="15">
        <v>0</v>
      </c>
      <c r="O66" s="16" t="s">
        <v>300</v>
      </c>
      <c r="P66" s="9" t="s">
        <v>300</v>
      </c>
    </row>
    <row r="67" spans="1:16" ht="45">
      <c r="A67" s="9" t="s">
        <v>199</v>
      </c>
      <c r="B67" s="9" t="s">
        <v>200</v>
      </c>
      <c r="C67" s="9" t="s">
        <v>201</v>
      </c>
      <c r="D67" s="10">
        <v>41415</v>
      </c>
      <c r="E67" s="44" t="s">
        <v>202</v>
      </c>
      <c r="F67" s="44" t="s">
        <v>203</v>
      </c>
      <c r="G67" s="9" t="s">
        <v>174</v>
      </c>
      <c r="H67" s="19">
        <v>12164250</v>
      </c>
      <c r="I67" s="59">
        <v>11550000</v>
      </c>
      <c r="J67" s="11">
        <f>ROUNDDOWN(I67/H67,3)</f>
        <v>0.949</v>
      </c>
      <c r="K67" s="12" t="s">
        <v>300</v>
      </c>
      <c r="L67" s="13" t="s">
        <v>300</v>
      </c>
      <c r="M67" s="14">
        <v>3</v>
      </c>
      <c r="N67" s="15">
        <v>0</v>
      </c>
      <c r="O67" s="16" t="s">
        <v>300</v>
      </c>
      <c r="P67" s="9" t="s">
        <v>300</v>
      </c>
    </row>
    <row r="68" spans="1:16" ht="45">
      <c r="A68" s="9" t="s">
        <v>204</v>
      </c>
      <c r="B68" s="9" t="s">
        <v>186</v>
      </c>
      <c r="C68" s="9" t="s">
        <v>187</v>
      </c>
      <c r="D68" s="22">
        <v>41415</v>
      </c>
      <c r="E68" s="21" t="s">
        <v>205</v>
      </c>
      <c r="F68" s="9" t="s">
        <v>206</v>
      </c>
      <c r="G68" s="9" t="s">
        <v>304</v>
      </c>
      <c r="H68" s="26">
        <v>13677300</v>
      </c>
      <c r="I68" s="45">
        <v>13335000</v>
      </c>
      <c r="J68" s="36">
        <v>0.974</v>
      </c>
      <c r="K68" s="12" t="s">
        <v>300</v>
      </c>
      <c r="L68" s="13" t="s">
        <v>300</v>
      </c>
      <c r="M68" s="46">
        <v>3</v>
      </c>
      <c r="N68" s="15">
        <v>0</v>
      </c>
      <c r="O68" s="16" t="s">
        <v>300</v>
      </c>
      <c r="P68" s="9" t="s">
        <v>300</v>
      </c>
    </row>
    <row r="69" spans="1:16" ht="45">
      <c r="A69" s="9" t="s">
        <v>207</v>
      </c>
      <c r="B69" s="9" t="s">
        <v>186</v>
      </c>
      <c r="C69" s="9" t="s">
        <v>187</v>
      </c>
      <c r="D69" s="22">
        <v>41415</v>
      </c>
      <c r="E69" s="21" t="s">
        <v>208</v>
      </c>
      <c r="F69" s="21" t="s">
        <v>209</v>
      </c>
      <c r="G69" s="9" t="s">
        <v>304</v>
      </c>
      <c r="H69" s="26">
        <v>14533050</v>
      </c>
      <c r="I69" s="35">
        <v>14175000</v>
      </c>
      <c r="J69" s="36">
        <v>0.975</v>
      </c>
      <c r="K69" s="12" t="s">
        <v>300</v>
      </c>
      <c r="L69" s="13" t="s">
        <v>300</v>
      </c>
      <c r="M69" s="14">
        <v>2</v>
      </c>
      <c r="N69" s="15">
        <v>0</v>
      </c>
      <c r="O69" s="16" t="s">
        <v>300</v>
      </c>
      <c r="P69" s="9" t="s">
        <v>300</v>
      </c>
    </row>
    <row r="70" spans="1:16" ht="45">
      <c r="A70" s="9" t="s">
        <v>210</v>
      </c>
      <c r="B70" s="9" t="s">
        <v>186</v>
      </c>
      <c r="C70" s="9" t="s">
        <v>187</v>
      </c>
      <c r="D70" s="22">
        <v>41415</v>
      </c>
      <c r="E70" s="9" t="s">
        <v>211</v>
      </c>
      <c r="F70" s="9" t="s">
        <v>212</v>
      </c>
      <c r="G70" s="9" t="s">
        <v>304</v>
      </c>
      <c r="H70" s="26">
        <v>23923200</v>
      </c>
      <c r="I70" s="35">
        <v>23730000</v>
      </c>
      <c r="J70" s="36">
        <v>0.991</v>
      </c>
      <c r="K70" s="12" t="s">
        <v>300</v>
      </c>
      <c r="L70" s="13" t="s">
        <v>300</v>
      </c>
      <c r="M70" s="14">
        <v>3</v>
      </c>
      <c r="N70" s="15">
        <v>0</v>
      </c>
      <c r="O70" s="16" t="s">
        <v>300</v>
      </c>
      <c r="P70" s="9" t="s">
        <v>300</v>
      </c>
    </row>
    <row r="71" spans="1:16" ht="56.25">
      <c r="A71" s="9" t="s">
        <v>213</v>
      </c>
      <c r="B71" s="9" t="s">
        <v>34</v>
      </c>
      <c r="C71" s="9" t="s">
        <v>35</v>
      </c>
      <c r="D71" s="10">
        <v>41415</v>
      </c>
      <c r="E71" s="9" t="s">
        <v>39</v>
      </c>
      <c r="F71" s="9" t="s">
        <v>40</v>
      </c>
      <c r="G71" s="9" t="s">
        <v>41</v>
      </c>
      <c r="H71" s="19">
        <v>24900750</v>
      </c>
      <c r="I71" s="19">
        <v>24675000</v>
      </c>
      <c r="J71" s="20">
        <f>ROUNDDOWN(+I71/H71,3)</f>
        <v>0.99</v>
      </c>
      <c r="K71" s="12" t="s">
        <v>300</v>
      </c>
      <c r="L71" s="13" t="s">
        <v>300</v>
      </c>
      <c r="M71" s="14">
        <v>3</v>
      </c>
      <c r="N71" s="15">
        <v>0</v>
      </c>
      <c r="O71" s="16" t="s">
        <v>300</v>
      </c>
      <c r="P71" s="9" t="s">
        <v>300</v>
      </c>
    </row>
    <row r="72" spans="1:16" ht="56.25">
      <c r="A72" s="9" t="s">
        <v>309</v>
      </c>
      <c r="B72" s="9" t="s">
        <v>34</v>
      </c>
      <c r="C72" s="9" t="s">
        <v>35</v>
      </c>
      <c r="D72" s="10">
        <v>41415</v>
      </c>
      <c r="E72" s="9" t="s">
        <v>214</v>
      </c>
      <c r="F72" s="9" t="s">
        <v>215</v>
      </c>
      <c r="G72" s="9" t="s">
        <v>306</v>
      </c>
      <c r="H72" s="19">
        <v>9867900</v>
      </c>
      <c r="I72" s="19">
        <v>8799000</v>
      </c>
      <c r="J72" s="20">
        <f>ROUNDDOWN(+I72/H72,3)</f>
        <v>0.891</v>
      </c>
      <c r="K72" s="12" t="s">
        <v>300</v>
      </c>
      <c r="L72" s="13" t="s">
        <v>300</v>
      </c>
      <c r="M72" s="14">
        <v>4</v>
      </c>
      <c r="N72" s="15">
        <v>0</v>
      </c>
      <c r="O72" s="16" t="s">
        <v>300</v>
      </c>
      <c r="P72" s="9" t="s">
        <v>300</v>
      </c>
    </row>
    <row r="73" spans="1:16" ht="56.25">
      <c r="A73" s="9" t="s">
        <v>216</v>
      </c>
      <c r="B73" s="9" t="s">
        <v>34</v>
      </c>
      <c r="C73" s="9" t="s">
        <v>35</v>
      </c>
      <c r="D73" s="10">
        <v>41415</v>
      </c>
      <c r="E73" s="9" t="s">
        <v>217</v>
      </c>
      <c r="F73" s="9" t="s">
        <v>218</v>
      </c>
      <c r="G73" s="9" t="s">
        <v>306</v>
      </c>
      <c r="H73" s="19">
        <v>9645300</v>
      </c>
      <c r="I73" s="19">
        <v>8190000</v>
      </c>
      <c r="J73" s="20">
        <f>ROUNDDOWN(+I73/H73,3)</f>
        <v>0.849</v>
      </c>
      <c r="K73" s="12" t="s">
        <v>300</v>
      </c>
      <c r="L73" s="13" t="s">
        <v>300</v>
      </c>
      <c r="M73" s="14">
        <v>4</v>
      </c>
      <c r="N73" s="15">
        <v>0</v>
      </c>
      <c r="O73" s="16" t="s">
        <v>300</v>
      </c>
      <c r="P73" s="9" t="s">
        <v>300</v>
      </c>
    </row>
    <row r="74" spans="1:16" ht="45">
      <c r="A74" s="9" t="s">
        <v>219</v>
      </c>
      <c r="B74" s="9" t="s">
        <v>126</v>
      </c>
      <c r="C74" s="9" t="s">
        <v>127</v>
      </c>
      <c r="D74" s="10">
        <v>41415</v>
      </c>
      <c r="E74" s="9" t="s">
        <v>220</v>
      </c>
      <c r="F74" s="9" t="s">
        <v>221</v>
      </c>
      <c r="G74" s="9" t="s">
        <v>306</v>
      </c>
      <c r="H74" s="19">
        <v>7707000</v>
      </c>
      <c r="I74" s="19">
        <v>5250000</v>
      </c>
      <c r="J74" s="11">
        <f>ROUNDDOWN(I74/H74,3)</f>
        <v>0.681</v>
      </c>
      <c r="K74" s="12" t="s">
        <v>300</v>
      </c>
      <c r="L74" s="13" t="s">
        <v>300</v>
      </c>
      <c r="M74" s="14">
        <v>2</v>
      </c>
      <c r="N74" s="15">
        <v>0</v>
      </c>
      <c r="O74" s="16" t="s">
        <v>300</v>
      </c>
      <c r="P74" s="9" t="s">
        <v>300</v>
      </c>
    </row>
    <row r="75" spans="1:16" ht="56.25">
      <c r="A75" s="9" t="s">
        <v>222</v>
      </c>
      <c r="B75" s="9" t="s">
        <v>34</v>
      </c>
      <c r="C75" s="9" t="s">
        <v>35</v>
      </c>
      <c r="D75" s="10">
        <v>41416</v>
      </c>
      <c r="E75" s="9" t="s">
        <v>223</v>
      </c>
      <c r="F75" s="9" t="s">
        <v>224</v>
      </c>
      <c r="G75" s="9" t="s">
        <v>41</v>
      </c>
      <c r="H75" s="19">
        <v>42035700</v>
      </c>
      <c r="I75" s="19">
        <v>42000000</v>
      </c>
      <c r="J75" s="20">
        <f>ROUNDDOWN(+I75/H75,3)</f>
        <v>0.999</v>
      </c>
      <c r="K75" s="12" t="s">
        <v>300</v>
      </c>
      <c r="L75" s="13" t="s">
        <v>300</v>
      </c>
      <c r="M75" s="14">
        <v>3</v>
      </c>
      <c r="N75" s="15">
        <v>0</v>
      </c>
      <c r="O75" s="16" t="s">
        <v>300</v>
      </c>
      <c r="P75" s="9" t="s">
        <v>300</v>
      </c>
    </row>
    <row r="76" spans="1:16" ht="45">
      <c r="A76" s="9" t="s">
        <v>225</v>
      </c>
      <c r="B76" s="9" t="s">
        <v>34</v>
      </c>
      <c r="C76" s="9" t="s">
        <v>35</v>
      </c>
      <c r="D76" s="10">
        <v>41416</v>
      </c>
      <c r="E76" s="9" t="s">
        <v>226</v>
      </c>
      <c r="F76" s="9" t="s">
        <v>227</v>
      </c>
      <c r="G76" s="9" t="s">
        <v>41</v>
      </c>
      <c r="H76" s="19">
        <v>25947600</v>
      </c>
      <c r="I76" s="19">
        <v>21525000</v>
      </c>
      <c r="J76" s="20">
        <f>ROUNDDOWN(+I76/H76,3)</f>
        <v>0.829</v>
      </c>
      <c r="K76" s="12" t="s">
        <v>300</v>
      </c>
      <c r="L76" s="13" t="s">
        <v>300</v>
      </c>
      <c r="M76" s="14">
        <v>6</v>
      </c>
      <c r="N76" s="15">
        <v>0</v>
      </c>
      <c r="O76" s="16" t="s">
        <v>300</v>
      </c>
      <c r="P76" s="9" t="s">
        <v>300</v>
      </c>
    </row>
    <row r="77" spans="1:16" ht="70.5" customHeight="1">
      <c r="A77" s="9" t="s">
        <v>295</v>
      </c>
      <c r="B77" s="57" t="s">
        <v>296</v>
      </c>
      <c r="C77" s="9" t="s">
        <v>297</v>
      </c>
      <c r="D77" s="22">
        <v>41416</v>
      </c>
      <c r="E77" s="9" t="s">
        <v>298</v>
      </c>
      <c r="F77" s="9" t="s">
        <v>299</v>
      </c>
      <c r="G77" s="9" t="s">
        <v>174</v>
      </c>
      <c r="H77" s="19">
        <v>19230750</v>
      </c>
      <c r="I77" s="19">
        <v>17850000</v>
      </c>
      <c r="J77" s="11">
        <f>ROUNDDOWN(I77/H77,3)</f>
        <v>0.928</v>
      </c>
      <c r="K77" s="58" t="s">
        <v>117</v>
      </c>
      <c r="L77" s="58" t="s">
        <v>117</v>
      </c>
      <c r="M77" s="14">
        <v>3</v>
      </c>
      <c r="N77" s="14">
        <v>0</v>
      </c>
      <c r="O77" s="9" t="s">
        <v>117</v>
      </c>
      <c r="P77" s="9" t="s">
        <v>117</v>
      </c>
    </row>
    <row r="78" spans="1:16" ht="56.25">
      <c r="A78" s="16" t="s">
        <v>228</v>
      </c>
      <c r="B78" s="16" t="s">
        <v>142</v>
      </c>
      <c r="C78" s="16" t="s">
        <v>307</v>
      </c>
      <c r="D78" s="25">
        <v>41417</v>
      </c>
      <c r="E78" s="16" t="s">
        <v>143</v>
      </c>
      <c r="F78" s="21" t="s">
        <v>144</v>
      </c>
      <c r="G78" s="16" t="s">
        <v>304</v>
      </c>
      <c r="H78" s="26">
        <v>56067900</v>
      </c>
      <c r="I78" s="45">
        <v>55650000</v>
      </c>
      <c r="J78" s="12">
        <f>ROUNDDOWN(I78/H78,3)</f>
        <v>0.992</v>
      </c>
      <c r="K78" s="12" t="s">
        <v>300</v>
      </c>
      <c r="L78" s="13" t="s">
        <v>300</v>
      </c>
      <c r="M78" s="14">
        <v>2</v>
      </c>
      <c r="N78" s="15">
        <v>0</v>
      </c>
      <c r="O78" s="16" t="s">
        <v>300</v>
      </c>
      <c r="P78" s="9" t="s">
        <v>300</v>
      </c>
    </row>
    <row r="79" spans="1:16" ht="56.25">
      <c r="A79" s="16" t="s">
        <v>229</v>
      </c>
      <c r="B79" s="16" t="s">
        <v>142</v>
      </c>
      <c r="C79" s="16" t="s">
        <v>307</v>
      </c>
      <c r="D79" s="25">
        <v>41417</v>
      </c>
      <c r="E79" s="16" t="s">
        <v>143</v>
      </c>
      <c r="F79" s="21" t="s">
        <v>144</v>
      </c>
      <c r="G79" s="16" t="s">
        <v>304</v>
      </c>
      <c r="H79" s="26">
        <v>60284700</v>
      </c>
      <c r="I79" s="45">
        <v>59640000</v>
      </c>
      <c r="J79" s="12">
        <f>ROUNDDOWN(I79/H79,3)</f>
        <v>0.989</v>
      </c>
      <c r="K79" s="12" t="s">
        <v>300</v>
      </c>
      <c r="L79" s="13" t="s">
        <v>300</v>
      </c>
      <c r="M79" s="14">
        <v>2</v>
      </c>
      <c r="N79" s="15">
        <v>0</v>
      </c>
      <c r="O79" s="16" t="s">
        <v>300</v>
      </c>
      <c r="P79" s="9" t="s">
        <v>300</v>
      </c>
    </row>
    <row r="80" spans="1:16" ht="56.25">
      <c r="A80" s="9" t="s">
        <v>230</v>
      </c>
      <c r="B80" s="9" t="s">
        <v>302</v>
      </c>
      <c r="C80" s="9" t="s">
        <v>22</v>
      </c>
      <c r="D80" s="10">
        <v>41418</v>
      </c>
      <c r="E80" s="9" t="s">
        <v>83</v>
      </c>
      <c r="F80" s="9" t="s">
        <v>231</v>
      </c>
      <c r="G80" s="9" t="s">
        <v>304</v>
      </c>
      <c r="H80" s="19">
        <v>57983100</v>
      </c>
      <c r="I80" s="19">
        <v>57750000</v>
      </c>
      <c r="J80" s="11">
        <v>0.995</v>
      </c>
      <c r="K80" s="12" t="s">
        <v>300</v>
      </c>
      <c r="L80" s="13" t="s">
        <v>300</v>
      </c>
      <c r="M80" s="14">
        <v>2</v>
      </c>
      <c r="N80" s="15">
        <v>0</v>
      </c>
      <c r="O80" s="16" t="s">
        <v>300</v>
      </c>
      <c r="P80" s="9" t="s">
        <v>300</v>
      </c>
    </row>
    <row r="81" spans="1:16" ht="67.5">
      <c r="A81" s="9" t="s">
        <v>232</v>
      </c>
      <c r="B81" s="9" t="s">
        <v>302</v>
      </c>
      <c r="C81" s="9" t="s">
        <v>22</v>
      </c>
      <c r="D81" s="10">
        <v>41418</v>
      </c>
      <c r="E81" s="9" t="s">
        <v>80</v>
      </c>
      <c r="F81" s="9" t="s">
        <v>30</v>
      </c>
      <c r="G81" s="9" t="s">
        <v>304</v>
      </c>
      <c r="H81" s="19">
        <v>41439300</v>
      </c>
      <c r="I81" s="19">
        <v>41370000</v>
      </c>
      <c r="J81" s="11">
        <v>0.998</v>
      </c>
      <c r="K81" s="12" t="s">
        <v>300</v>
      </c>
      <c r="L81" s="13" t="s">
        <v>300</v>
      </c>
      <c r="M81" s="14">
        <v>1</v>
      </c>
      <c r="N81" s="15">
        <v>0</v>
      </c>
      <c r="O81" s="16" t="s">
        <v>300</v>
      </c>
      <c r="P81" s="9" t="s">
        <v>300</v>
      </c>
    </row>
    <row r="82" spans="1:16" ht="67.5">
      <c r="A82" s="9" t="s">
        <v>233</v>
      </c>
      <c r="B82" s="9" t="s">
        <v>302</v>
      </c>
      <c r="C82" s="9" t="s">
        <v>22</v>
      </c>
      <c r="D82" s="10">
        <v>41418</v>
      </c>
      <c r="E82" s="9" t="s">
        <v>234</v>
      </c>
      <c r="F82" s="9" t="s">
        <v>30</v>
      </c>
      <c r="G82" s="9" t="s">
        <v>304</v>
      </c>
      <c r="H82" s="19">
        <v>40129950</v>
      </c>
      <c r="I82" s="19">
        <v>34650000</v>
      </c>
      <c r="J82" s="11">
        <v>0.863</v>
      </c>
      <c r="K82" s="12" t="s">
        <v>300</v>
      </c>
      <c r="L82" s="13" t="s">
        <v>300</v>
      </c>
      <c r="M82" s="14">
        <v>2</v>
      </c>
      <c r="N82" s="15">
        <v>0</v>
      </c>
      <c r="O82" s="16" t="s">
        <v>300</v>
      </c>
      <c r="P82" s="9" t="s">
        <v>300</v>
      </c>
    </row>
    <row r="83" spans="1:16" ht="56.25">
      <c r="A83" s="9" t="s">
        <v>235</v>
      </c>
      <c r="B83" s="9" t="s">
        <v>302</v>
      </c>
      <c r="C83" s="9" t="s">
        <v>22</v>
      </c>
      <c r="D83" s="10">
        <v>41418</v>
      </c>
      <c r="E83" s="9" t="s">
        <v>236</v>
      </c>
      <c r="F83" s="9" t="s">
        <v>237</v>
      </c>
      <c r="G83" s="9" t="s">
        <v>304</v>
      </c>
      <c r="H83" s="19">
        <v>41255550</v>
      </c>
      <c r="I83" s="19">
        <v>33421500</v>
      </c>
      <c r="J83" s="11">
        <v>0.81</v>
      </c>
      <c r="K83" s="12" t="s">
        <v>300</v>
      </c>
      <c r="L83" s="13" t="s">
        <v>300</v>
      </c>
      <c r="M83" s="14">
        <v>4</v>
      </c>
      <c r="N83" s="15">
        <v>0</v>
      </c>
      <c r="O83" s="16" t="s">
        <v>300</v>
      </c>
      <c r="P83" s="9" t="s">
        <v>300</v>
      </c>
    </row>
    <row r="84" spans="1:16" ht="56.25">
      <c r="A84" s="9" t="s">
        <v>238</v>
      </c>
      <c r="B84" s="9" t="s">
        <v>302</v>
      </c>
      <c r="C84" s="9" t="s">
        <v>22</v>
      </c>
      <c r="D84" s="10">
        <v>41418</v>
      </c>
      <c r="E84" s="9" t="s">
        <v>80</v>
      </c>
      <c r="F84" s="9" t="s">
        <v>30</v>
      </c>
      <c r="G84" s="9" t="s">
        <v>304</v>
      </c>
      <c r="H84" s="19">
        <v>33192600</v>
      </c>
      <c r="I84" s="19">
        <v>32760000</v>
      </c>
      <c r="J84" s="11">
        <v>0.986</v>
      </c>
      <c r="K84" s="12" t="s">
        <v>300</v>
      </c>
      <c r="L84" s="13" t="s">
        <v>300</v>
      </c>
      <c r="M84" s="14">
        <v>1</v>
      </c>
      <c r="N84" s="15">
        <v>0</v>
      </c>
      <c r="O84" s="16" t="s">
        <v>300</v>
      </c>
      <c r="P84" s="9" t="s">
        <v>300</v>
      </c>
    </row>
    <row r="85" spans="1:16" ht="67.5">
      <c r="A85" s="9" t="s">
        <v>239</v>
      </c>
      <c r="B85" s="9" t="s">
        <v>302</v>
      </c>
      <c r="C85" s="9" t="s">
        <v>22</v>
      </c>
      <c r="D85" s="10">
        <v>41418</v>
      </c>
      <c r="E85" s="9" t="s">
        <v>80</v>
      </c>
      <c r="F85" s="9" t="s">
        <v>30</v>
      </c>
      <c r="G85" s="9" t="s">
        <v>304</v>
      </c>
      <c r="H85" s="19">
        <v>20780550</v>
      </c>
      <c r="I85" s="19">
        <v>17640000</v>
      </c>
      <c r="J85" s="11">
        <v>0.848</v>
      </c>
      <c r="K85" s="12" t="s">
        <v>300</v>
      </c>
      <c r="L85" s="13" t="s">
        <v>300</v>
      </c>
      <c r="M85" s="14">
        <v>4</v>
      </c>
      <c r="N85" s="15">
        <v>0</v>
      </c>
      <c r="O85" s="16" t="s">
        <v>300</v>
      </c>
      <c r="P85" s="9" t="s">
        <v>300</v>
      </c>
    </row>
    <row r="86" spans="1:16" ht="56.25">
      <c r="A86" s="9" t="s">
        <v>240</v>
      </c>
      <c r="B86" s="9" t="s">
        <v>302</v>
      </c>
      <c r="C86" s="9" t="s">
        <v>22</v>
      </c>
      <c r="D86" s="10">
        <v>41418</v>
      </c>
      <c r="E86" s="9" t="s">
        <v>83</v>
      </c>
      <c r="F86" s="9" t="s">
        <v>84</v>
      </c>
      <c r="G86" s="9" t="s">
        <v>304</v>
      </c>
      <c r="H86" s="19">
        <v>55070400</v>
      </c>
      <c r="I86" s="19">
        <v>54075000</v>
      </c>
      <c r="J86" s="11">
        <v>0.981</v>
      </c>
      <c r="K86" s="12" t="s">
        <v>300</v>
      </c>
      <c r="L86" s="13" t="s">
        <v>300</v>
      </c>
      <c r="M86" s="14">
        <v>2</v>
      </c>
      <c r="N86" s="15">
        <v>0</v>
      </c>
      <c r="O86" s="16" t="s">
        <v>300</v>
      </c>
      <c r="P86" s="9" t="s">
        <v>300</v>
      </c>
    </row>
    <row r="87" spans="1:16" ht="45">
      <c r="A87" s="16" t="s">
        <v>241</v>
      </c>
      <c r="B87" s="16" t="s">
        <v>142</v>
      </c>
      <c r="C87" s="16" t="s">
        <v>307</v>
      </c>
      <c r="D87" s="25">
        <v>41418</v>
      </c>
      <c r="E87" s="9" t="s">
        <v>242</v>
      </c>
      <c r="F87" s="21" t="s">
        <v>243</v>
      </c>
      <c r="G87" s="16" t="s">
        <v>304</v>
      </c>
      <c r="H87" s="26">
        <v>85493100</v>
      </c>
      <c r="I87" s="19">
        <v>85050000</v>
      </c>
      <c r="J87" s="12">
        <f>ROUNDDOWN(I87/H87,3)</f>
        <v>0.994</v>
      </c>
      <c r="K87" s="12" t="s">
        <v>300</v>
      </c>
      <c r="L87" s="13" t="s">
        <v>300</v>
      </c>
      <c r="M87" s="14">
        <v>2</v>
      </c>
      <c r="N87" s="15">
        <v>0</v>
      </c>
      <c r="O87" s="16" t="s">
        <v>300</v>
      </c>
      <c r="P87" s="9" t="s">
        <v>300</v>
      </c>
    </row>
    <row r="88" spans="1:16" ht="45">
      <c r="A88" s="9" t="s">
        <v>244</v>
      </c>
      <c r="B88" s="27" t="s">
        <v>146</v>
      </c>
      <c r="C88" s="27" t="s">
        <v>147</v>
      </c>
      <c r="D88" s="10">
        <v>41418</v>
      </c>
      <c r="E88" s="9" t="s">
        <v>245</v>
      </c>
      <c r="F88" s="9" t="s">
        <v>246</v>
      </c>
      <c r="G88" s="9" t="s">
        <v>41</v>
      </c>
      <c r="H88" s="19">
        <v>25455150</v>
      </c>
      <c r="I88" s="19">
        <v>24675000</v>
      </c>
      <c r="J88" s="11">
        <f>IF(H88="－","－",ROUNDDOWN(I88/H88,3))</f>
        <v>0.969</v>
      </c>
      <c r="K88" s="12" t="s">
        <v>300</v>
      </c>
      <c r="L88" s="13" t="s">
        <v>300</v>
      </c>
      <c r="M88" s="14">
        <v>5</v>
      </c>
      <c r="N88" s="15">
        <v>0</v>
      </c>
      <c r="O88" s="16" t="s">
        <v>300</v>
      </c>
      <c r="P88" s="9" t="s">
        <v>300</v>
      </c>
    </row>
    <row r="89" spans="1:16" ht="56.25">
      <c r="A89" s="9" t="s">
        <v>247</v>
      </c>
      <c r="B89" s="27" t="s">
        <v>146</v>
      </c>
      <c r="C89" s="27" t="s">
        <v>147</v>
      </c>
      <c r="D89" s="10">
        <v>41422</v>
      </c>
      <c r="E89" s="27" t="s">
        <v>248</v>
      </c>
      <c r="F89" s="27" t="s">
        <v>310</v>
      </c>
      <c r="G89" s="9" t="s">
        <v>41</v>
      </c>
      <c r="H89" s="19">
        <v>33990600</v>
      </c>
      <c r="I89" s="19">
        <v>32025000</v>
      </c>
      <c r="J89" s="11">
        <f>IF(H89="－","－",ROUNDDOWN(I89/H89,3))</f>
        <v>0.942</v>
      </c>
      <c r="K89" s="12" t="s">
        <v>300</v>
      </c>
      <c r="L89" s="13" t="s">
        <v>300</v>
      </c>
      <c r="M89" s="14">
        <v>3</v>
      </c>
      <c r="N89" s="15">
        <v>0</v>
      </c>
      <c r="O89" s="16" t="s">
        <v>300</v>
      </c>
      <c r="P89" s="9" t="s">
        <v>300</v>
      </c>
    </row>
    <row r="90" spans="1:16" ht="45">
      <c r="A90" s="9" t="s">
        <v>249</v>
      </c>
      <c r="B90" s="9" t="s">
        <v>301</v>
      </c>
      <c r="C90" s="9" t="s">
        <v>43</v>
      </c>
      <c r="D90" s="10">
        <v>41422</v>
      </c>
      <c r="E90" s="9" t="s">
        <v>250</v>
      </c>
      <c r="F90" s="9" t="s">
        <v>251</v>
      </c>
      <c r="G90" s="9" t="s">
        <v>41</v>
      </c>
      <c r="H90" s="19">
        <v>84442050</v>
      </c>
      <c r="I90" s="19">
        <v>80850000</v>
      </c>
      <c r="J90" s="11">
        <v>0.957</v>
      </c>
      <c r="K90" s="12" t="s">
        <v>300</v>
      </c>
      <c r="L90" s="13" t="s">
        <v>300</v>
      </c>
      <c r="M90" s="14">
        <v>4</v>
      </c>
      <c r="N90" s="15">
        <v>0</v>
      </c>
      <c r="O90" s="16" t="s">
        <v>300</v>
      </c>
      <c r="P90" s="9" t="s">
        <v>300</v>
      </c>
    </row>
    <row r="91" spans="1:16" ht="45">
      <c r="A91" s="9" t="s">
        <v>252</v>
      </c>
      <c r="B91" s="9" t="s">
        <v>61</v>
      </c>
      <c r="C91" s="9" t="s">
        <v>253</v>
      </c>
      <c r="D91" s="10">
        <v>41422</v>
      </c>
      <c r="E91" s="9" t="s">
        <v>254</v>
      </c>
      <c r="F91" s="9" t="s">
        <v>255</v>
      </c>
      <c r="G91" s="9" t="s">
        <v>306</v>
      </c>
      <c r="H91" s="19">
        <v>5862150</v>
      </c>
      <c r="I91" s="19">
        <v>4935000</v>
      </c>
      <c r="J91" s="11">
        <v>0.841</v>
      </c>
      <c r="K91" s="12" t="s">
        <v>300</v>
      </c>
      <c r="L91" s="13" t="s">
        <v>300</v>
      </c>
      <c r="M91" s="14">
        <v>2</v>
      </c>
      <c r="N91" s="15">
        <v>0</v>
      </c>
      <c r="O91" s="16" t="s">
        <v>300</v>
      </c>
      <c r="P91" s="9" t="s">
        <v>300</v>
      </c>
    </row>
    <row r="92" spans="1:16" ht="56.25">
      <c r="A92" s="9" t="s">
        <v>256</v>
      </c>
      <c r="B92" s="9" t="s">
        <v>61</v>
      </c>
      <c r="C92" s="9" t="s">
        <v>311</v>
      </c>
      <c r="D92" s="10">
        <v>41422</v>
      </c>
      <c r="E92" s="9" t="s">
        <v>257</v>
      </c>
      <c r="F92" s="9" t="s">
        <v>258</v>
      </c>
      <c r="G92" s="9" t="s">
        <v>306</v>
      </c>
      <c r="H92" s="19">
        <v>4954950</v>
      </c>
      <c r="I92" s="19">
        <v>4935000</v>
      </c>
      <c r="J92" s="11">
        <v>0.995</v>
      </c>
      <c r="K92" s="12" t="s">
        <v>300</v>
      </c>
      <c r="L92" s="13" t="s">
        <v>300</v>
      </c>
      <c r="M92" s="14">
        <v>2</v>
      </c>
      <c r="N92" s="15">
        <v>0</v>
      </c>
      <c r="O92" s="16" t="s">
        <v>300</v>
      </c>
      <c r="P92" s="9" t="s">
        <v>300</v>
      </c>
    </row>
    <row r="93" spans="1:16" ht="45">
      <c r="A93" s="9" t="s">
        <v>259</v>
      </c>
      <c r="B93" s="9" t="s">
        <v>61</v>
      </c>
      <c r="C93" s="9" t="s">
        <v>311</v>
      </c>
      <c r="D93" s="10">
        <v>41422</v>
      </c>
      <c r="E93" s="9" t="s">
        <v>260</v>
      </c>
      <c r="F93" s="9" t="s">
        <v>261</v>
      </c>
      <c r="G93" s="9" t="s">
        <v>306</v>
      </c>
      <c r="H93" s="19">
        <v>4288200</v>
      </c>
      <c r="I93" s="19">
        <v>4095000</v>
      </c>
      <c r="J93" s="11">
        <v>0.954</v>
      </c>
      <c r="K93" s="12" t="s">
        <v>300</v>
      </c>
      <c r="L93" s="13" t="s">
        <v>300</v>
      </c>
      <c r="M93" s="14">
        <v>2</v>
      </c>
      <c r="N93" s="15">
        <v>0</v>
      </c>
      <c r="O93" s="16" t="s">
        <v>300</v>
      </c>
      <c r="P93" s="9" t="s">
        <v>300</v>
      </c>
    </row>
    <row r="94" spans="1:16" ht="45">
      <c r="A94" s="9" t="s">
        <v>262</v>
      </c>
      <c r="B94" s="9" t="s">
        <v>61</v>
      </c>
      <c r="C94" s="9" t="s">
        <v>253</v>
      </c>
      <c r="D94" s="10">
        <v>41422</v>
      </c>
      <c r="E94" s="9" t="s">
        <v>263</v>
      </c>
      <c r="F94" s="9" t="s">
        <v>264</v>
      </c>
      <c r="G94" s="9" t="s">
        <v>306</v>
      </c>
      <c r="H94" s="19">
        <v>9970800</v>
      </c>
      <c r="I94" s="19">
        <v>9380700</v>
      </c>
      <c r="J94" s="11">
        <v>0.94</v>
      </c>
      <c r="K94" s="12" t="s">
        <v>300</v>
      </c>
      <c r="L94" s="13" t="s">
        <v>300</v>
      </c>
      <c r="M94" s="14">
        <v>1</v>
      </c>
      <c r="N94" s="15">
        <v>0</v>
      </c>
      <c r="O94" s="16" t="s">
        <v>300</v>
      </c>
      <c r="P94" s="9" t="s">
        <v>300</v>
      </c>
    </row>
    <row r="95" spans="1:16" ht="56.25">
      <c r="A95" s="9" t="s">
        <v>265</v>
      </c>
      <c r="B95" s="27" t="s">
        <v>146</v>
      </c>
      <c r="C95" s="27" t="s">
        <v>147</v>
      </c>
      <c r="D95" s="10">
        <v>41423</v>
      </c>
      <c r="E95" s="27" t="s">
        <v>266</v>
      </c>
      <c r="F95" s="27" t="s">
        <v>267</v>
      </c>
      <c r="G95" s="9" t="s">
        <v>41</v>
      </c>
      <c r="H95" s="19">
        <v>26961900</v>
      </c>
      <c r="I95" s="19">
        <v>25620000</v>
      </c>
      <c r="J95" s="11">
        <f aca="true" t="shared" si="3" ref="J95:J101">IF(H95="－","－",ROUNDDOWN(I95/H95,3))</f>
        <v>0.95</v>
      </c>
      <c r="K95" s="12" t="s">
        <v>300</v>
      </c>
      <c r="L95" s="13" t="s">
        <v>300</v>
      </c>
      <c r="M95" s="14">
        <v>1</v>
      </c>
      <c r="N95" s="15">
        <v>0</v>
      </c>
      <c r="O95" s="16" t="s">
        <v>300</v>
      </c>
      <c r="P95" s="9" t="s">
        <v>300</v>
      </c>
    </row>
    <row r="96" spans="1:16" ht="56.25">
      <c r="A96" s="9" t="s">
        <v>268</v>
      </c>
      <c r="B96" s="27" t="s">
        <v>146</v>
      </c>
      <c r="C96" s="27" t="s">
        <v>147</v>
      </c>
      <c r="D96" s="10">
        <v>41423</v>
      </c>
      <c r="E96" s="27" t="s">
        <v>269</v>
      </c>
      <c r="F96" s="27" t="s">
        <v>270</v>
      </c>
      <c r="G96" s="9" t="s">
        <v>41</v>
      </c>
      <c r="H96" s="19">
        <v>38987550</v>
      </c>
      <c r="I96" s="19">
        <v>37275000</v>
      </c>
      <c r="J96" s="11">
        <f t="shared" si="3"/>
        <v>0.956</v>
      </c>
      <c r="K96" s="12" t="s">
        <v>300</v>
      </c>
      <c r="L96" s="13" t="s">
        <v>300</v>
      </c>
      <c r="M96" s="14">
        <v>5</v>
      </c>
      <c r="N96" s="15">
        <v>0</v>
      </c>
      <c r="O96" s="16" t="s">
        <v>300</v>
      </c>
      <c r="P96" s="9" t="s">
        <v>300</v>
      </c>
    </row>
    <row r="97" spans="1:16" ht="45">
      <c r="A97" s="9" t="s">
        <v>271</v>
      </c>
      <c r="B97" s="27" t="s">
        <v>146</v>
      </c>
      <c r="C97" s="27" t="s">
        <v>147</v>
      </c>
      <c r="D97" s="10">
        <v>41423</v>
      </c>
      <c r="E97" s="27" t="s">
        <v>272</v>
      </c>
      <c r="F97" s="27" t="s">
        <v>273</v>
      </c>
      <c r="G97" s="9" t="s">
        <v>41</v>
      </c>
      <c r="H97" s="19">
        <v>65255400</v>
      </c>
      <c r="I97" s="19">
        <v>62790000</v>
      </c>
      <c r="J97" s="11">
        <f t="shared" si="3"/>
        <v>0.962</v>
      </c>
      <c r="K97" s="12" t="s">
        <v>300</v>
      </c>
      <c r="L97" s="13" t="s">
        <v>300</v>
      </c>
      <c r="M97" s="14">
        <v>2</v>
      </c>
      <c r="N97" s="15">
        <v>0</v>
      </c>
      <c r="O97" s="16" t="s">
        <v>300</v>
      </c>
      <c r="P97" s="9" t="s">
        <v>300</v>
      </c>
    </row>
    <row r="98" spans="1:16" ht="56.25">
      <c r="A98" s="9" t="s">
        <v>274</v>
      </c>
      <c r="B98" s="27" t="s">
        <v>146</v>
      </c>
      <c r="C98" s="27" t="s">
        <v>147</v>
      </c>
      <c r="D98" s="10">
        <v>41423</v>
      </c>
      <c r="E98" s="27" t="s">
        <v>155</v>
      </c>
      <c r="F98" s="27" t="s">
        <v>156</v>
      </c>
      <c r="G98" s="9" t="s">
        <v>41</v>
      </c>
      <c r="H98" s="19">
        <v>19764150</v>
      </c>
      <c r="I98" s="19">
        <v>19530000</v>
      </c>
      <c r="J98" s="11">
        <f t="shared" si="3"/>
        <v>0.988</v>
      </c>
      <c r="K98" s="12" t="s">
        <v>300</v>
      </c>
      <c r="L98" s="13" t="s">
        <v>300</v>
      </c>
      <c r="M98" s="14">
        <v>5</v>
      </c>
      <c r="N98" s="15">
        <v>0</v>
      </c>
      <c r="O98" s="16" t="s">
        <v>300</v>
      </c>
      <c r="P98" s="9" t="s">
        <v>300</v>
      </c>
    </row>
    <row r="99" spans="1:16" ht="52.5">
      <c r="A99" s="47" t="s">
        <v>275</v>
      </c>
      <c r="B99" s="27" t="s">
        <v>146</v>
      </c>
      <c r="C99" s="27" t="s">
        <v>147</v>
      </c>
      <c r="D99" s="10">
        <v>41423</v>
      </c>
      <c r="E99" s="27" t="s">
        <v>158</v>
      </c>
      <c r="F99" s="27" t="s">
        <v>308</v>
      </c>
      <c r="G99" s="9" t="s">
        <v>41</v>
      </c>
      <c r="H99" s="19">
        <v>24204600</v>
      </c>
      <c r="I99" s="19">
        <v>22155000</v>
      </c>
      <c r="J99" s="11">
        <f t="shared" si="3"/>
        <v>0.915</v>
      </c>
      <c r="K99" s="12" t="s">
        <v>300</v>
      </c>
      <c r="L99" s="13" t="s">
        <v>300</v>
      </c>
      <c r="M99" s="14">
        <v>4</v>
      </c>
      <c r="N99" s="15">
        <v>0</v>
      </c>
      <c r="O99" s="16" t="s">
        <v>300</v>
      </c>
      <c r="P99" s="9" t="s">
        <v>300</v>
      </c>
    </row>
    <row r="100" spans="1:16" ht="56.25">
      <c r="A100" s="9" t="s">
        <v>276</v>
      </c>
      <c r="B100" s="27" t="s">
        <v>146</v>
      </c>
      <c r="C100" s="27" t="s">
        <v>147</v>
      </c>
      <c r="D100" s="10">
        <v>41423</v>
      </c>
      <c r="E100" s="27" t="s">
        <v>272</v>
      </c>
      <c r="F100" s="27" t="s">
        <v>273</v>
      </c>
      <c r="G100" s="9" t="s">
        <v>41</v>
      </c>
      <c r="H100" s="19">
        <v>30025800</v>
      </c>
      <c r="I100" s="19">
        <v>28560000</v>
      </c>
      <c r="J100" s="11">
        <f t="shared" si="3"/>
        <v>0.951</v>
      </c>
      <c r="K100" s="12" t="s">
        <v>300</v>
      </c>
      <c r="L100" s="13" t="s">
        <v>300</v>
      </c>
      <c r="M100" s="14">
        <v>4</v>
      </c>
      <c r="N100" s="15">
        <v>0</v>
      </c>
      <c r="O100" s="16" t="s">
        <v>300</v>
      </c>
      <c r="P100" s="9" t="s">
        <v>300</v>
      </c>
    </row>
    <row r="101" spans="1:16" ht="45">
      <c r="A101" s="47" t="s">
        <v>277</v>
      </c>
      <c r="B101" s="27" t="s">
        <v>146</v>
      </c>
      <c r="C101" s="27" t="s">
        <v>147</v>
      </c>
      <c r="D101" s="10">
        <v>41423</v>
      </c>
      <c r="E101" s="27" t="s">
        <v>312</v>
      </c>
      <c r="F101" s="27" t="s">
        <v>313</v>
      </c>
      <c r="G101" s="9" t="s">
        <v>41</v>
      </c>
      <c r="H101" s="19">
        <v>31552500</v>
      </c>
      <c r="I101" s="19">
        <v>29925000</v>
      </c>
      <c r="J101" s="11">
        <f t="shared" si="3"/>
        <v>0.948</v>
      </c>
      <c r="K101" s="12" t="s">
        <v>300</v>
      </c>
      <c r="L101" s="13" t="s">
        <v>300</v>
      </c>
      <c r="M101" s="14">
        <v>2</v>
      </c>
      <c r="N101" s="15">
        <v>0</v>
      </c>
      <c r="O101" s="16" t="s">
        <v>300</v>
      </c>
      <c r="P101" s="9" t="s">
        <v>300</v>
      </c>
    </row>
    <row r="102" spans="1:16" ht="56.25">
      <c r="A102" s="9" t="s">
        <v>278</v>
      </c>
      <c r="B102" s="9" t="s">
        <v>301</v>
      </c>
      <c r="C102" s="9" t="s">
        <v>43</v>
      </c>
      <c r="D102" s="10">
        <v>41423</v>
      </c>
      <c r="E102" s="9" t="s">
        <v>279</v>
      </c>
      <c r="F102" s="9" t="s">
        <v>280</v>
      </c>
      <c r="G102" s="9" t="s">
        <v>41</v>
      </c>
      <c r="H102" s="19">
        <v>42342300</v>
      </c>
      <c r="I102" s="19">
        <v>42000000</v>
      </c>
      <c r="J102" s="11">
        <v>0.991</v>
      </c>
      <c r="K102" s="12" t="s">
        <v>300</v>
      </c>
      <c r="L102" s="13" t="s">
        <v>300</v>
      </c>
      <c r="M102" s="14">
        <v>2</v>
      </c>
      <c r="N102" s="15">
        <v>0</v>
      </c>
      <c r="O102" s="16" t="s">
        <v>300</v>
      </c>
      <c r="P102" s="9" t="s">
        <v>300</v>
      </c>
    </row>
    <row r="103" spans="1:16" ht="45">
      <c r="A103" s="9" t="s">
        <v>281</v>
      </c>
      <c r="B103" s="9" t="s">
        <v>301</v>
      </c>
      <c r="C103" s="9" t="s">
        <v>43</v>
      </c>
      <c r="D103" s="10">
        <v>41423</v>
      </c>
      <c r="E103" s="9" t="s">
        <v>55</v>
      </c>
      <c r="F103" s="9" t="s">
        <v>282</v>
      </c>
      <c r="G103" s="9" t="s">
        <v>41</v>
      </c>
      <c r="H103" s="19">
        <v>21165900</v>
      </c>
      <c r="I103" s="19">
        <v>20790000</v>
      </c>
      <c r="J103" s="11">
        <v>0.982</v>
      </c>
      <c r="K103" s="12" t="s">
        <v>300</v>
      </c>
      <c r="L103" s="13" t="s">
        <v>300</v>
      </c>
      <c r="M103" s="14">
        <v>6</v>
      </c>
      <c r="N103" s="15">
        <v>0</v>
      </c>
      <c r="O103" s="16" t="s">
        <v>300</v>
      </c>
      <c r="P103" s="9" t="s">
        <v>300</v>
      </c>
    </row>
    <row r="104" spans="1:16" ht="45">
      <c r="A104" s="48" t="s">
        <v>283</v>
      </c>
      <c r="B104" s="9" t="s">
        <v>61</v>
      </c>
      <c r="C104" s="9" t="s">
        <v>62</v>
      </c>
      <c r="D104" s="22">
        <v>41423</v>
      </c>
      <c r="E104" s="9" t="s">
        <v>284</v>
      </c>
      <c r="F104" s="9" t="s">
        <v>285</v>
      </c>
      <c r="G104" s="9" t="s">
        <v>41</v>
      </c>
      <c r="H104" s="49">
        <v>62568450</v>
      </c>
      <c r="I104" s="49">
        <v>61425000</v>
      </c>
      <c r="J104" s="50">
        <f>ROUNDDOWN(I104/H104,3)</f>
        <v>0.981</v>
      </c>
      <c r="K104" s="12" t="s">
        <v>300</v>
      </c>
      <c r="L104" s="13" t="s">
        <v>300</v>
      </c>
      <c r="M104" s="14">
        <v>1</v>
      </c>
      <c r="N104" s="15">
        <v>0</v>
      </c>
      <c r="O104" s="16" t="s">
        <v>300</v>
      </c>
      <c r="P104" s="9" t="s">
        <v>300</v>
      </c>
    </row>
    <row r="105" spans="1:16" ht="67.5">
      <c r="A105" s="9" t="s">
        <v>286</v>
      </c>
      <c r="B105" s="51" t="s">
        <v>305</v>
      </c>
      <c r="C105" s="51" t="s">
        <v>92</v>
      </c>
      <c r="D105" s="10">
        <v>41424</v>
      </c>
      <c r="E105" s="9" t="s">
        <v>287</v>
      </c>
      <c r="F105" s="9" t="s">
        <v>288</v>
      </c>
      <c r="G105" s="51" t="s">
        <v>41</v>
      </c>
      <c r="H105" s="19">
        <v>47869500</v>
      </c>
      <c r="I105" s="19">
        <v>47040000</v>
      </c>
      <c r="J105" s="11">
        <v>0.982</v>
      </c>
      <c r="K105" s="12" t="s">
        <v>300</v>
      </c>
      <c r="L105" s="13" t="s">
        <v>300</v>
      </c>
      <c r="M105" s="14">
        <v>3</v>
      </c>
      <c r="N105" s="15">
        <v>0</v>
      </c>
      <c r="O105" s="16" t="s">
        <v>300</v>
      </c>
      <c r="P105" s="9" t="s">
        <v>300</v>
      </c>
    </row>
    <row r="106" spans="1:16" ht="52.5">
      <c r="A106" s="47" t="s">
        <v>289</v>
      </c>
      <c r="B106" s="27" t="s">
        <v>146</v>
      </c>
      <c r="C106" s="27" t="s">
        <v>147</v>
      </c>
      <c r="D106" s="10">
        <v>41424</v>
      </c>
      <c r="E106" s="27" t="s">
        <v>290</v>
      </c>
      <c r="F106" s="27" t="s">
        <v>291</v>
      </c>
      <c r="G106" s="9" t="s">
        <v>41</v>
      </c>
      <c r="H106" s="52">
        <v>193272450</v>
      </c>
      <c r="I106" s="52">
        <v>189000000</v>
      </c>
      <c r="J106" s="11">
        <f>IF(H106="－","－",ROUNDDOWN(I106/H106,3))</f>
        <v>0.977</v>
      </c>
      <c r="K106" s="12" t="s">
        <v>300</v>
      </c>
      <c r="L106" s="13" t="s">
        <v>300</v>
      </c>
      <c r="M106" s="14">
        <v>2</v>
      </c>
      <c r="N106" s="15">
        <v>0</v>
      </c>
      <c r="O106" s="16" t="s">
        <v>300</v>
      </c>
      <c r="P106" s="9" t="s">
        <v>300</v>
      </c>
    </row>
    <row r="107" spans="1:16" ht="45">
      <c r="A107" s="9" t="s">
        <v>292</v>
      </c>
      <c r="B107" s="9" t="s">
        <v>301</v>
      </c>
      <c r="C107" s="9" t="s">
        <v>43</v>
      </c>
      <c r="D107" s="10">
        <v>41425</v>
      </c>
      <c r="E107" s="9" t="s">
        <v>293</v>
      </c>
      <c r="F107" s="9" t="s">
        <v>294</v>
      </c>
      <c r="G107" s="9" t="s">
        <v>41</v>
      </c>
      <c r="H107" s="19">
        <v>86882250</v>
      </c>
      <c r="I107" s="19">
        <v>84000000</v>
      </c>
      <c r="J107" s="11">
        <v>0.966</v>
      </c>
      <c r="K107" s="12" t="s">
        <v>300</v>
      </c>
      <c r="L107" s="13" t="s">
        <v>300</v>
      </c>
      <c r="M107" s="14">
        <v>3</v>
      </c>
      <c r="N107" s="15">
        <v>0</v>
      </c>
      <c r="O107" s="16" t="s">
        <v>300</v>
      </c>
      <c r="P107" s="9" t="s">
        <v>300</v>
      </c>
    </row>
  </sheetData>
  <sheetProtection/>
  <mergeCells count="19">
    <mergeCell ref="I3:I6"/>
    <mergeCell ref="J3:J6"/>
    <mergeCell ref="H3:H6"/>
    <mergeCell ref="B4:B6"/>
    <mergeCell ref="C4:C6"/>
    <mergeCell ref="E4:E6"/>
    <mergeCell ref="F4:F6"/>
    <mergeCell ref="A3:A6"/>
    <mergeCell ref="B3:C3"/>
    <mergeCell ref="D3:D6"/>
    <mergeCell ref="E3:F3"/>
    <mergeCell ref="G3:G6"/>
    <mergeCell ref="K3:L3"/>
    <mergeCell ref="M3:M6"/>
    <mergeCell ref="O3:O6"/>
    <mergeCell ref="P3:P6"/>
    <mergeCell ref="K4:K6"/>
    <mergeCell ref="L4:L6"/>
    <mergeCell ref="N4:N6"/>
  </mergeCells>
  <dataValidations count="4">
    <dataValidation type="list" allowBlank="1" showInputMessage="1" showErrorMessage="1" sqref="G64:G66 G53:G62">
      <formula1>公共競争</formula1>
    </dataValidation>
    <dataValidation type="list" allowBlank="1" showInputMessage="1" showErrorMessage="1" prompt="公益財団法人&#10;公益社団法人&#10;特別財団法人&#10;特殊社団法人&#10;該当なし－" sqref="K53:K54 K63">
      <formula1>"公財,公社,特財,特社,－"</formula1>
    </dataValidation>
    <dataValidation type="list" allowBlank="1" showInputMessage="1" showErrorMessage="1" prompt="国所管&#10;都道府県所管&#10;該当なし－" sqref="L53:L54 L63">
      <formula1>"国所管,都道府県所管,－"</formula1>
    </dataValidation>
    <dataValidation type="date" operator="greaterThanOrEqual" allowBlank="1" showInputMessage="1" showErrorMessage="1" sqref="D98:D104 D94 D92 D35:D39">
      <formula1>40634</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2013-10-29T02:27:05Z</cp:lastPrinted>
  <dcterms:created xsi:type="dcterms:W3CDTF">2013-07-09T04:39:12Z</dcterms:created>
  <dcterms:modified xsi:type="dcterms:W3CDTF">2013-10-29T04:08:19Z</dcterms:modified>
  <cp:category/>
  <cp:version/>
  <cp:contentType/>
  <cp:contentStatus/>
</cp:coreProperties>
</file>