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155" windowHeight="11880" activeTab="0"/>
  </bookViews>
  <sheets>
    <sheet name="様式2" sheetId="1" r:id="rId1"/>
  </sheets>
  <externalReferences>
    <externalReference r:id="rId4"/>
    <externalReference r:id="rId5"/>
  </externalReferences>
  <definedNames>
    <definedName name="_xlnm.Print_Area" localSheetId="0">'様式2'!$A$1:$Q$40</definedName>
    <definedName name="公共競争">'[1]Sheet2'!$D$4:$D$21</definedName>
    <definedName name="物役競争">'[2]Sheet2'!$J$4:$J$7</definedName>
  </definedNames>
  <calcPr fullCalcOnLoad="1"/>
</workbook>
</file>

<file path=xl/sharedStrings.xml><?xml version="1.0" encoding="utf-8"?>
<sst xmlns="http://schemas.openxmlformats.org/spreadsheetml/2006/main" count="361" uniqueCount="137">
  <si>
    <t>公共工事の名称、場所、期間及び種別</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</si>
  <si>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</si>
  <si>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</si>
  <si>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</si>
  <si>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</si>
  <si>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</si>
  <si>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</si>
  <si>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</si>
  <si>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</si>
  <si>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</si>
  <si>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</si>
  <si>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</si>
  <si>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</si>
  <si>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</si>
  <si>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</si>
  <si>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</si>
  <si>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</si>
  <si>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</si>
  <si>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</si>
  <si>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崩沢復旧治山工事
長野県木曽郡王滝村王滝国有林地内
平成25年4月19日～平成25年9月25日
[治山工事]</t>
  </si>
  <si>
    <t>分任支出負担行為担当官
木曽森林管理署長
高嶋伸二</t>
  </si>
  <si>
    <t>長野県木曽郡上松町正島町1-4</t>
  </si>
  <si>
    <t>株式会社吉澤組</t>
  </si>
  <si>
    <t>長野県駒ヶ根市上穂栄町18-6</t>
  </si>
  <si>
    <t>一般競争契約（簡易型総合評価）</t>
  </si>
  <si>
    <t>－</t>
  </si>
  <si>
    <t>福地（オソブ谷治山資材運搬路補修）復旧治山工事
岐阜県高山市奥飛騨温泉郷福地国有林地内
平成25年4月23日～平成25年11月29日
[治山工事]</t>
  </si>
  <si>
    <t>分任支出負担行為担当官
飛騨森林管理署長
清水信之</t>
  </si>
  <si>
    <t>岐阜県高山市西之一色町3-747-3</t>
  </si>
  <si>
    <t>加永建設株式会社</t>
  </si>
  <si>
    <t>岐阜県飛騨市神岡町東町483-1</t>
  </si>
  <si>
    <t>一般競争契約（簡易型総合評価）</t>
  </si>
  <si>
    <t>穂高（白出沢）復旧治山工事
岐阜県高山市奥飛騨温泉郷穂高国有林地内
平成25年4月23日～平成26年1月29日
[治山工事]</t>
  </si>
  <si>
    <t>平湯（安房谷）復旧治山工事
岐阜県高山市奥飛騨温泉郷平湯国有林地内
平成25年4月23日～平成25年11月29日
[治山工事]</t>
  </si>
  <si>
    <t>有限会社下仲組</t>
  </si>
  <si>
    <t>御岳御厩野林道ほか改良工事
長野県木曽郡王滝村三浦国有林地内ほか
平成25年4月23日～平成26年3月25日
［林道工事］
林道改良4,839ｍほか</t>
  </si>
  <si>
    <t>分任支出負担行為担当官
木曽森林管理署長
高嶋伸二</t>
  </si>
  <si>
    <t>長野県木曽郡上松町正島町1-4</t>
  </si>
  <si>
    <t>みどり産業株式会社木曽営業所</t>
  </si>
  <si>
    <t>長野県木曽郡上松町188-18</t>
  </si>
  <si>
    <t>伊奈川－１５(猿沢）復旧治山工事
長野県木曽郡大桑村伊奈川国有林地内
平成25年4月23日～平成26年1月15日
[治山工事]</t>
  </si>
  <si>
    <t>分任支出負担行為担当官
木曽森林管理署南木曽支署長
丸山　和久</t>
  </si>
  <si>
    <t>長野県木曽郡南木曽町読書3650-2</t>
  </si>
  <si>
    <t>奥田工業
株式会社</t>
  </si>
  <si>
    <t>長野県木曽郡大桑村大字須原１300-2</t>
  </si>
  <si>
    <t>青屋（西日向谷）復旧治山工事
岐阜県高山市朝日町青屋国有林地内
平成25年4月24日～平成25年11月29日
[治山工事]</t>
  </si>
  <si>
    <t>株式会社長瀬土建</t>
  </si>
  <si>
    <t>岐阜県高山市久々野町久々野1559</t>
  </si>
  <si>
    <t>浦川下流穴の沢（穴の沢）復旧治山工事
長野県木曽郡大桑村伊奈川国有林地内
平成25年4月24日～平成26年1月15日
[治山工事]</t>
  </si>
  <si>
    <t>木曽土建工業株式会社</t>
  </si>
  <si>
    <t>長野県木曽郡木祖村大字小木曽172-2</t>
  </si>
  <si>
    <t>鍋割中ノ沢（中ノ沢）復旧治山工事
長野県木曽郡南木曽町蘭国有林地内
平成25年4月25日～平成26年1月15日
[治山工事]</t>
  </si>
  <si>
    <t>長野県木曽郡南木曽町読書３６６９－１３</t>
  </si>
  <si>
    <t>白川上流復旧治山工事
長野県塩尻市奈良井国有林地内
平成25年4月25日～平成25年12月20日
［治山工事］</t>
  </si>
  <si>
    <t>分任支出負担行為担当官
中信森林管理署長
吉野示右</t>
  </si>
  <si>
    <t>長野県松本市島立1256-1</t>
  </si>
  <si>
    <t>有限会社川上組</t>
  </si>
  <si>
    <t>長野県塩尻市奈良井837-80</t>
  </si>
  <si>
    <t>治山事業の渓間工事又は山腹工事の実績があり、主任技術者として土木施工管理技士等の資格を有し同業務経験のある者を専任で配置できる者</t>
  </si>
  <si>
    <t>－</t>
  </si>
  <si>
    <t>芦間川復旧治山工事
長野県北安曇郡松川村馬羅尾国有林地内
平成25年4月25日～平成25年12月20日
［治山工事］</t>
  </si>
  <si>
    <t>株式会社峯村組</t>
  </si>
  <si>
    <t>長野県大町市大町1300</t>
  </si>
  <si>
    <t>東又谷２復旧治山工事
富山県魚津市片貝国有林55林班
平成25年4月25日～平成25年12月20日
［治山工事］</t>
  </si>
  <si>
    <t>分任支出負担行為担当官
富山森林管理署長
森川誠道</t>
  </si>
  <si>
    <t>富山県富山市黒崎字塚田割591-2</t>
  </si>
  <si>
    <t>東城建設株式会社</t>
  </si>
  <si>
    <t>富山県魚津市六郎丸2935</t>
  </si>
  <si>
    <t>一般競争契約（簡易型総合評価）</t>
  </si>
  <si>
    <t>サカイ沢2復旧治山工事
長野県松本市奈川第一国有林地内
平成25年4月26日～平成25年10月31日
［治山工事］</t>
  </si>
  <si>
    <t>川瀬建設株式会社</t>
  </si>
  <si>
    <t>長野県松本市奈川2327</t>
  </si>
  <si>
    <t>出しの沢復旧治山工事
長野県松本市梓川筋国有林地内
平成25年4月26日～平成26年1月31日
［治山工事］</t>
  </si>
  <si>
    <t>株式会社高宮組</t>
  </si>
  <si>
    <t>長野県松本市奈川4082-3</t>
  </si>
  <si>
    <t>唐松沢2復旧治山工事
長野県北安曇郡小谷村浦川国有林地内
平成25年4月26日～平成26年1月31日
［治山工事］</t>
  </si>
  <si>
    <t>株式会社傳刀組</t>
  </si>
  <si>
    <t>長野県大町市平7840</t>
  </si>
  <si>
    <t>星尾（鍋割沢川）復旧治山工事
長野県佐久市荒船山国有林地内
平成25年4月26日～平成26年1月7日
［治山工事］</t>
  </si>
  <si>
    <t>分任支出負担行為担当官
東信森林管理署長
日高瑞記</t>
  </si>
  <si>
    <t>長野県佐久市臼田1822</t>
  </si>
  <si>
    <t>木下建工株式会社</t>
  </si>
  <si>
    <t>長野県佐久市臼田623-1</t>
  </si>
  <si>
    <t>阿岳谷（本流右岸）復旧治山工事
岐阜県恵那市上矢作町上村恵那国有林地内
平成25年4月26日～平成26年1月27日
[治山工事]</t>
  </si>
  <si>
    <t>分任支出負担行為担当官
東濃森林管理署長
枝澤修</t>
  </si>
  <si>
    <t>岐阜県中津川市付知町8577-4</t>
  </si>
  <si>
    <t>株式会社矢野土木</t>
  </si>
  <si>
    <t>岐阜県恵那市上矢作町596-1</t>
  </si>
  <si>
    <t>明許</t>
  </si>
  <si>
    <t>松葉谷保安林管理道整備工事
岐阜県恵那市上矢作町上村恵那国有林地内
平成25年4月27日～平成25年12月3日
[治山工事]</t>
  </si>
  <si>
    <t>ホコロ沢（本流）復旧治山工事
岐阜県恵那市上矢作町上村恵那国有林地内
平成25年4月27日～平成25年9月24日
[治山工事]</t>
  </si>
  <si>
    <t>株式会社阿佐木建設</t>
  </si>
  <si>
    <t>岐阜県中津川市阿木4400-4</t>
  </si>
  <si>
    <t>阿岳谷（航空実播工）復旧治山工事
岐阜県恵那市上矢作町上村恵那国有林地内
平成25年4月27日～平成25年11月1日
[治山工事]</t>
  </si>
  <si>
    <t>一の沢（航空実播工）復旧治山工事
岐阜県中津川市中津川中津恵那国有林地内
平成25年4月27日～平成26年1月15日
[治山工事]</t>
  </si>
  <si>
    <t>落合川（航空実播工）復旧治山工事
岐阜県中津川市落合落合国有林地内
平成25年4月27日～平成26年1月15日
[治山工事]</t>
  </si>
  <si>
    <t>付知土建株式会社</t>
  </si>
  <si>
    <t>岐阜県中津川市付知町5068-3</t>
  </si>
  <si>
    <t>丸山沢（オカマガ沢）復旧治山工事
長野県木曽郡南木曽町南木曽国有林地内
平成25年4月27日～平成25年9月30日
[治山工事]</t>
  </si>
  <si>
    <t>長野県木曽郡南木曽町読書　３７１３－３</t>
  </si>
  <si>
    <t>称名川復旧治山工事
富山県中新川郡立山町ブナ坂国有林138林班
平成25年5月1日～平成26年1月31日
［治山工事］</t>
  </si>
  <si>
    <t>新栄建設株式会社</t>
  </si>
  <si>
    <t>富山県中新川郡立山町大清水18</t>
  </si>
  <si>
    <t>伊藤建設株式会社</t>
  </si>
  <si>
    <t>富山県魚津市島尻1346</t>
  </si>
  <si>
    <t>阿部木谷２復旧治山工事
富山県魚津市　片貝国有林56林班
平成25年5月1日～平成26年1月27日
［治山工事］</t>
  </si>
  <si>
    <t>スゴ谷２治山資材運搬路新設工事
富山県富山市有峰真川谷割地内
平成25年5月1日～平成25年11月8日
［治山工事］</t>
  </si>
  <si>
    <t>ブナクラ谷復旧治山工事
富山県下新川郡上市町早月国有林127林班
平成25年5月1日～平成25年11月29日
［治山工事］</t>
  </si>
  <si>
    <t>酒井建設株式会社</t>
  </si>
  <si>
    <t>富山県中新川郡上市町下経田226</t>
  </si>
  <si>
    <t>分任支出負担行為担当官
北信森林管理署長
嵯峨端夫</t>
  </si>
  <si>
    <t>長野県飯山市大字飯山1090-1</t>
  </si>
  <si>
    <t>株式会社和田組</t>
  </si>
  <si>
    <t>長野県長野市鬼無里1614</t>
  </si>
  <si>
    <t>南蘭(大迷沢）林道災害復旧工事
長野県木曽郡南木曽町南蘭国有林６７１ヘ林小班外
平成25年5月1日～平成25年12月27日
[林道工事]</t>
  </si>
  <si>
    <t>長野県木曽郡南木曽町読書３２３１－２７</t>
  </si>
  <si>
    <t>一般競争契約</t>
  </si>
  <si>
    <t>白口林道災害復旧工事
長野県木曽郡南木曽町南木曽国有林349ヘ林小班外
平成25年5月1日～平成25年7月19日
[林道工事]</t>
  </si>
  <si>
    <t>長野県木曽郡南木曽町読書２８０２－９</t>
  </si>
  <si>
    <t>小川殿(野尻向）林道災害復旧工事
長野県木曽郡大桑村阿寺国有林1050ろ林小班外
へ政25年5月1日～平成25年12月27日
[林道工事]</t>
  </si>
  <si>
    <t>長野県木曽郡大桑村大字須原1609－1</t>
  </si>
  <si>
    <t>鍋割沢林業専用道新設工事
長野県木曽郡南木曽町南蘭国有林６１６ほ林小班外
平成25年5月1日～平成25年8月2日
[林道工事]</t>
  </si>
  <si>
    <t>長野県木曽郡南木曽町読書3692-3</t>
  </si>
  <si>
    <t>別紙様式２</t>
  </si>
  <si>
    <t xml:space="preserve">公共調達適正化について（平成18年8月25日付け財計第2017号）に基づく競争入札に係る情報の公表（公共工事） </t>
  </si>
  <si>
    <t>－</t>
  </si>
  <si>
    <t>分任支出負担行為担当官
木曽森林管理署長
高嶋伸二</t>
  </si>
  <si>
    <t>一般競争契約（簡易型総合評価）</t>
  </si>
  <si>
    <t>岐阜県高山市上宝町本郷2602</t>
  </si>
  <si>
    <t>株式会社
名工土木</t>
  </si>
  <si>
    <t>田口土木
有限会社</t>
  </si>
  <si>
    <t>北又谷復旧治山工事
富山県下新川郡朝日町大蓮華国有林11･12･18林班
平成25年5月1日～平成26年1月15日
［治山工事］</t>
  </si>
  <si>
    <t>上楠川（掛札川）復旧治山工事
長野県長野市戸隠山国有林地内
平成25年5月1日～平成25年12月20日
[治山工事]</t>
  </si>
  <si>
    <t>有限会社
土生都組</t>
  </si>
  <si>
    <t>三留野土建
株式会社</t>
  </si>
  <si>
    <t>株式会社
宮地組</t>
  </si>
  <si>
    <t>大宗土建
株式会社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</si>
</sst>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41">
    <font>
      <sz val="11"/>
      <color theme="1"/>
      <name val="Calibri"/>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sz val="11"/>
      <name val="ＭＳ Ｐゴシック"/>
      <family val="3"/>
    </font>
    <font>
      <sz val="11"/>
      <color indexed="60"/>
      <name val="ＭＳ Ｐゴシック"/>
      <family val="3"/>
    </font>
    <font>
      <sz val="12"/>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style="thin"/>
      <right/>
      <top style="thin"/>
      <bottom/>
    </border>
    <border>
      <left style="thin"/>
      <right/>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lignment vertical="center"/>
      <protection/>
    </xf>
    <xf numFmtId="0" fontId="6" fillId="0" borderId="0">
      <alignment vertical="center"/>
      <protection/>
    </xf>
    <xf numFmtId="0" fontId="40" fillId="32" borderId="0" applyNumberFormat="0" applyBorder="0" applyAlignment="0" applyProtection="0"/>
  </cellStyleXfs>
  <cellXfs count="65">
    <xf numFmtId="0" fontId="0" fillId="0" borderId="0" xfId="0" applyFont="1" applyAlignment="1">
      <alignment vertical="center"/>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lignment horizontal="left" vertical="center" wrapText="1"/>
    </xf>
    <xf numFmtId="38" fontId="5" fillId="0" borderId="11" xfId="50" applyFont="1" applyFill="1" applyBorder="1" applyAlignment="1" applyProtection="1">
      <alignment vertical="center"/>
      <protection locked="0"/>
    </xf>
    <xf numFmtId="177" fontId="5" fillId="0" borderId="11" xfId="42" applyNumberFormat="1" applyFont="1" applyFill="1" applyBorder="1" applyAlignment="1">
      <alignment horizontal="center" vertical="center" wrapText="1"/>
    </xf>
    <xf numFmtId="177" fontId="5" fillId="0" borderId="11" xfId="42" applyNumberFormat="1" applyFont="1" applyFill="1" applyBorder="1" applyAlignment="1">
      <alignment vertical="center" wrapText="1"/>
    </xf>
    <xf numFmtId="0" fontId="5" fillId="0" borderId="11" xfId="0" applyFont="1" applyFill="1" applyBorder="1" applyAlignment="1" applyProtection="1">
      <alignment horizontal="center" vertical="center"/>
      <protection locked="0"/>
    </xf>
    <xf numFmtId="0" fontId="5" fillId="0" borderId="0" xfId="0" applyFont="1" applyFill="1" applyAlignment="1" applyProtection="1">
      <alignment vertical="center" wrapText="1"/>
      <protection locked="0"/>
    </xf>
    <xf numFmtId="0" fontId="5" fillId="0" borderId="11" xfId="61" applyFont="1" applyFill="1" applyBorder="1" applyAlignment="1">
      <alignment vertical="center" wrapText="1"/>
      <protection/>
    </xf>
    <xf numFmtId="58" fontId="5" fillId="0" borderId="11"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176" fontId="5" fillId="0" borderId="11"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58" fontId="5" fillId="0" borderId="11" xfId="0" applyNumberFormat="1" applyFont="1" applyFill="1" applyBorder="1" applyAlignment="1" applyProtection="1">
      <alignment horizontal="center" vertical="center" wrapText="1"/>
      <protection/>
    </xf>
    <xf numFmtId="38" fontId="5" fillId="0" borderId="11" xfId="50" applyFont="1" applyFill="1" applyBorder="1" applyAlignment="1" applyProtection="1">
      <alignment horizontal="right" vertical="center" wrapText="1"/>
      <protection/>
    </xf>
    <xf numFmtId="0" fontId="5" fillId="0" borderId="11" xfId="0" applyFont="1" applyFill="1" applyBorder="1" applyAlignment="1">
      <alignment vertical="center" wrapText="1"/>
    </xf>
    <xf numFmtId="0" fontId="5" fillId="0" borderId="11" xfId="62" applyFont="1" applyFill="1" applyBorder="1" applyAlignment="1">
      <alignment horizontal="left" vertical="center" wrapText="1"/>
      <protection/>
    </xf>
    <xf numFmtId="58" fontId="5" fillId="0" borderId="11" xfId="0" applyNumberFormat="1" applyFont="1" applyFill="1" applyBorder="1" applyAlignment="1">
      <alignment horizontal="left" vertical="center" wrapText="1"/>
    </xf>
    <xf numFmtId="38" fontId="5" fillId="0" borderId="11" xfId="0" applyNumberFormat="1" applyFont="1" applyFill="1" applyBorder="1" applyAlignment="1">
      <alignment vertical="center" wrapText="1"/>
    </xf>
    <xf numFmtId="177"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176"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vertical="center" wrapText="1"/>
      <protection locked="0"/>
    </xf>
    <xf numFmtId="38" fontId="5" fillId="0" borderId="13" xfId="50" applyFont="1" applyFill="1" applyBorder="1" applyAlignment="1" applyProtection="1">
      <alignment vertical="center"/>
      <protection locked="0"/>
    </xf>
    <xf numFmtId="177" fontId="5" fillId="0" borderId="13"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8" fillId="0" borderId="0" xfId="0" applyFont="1" applyFill="1" applyBorder="1" applyAlignment="1" applyProtection="1">
      <alignment vertical="center"/>
      <protection/>
    </xf>
    <xf numFmtId="0" fontId="5" fillId="0" borderId="11" xfId="0" applyFont="1" applyFill="1" applyBorder="1" applyAlignment="1" applyProtection="1">
      <alignment vertical="center" wrapText="1"/>
      <protection/>
    </xf>
    <xf numFmtId="0" fontId="5" fillId="0" borderId="11" xfId="0" applyFont="1" applyFill="1" applyBorder="1" applyAlignment="1" applyProtection="1">
      <alignment horizontal="center" vertical="center" wrapText="1"/>
      <protection/>
    </xf>
    <xf numFmtId="0" fontId="9" fillId="0" borderId="11" xfId="0" applyFont="1" applyFill="1" applyBorder="1" applyAlignment="1" applyProtection="1">
      <alignment vertical="center" wrapText="1"/>
      <protection locked="0"/>
    </xf>
    <xf numFmtId="177" fontId="5" fillId="0" borderId="11" xfId="42" applyNumberFormat="1" applyFont="1" applyFill="1" applyBorder="1" applyAlignment="1" applyProtection="1">
      <alignment horizontal="right" vertical="center" wrapText="1"/>
      <protection/>
    </xf>
    <xf numFmtId="0" fontId="5" fillId="0" borderId="14"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vertical="center" wrapText="1"/>
      <protection/>
    </xf>
    <xf numFmtId="0" fontId="5" fillId="0" borderId="15"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３"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5&#26376;\&#32626;&#22577;&#21578;\25&#38543;&#22865;&#36969;&#27491;&#21270;&#36939;&#29992;&#36890;&#30693;_&#39131;&#39464;&#32626;6.14&#22577;&#2157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H25&#24180;&#24230;&#22865;&#32004;&#23455;&#32318;&#20844;&#34920;\H25\5&#26376;\&#32626;&#22577;&#21578;\&#26481;&#28611;&#12288;25&#24180;4&#65381;5&#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row>
        <row r="5">
          <cell r="D5" t="str">
            <v>一般競争契約（標準型総合評価）</v>
          </cell>
        </row>
        <row r="6">
          <cell r="D6" t="str">
            <v>一般競争契約（簡易型総合評価）</v>
          </cell>
        </row>
        <row r="7">
          <cell r="D7" t="str">
            <v>一般競争契約（高度技術提案型総合評価）</v>
          </cell>
        </row>
        <row r="8">
          <cell r="D8" t="str">
            <v>公募型指名競争契約</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view="pageBreakPreview" zoomScale="60" zoomScalePageLayoutView="0" workbookViewId="0" topLeftCell="A1">
      <selection activeCell="F34" sqref="F34"/>
    </sheetView>
  </sheetViews>
  <sheetFormatPr defaultColWidth="9.28125" defaultRowHeight="57" customHeight="1"/>
  <cols>
    <col min="1" max="1" width="33.140625" style="20" customWidth="1"/>
    <col min="2" max="2" width="19.421875" style="41" customWidth="1"/>
    <col min="3" max="3" width="14.421875" style="41" customWidth="1"/>
    <col min="4" max="4" width="12.421875" style="42" customWidth="1"/>
    <col min="5" max="6" width="14.00390625" style="42" customWidth="1"/>
    <col min="7" max="7" width="9.7109375" style="42" customWidth="1"/>
    <col min="8" max="9" width="14.421875" style="42" customWidth="1"/>
    <col min="10" max="10" width="6.421875" style="42" customWidth="1"/>
    <col min="11" max="12" width="5.8515625" style="42" customWidth="1"/>
    <col min="13" max="13" width="6.28125" style="42" customWidth="1"/>
    <col min="14" max="14" width="8.140625" style="42" customWidth="1"/>
    <col min="15" max="15" width="14.8515625" style="42" customWidth="1"/>
    <col min="16" max="16" width="8.421875" style="42" customWidth="1"/>
    <col min="17" max="18" width="9.28125" style="20" customWidth="1"/>
    <col min="19" max="16384" width="9.28125" style="20" customWidth="1"/>
  </cols>
  <sheetData>
    <row r="1" spans="1:7" s="2" customFormat="1" ht="13.5" customHeight="1">
      <c r="A1" s="1" t="s">
        <v>123</v>
      </c>
      <c r="B1" s="1"/>
      <c r="C1" s="1"/>
      <c r="D1" s="1"/>
      <c r="E1" s="1"/>
      <c r="F1" s="1"/>
      <c r="G1" s="1"/>
    </row>
    <row r="2" spans="1:16" s="4" customFormat="1" ht="21">
      <c r="A2" s="43" t="s">
        <v>124</v>
      </c>
      <c r="B2" s="3"/>
      <c r="C2" s="3"/>
      <c r="D2" s="3"/>
      <c r="E2" s="3"/>
      <c r="F2" s="3"/>
      <c r="G2" s="3"/>
      <c r="J2" s="5"/>
      <c r="K2" s="5"/>
      <c r="L2" s="5"/>
      <c r="P2" s="5"/>
    </row>
    <row r="3" spans="1:16" s="7" customFormat="1" ht="31.5" customHeight="1">
      <c r="A3" s="54" t="s">
        <v>0</v>
      </c>
      <c r="B3" s="55" t="s">
        <v>1</v>
      </c>
      <c r="C3" s="56"/>
      <c r="D3" s="48" t="s">
        <v>2</v>
      </c>
      <c r="E3" s="55" t="s">
        <v>3</v>
      </c>
      <c r="F3" s="56"/>
      <c r="G3" s="51" t="s">
        <v>4</v>
      </c>
      <c r="H3" s="48" t="s">
        <v>5</v>
      </c>
      <c r="I3" s="48" t="s">
        <v>6</v>
      </c>
      <c r="J3" s="48" t="s">
        <v>7</v>
      </c>
      <c r="K3" s="57" t="s">
        <v>8</v>
      </c>
      <c r="L3" s="58"/>
      <c r="M3" s="59" t="s">
        <v>9</v>
      </c>
      <c r="N3" s="6"/>
      <c r="O3" s="51" t="s">
        <v>10</v>
      </c>
      <c r="P3" s="48" t="s">
        <v>11</v>
      </c>
    </row>
    <row r="4" spans="1:16" s="7" customFormat="1" ht="26.25" customHeight="1">
      <c r="A4" s="54"/>
      <c r="B4" s="48" t="s">
        <v>12</v>
      </c>
      <c r="C4" s="48" t="s">
        <v>13</v>
      </c>
      <c r="D4" s="49"/>
      <c r="E4" s="51" t="s">
        <v>14</v>
      </c>
      <c r="F4" s="48" t="s">
        <v>15</v>
      </c>
      <c r="G4" s="52"/>
      <c r="H4" s="49"/>
      <c r="I4" s="49"/>
      <c r="J4" s="49"/>
      <c r="K4" s="62" t="s">
        <v>16</v>
      </c>
      <c r="L4" s="62" t="s">
        <v>17</v>
      </c>
      <c r="M4" s="60"/>
      <c r="N4" s="51" t="s">
        <v>18</v>
      </c>
      <c r="O4" s="52"/>
      <c r="P4" s="49"/>
    </row>
    <row r="5" spans="1:16" s="7" customFormat="1" ht="36.75" customHeight="1">
      <c r="A5" s="54"/>
      <c r="B5" s="49"/>
      <c r="C5" s="49"/>
      <c r="D5" s="49"/>
      <c r="E5" s="52"/>
      <c r="F5" s="49"/>
      <c r="G5" s="52"/>
      <c r="H5" s="49"/>
      <c r="I5" s="49"/>
      <c r="J5" s="49"/>
      <c r="K5" s="63"/>
      <c r="L5" s="63"/>
      <c r="M5" s="60"/>
      <c r="N5" s="52"/>
      <c r="O5" s="52"/>
      <c r="P5" s="49"/>
    </row>
    <row r="6" spans="1:16" s="7" customFormat="1" ht="36" customHeight="1">
      <c r="A6" s="54"/>
      <c r="B6" s="50"/>
      <c r="C6" s="50"/>
      <c r="D6" s="50"/>
      <c r="E6" s="53"/>
      <c r="F6" s="50"/>
      <c r="G6" s="53"/>
      <c r="H6" s="50"/>
      <c r="I6" s="50"/>
      <c r="J6" s="50"/>
      <c r="K6" s="64"/>
      <c r="L6" s="64"/>
      <c r="M6" s="61"/>
      <c r="N6" s="53"/>
      <c r="O6" s="53"/>
      <c r="P6" s="50"/>
    </row>
    <row r="7" spans="1:16" s="16" customFormat="1" ht="56.25" customHeight="1">
      <c r="A7" s="8" t="s">
        <v>19</v>
      </c>
      <c r="B7" s="9" t="s">
        <v>20</v>
      </c>
      <c r="C7" s="9" t="s">
        <v>21</v>
      </c>
      <c r="D7" s="10">
        <v>41382</v>
      </c>
      <c r="E7" s="8" t="s">
        <v>22</v>
      </c>
      <c r="F7" s="11" t="s">
        <v>23</v>
      </c>
      <c r="G7" s="9" t="s">
        <v>24</v>
      </c>
      <c r="H7" s="12">
        <v>19463850</v>
      </c>
      <c r="I7" s="12">
        <v>19425000</v>
      </c>
      <c r="J7" s="13">
        <f>ROUNDDOWN(I7/H7,3)</f>
        <v>0.998</v>
      </c>
      <c r="K7" s="13" t="s">
        <v>25</v>
      </c>
      <c r="L7" s="14" t="s">
        <v>25</v>
      </c>
      <c r="M7" s="15">
        <v>2</v>
      </c>
      <c r="N7" s="15">
        <v>0</v>
      </c>
      <c r="O7" s="9" t="s">
        <v>25</v>
      </c>
      <c r="P7" s="8" t="s">
        <v>25</v>
      </c>
    </row>
    <row r="8" spans="1:16" ht="57" customHeight="1">
      <c r="A8" s="8" t="s">
        <v>19</v>
      </c>
      <c r="B8" s="9" t="s">
        <v>126</v>
      </c>
      <c r="C8" s="9" t="s">
        <v>21</v>
      </c>
      <c r="D8" s="10">
        <v>41382</v>
      </c>
      <c r="E8" s="8" t="s">
        <v>22</v>
      </c>
      <c r="F8" s="11" t="s">
        <v>23</v>
      </c>
      <c r="G8" s="9" t="s">
        <v>127</v>
      </c>
      <c r="H8" s="12">
        <v>19463850</v>
      </c>
      <c r="I8" s="12">
        <v>19425000</v>
      </c>
      <c r="J8" s="13">
        <f>ROUNDDOWN(I8/H8,3)</f>
        <v>0.998</v>
      </c>
      <c r="K8" s="13" t="s">
        <v>125</v>
      </c>
      <c r="L8" s="14" t="s">
        <v>125</v>
      </c>
      <c r="M8" s="15">
        <v>2</v>
      </c>
      <c r="N8" s="15">
        <v>0</v>
      </c>
      <c r="O8" s="9" t="s">
        <v>125</v>
      </c>
      <c r="P8" s="8" t="s">
        <v>125</v>
      </c>
    </row>
    <row r="9" spans="1:16" ht="57" customHeight="1">
      <c r="A9" s="46" t="s">
        <v>26</v>
      </c>
      <c r="B9" s="17" t="s">
        <v>27</v>
      </c>
      <c r="C9" s="17" t="s">
        <v>28</v>
      </c>
      <c r="D9" s="18">
        <v>41386</v>
      </c>
      <c r="E9" s="8" t="s">
        <v>29</v>
      </c>
      <c r="F9" s="8" t="s">
        <v>30</v>
      </c>
      <c r="G9" s="8" t="s">
        <v>31</v>
      </c>
      <c r="H9" s="12">
        <v>46185300</v>
      </c>
      <c r="I9" s="12">
        <v>44625000</v>
      </c>
      <c r="J9" s="19">
        <f>IF(H9="－","－",ROUNDDOWN(I9/H9,3))</f>
        <v>0.966</v>
      </c>
      <c r="K9" s="13" t="s">
        <v>125</v>
      </c>
      <c r="L9" s="14" t="s">
        <v>125</v>
      </c>
      <c r="M9" s="15">
        <v>2</v>
      </c>
      <c r="N9" s="15">
        <v>0</v>
      </c>
      <c r="O9" s="9" t="s">
        <v>125</v>
      </c>
      <c r="P9" s="8" t="s">
        <v>125</v>
      </c>
    </row>
    <row r="10" spans="1:16" ht="57" customHeight="1">
      <c r="A10" s="8" t="s">
        <v>32</v>
      </c>
      <c r="B10" s="17" t="s">
        <v>27</v>
      </c>
      <c r="C10" s="17" t="s">
        <v>28</v>
      </c>
      <c r="D10" s="18">
        <v>41386</v>
      </c>
      <c r="E10" s="8" t="s">
        <v>29</v>
      </c>
      <c r="F10" s="8" t="s">
        <v>30</v>
      </c>
      <c r="G10" s="8" t="s">
        <v>31</v>
      </c>
      <c r="H10" s="12">
        <v>87214050</v>
      </c>
      <c r="I10" s="12">
        <v>86100000</v>
      </c>
      <c r="J10" s="19">
        <f>IF(H10="－","－",ROUNDDOWN(I10/H10,3))</f>
        <v>0.987</v>
      </c>
      <c r="K10" s="13" t="s">
        <v>125</v>
      </c>
      <c r="L10" s="14" t="s">
        <v>125</v>
      </c>
      <c r="M10" s="15">
        <v>2</v>
      </c>
      <c r="N10" s="15">
        <v>0</v>
      </c>
      <c r="O10" s="9" t="s">
        <v>125</v>
      </c>
      <c r="P10" s="8" t="s">
        <v>125</v>
      </c>
    </row>
    <row r="11" spans="1:16" ht="57" customHeight="1">
      <c r="A11" s="8" t="s">
        <v>33</v>
      </c>
      <c r="B11" s="17" t="s">
        <v>27</v>
      </c>
      <c r="C11" s="17" t="s">
        <v>28</v>
      </c>
      <c r="D11" s="18">
        <v>41386</v>
      </c>
      <c r="E11" s="17" t="s">
        <v>34</v>
      </c>
      <c r="F11" s="17" t="s">
        <v>128</v>
      </c>
      <c r="G11" s="8" t="s">
        <v>31</v>
      </c>
      <c r="H11" s="12">
        <v>42984900</v>
      </c>
      <c r="I11" s="12">
        <v>40425000</v>
      </c>
      <c r="J11" s="19">
        <f>IF(H11="－","－",ROUNDDOWN(I11/H11,3))</f>
        <v>0.94</v>
      </c>
      <c r="K11" s="13" t="s">
        <v>125</v>
      </c>
      <c r="L11" s="14" t="s">
        <v>125</v>
      </c>
      <c r="M11" s="15">
        <v>2</v>
      </c>
      <c r="N11" s="15">
        <v>0</v>
      </c>
      <c r="O11" s="9" t="s">
        <v>125</v>
      </c>
      <c r="P11" s="8" t="s">
        <v>125</v>
      </c>
    </row>
    <row r="12" spans="1:16" ht="57" customHeight="1">
      <c r="A12" s="8" t="s">
        <v>35</v>
      </c>
      <c r="B12" s="8" t="s">
        <v>36</v>
      </c>
      <c r="C12" s="8" t="s">
        <v>37</v>
      </c>
      <c r="D12" s="21">
        <v>41386</v>
      </c>
      <c r="E12" s="8" t="s">
        <v>38</v>
      </c>
      <c r="F12" s="8" t="s">
        <v>39</v>
      </c>
      <c r="G12" s="8" t="s">
        <v>127</v>
      </c>
      <c r="H12" s="12">
        <v>27871200</v>
      </c>
      <c r="I12" s="12">
        <v>25882500</v>
      </c>
      <c r="J12" s="22">
        <f>ROUNDDOWN(I12/H12,3)</f>
        <v>0.928</v>
      </c>
      <c r="K12" s="13" t="s">
        <v>125</v>
      </c>
      <c r="L12" s="14" t="s">
        <v>125</v>
      </c>
      <c r="M12" s="23">
        <v>2</v>
      </c>
      <c r="N12" s="23">
        <v>0</v>
      </c>
      <c r="O12" s="9" t="s">
        <v>125</v>
      </c>
      <c r="P12" s="8" t="s">
        <v>125</v>
      </c>
    </row>
    <row r="13" spans="1:16" ht="57" customHeight="1">
      <c r="A13" s="8" t="s">
        <v>40</v>
      </c>
      <c r="B13" s="11" t="s">
        <v>41</v>
      </c>
      <c r="C13" s="11" t="s">
        <v>42</v>
      </c>
      <c r="D13" s="21">
        <v>41386</v>
      </c>
      <c r="E13" s="8" t="s">
        <v>43</v>
      </c>
      <c r="F13" s="8" t="s">
        <v>44</v>
      </c>
      <c r="G13" s="8" t="s">
        <v>127</v>
      </c>
      <c r="H13" s="12">
        <v>78947400</v>
      </c>
      <c r="I13" s="12">
        <v>76125000</v>
      </c>
      <c r="J13" s="19">
        <f>ROUNDDOWN(I13/H13,3)</f>
        <v>0.964</v>
      </c>
      <c r="K13" s="13" t="s">
        <v>125</v>
      </c>
      <c r="L13" s="14" t="s">
        <v>125</v>
      </c>
      <c r="M13" s="15">
        <v>3</v>
      </c>
      <c r="N13" s="15">
        <v>0</v>
      </c>
      <c r="O13" s="9" t="s">
        <v>125</v>
      </c>
      <c r="P13" s="8" t="s">
        <v>125</v>
      </c>
    </row>
    <row r="14" spans="1:16" ht="57" customHeight="1">
      <c r="A14" s="8" t="s">
        <v>45</v>
      </c>
      <c r="B14" s="17" t="s">
        <v>27</v>
      </c>
      <c r="C14" s="17" t="s">
        <v>28</v>
      </c>
      <c r="D14" s="18">
        <v>41387</v>
      </c>
      <c r="E14" s="17" t="s">
        <v>46</v>
      </c>
      <c r="F14" s="17" t="s">
        <v>47</v>
      </c>
      <c r="G14" s="8" t="s">
        <v>31</v>
      </c>
      <c r="H14" s="12">
        <v>45726450</v>
      </c>
      <c r="I14" s="12">
        <v>45675000</v>
      </c>
      <c r="J14" s="24">
        <f>IF(H14="－","－",ROUNDDOWN(I14/H14,3))</f>
        <v>0.998</v>
      </c>
      <c r="K14" s="13" t="s">
        <v>125</v>
      </c>
      <c r="L14" s="14" t="s">
        <v>125</v>
      </c>
      <c r="M14" s="15">
        <v>7</v>
      </c>
      <c r="N14" s="15">
        <v>0</v>
      </c>
      <c r="O14" s="9" t="s">
        <v>125</v>
      </c>
      <c r="P14" s="8" t="s">
        <v>125</v>
      </c>
    </row>
    <row r="15" spans="1:16" ht="57" customHeight="1">
      <c r="A15" s="8" t="s">
        <v>48</v>
      </c>
      <c r="B15" s="11" t="s">
        <v>41</v>
      </c>
      <c r="C15" s="11" t="s">
        <v>42</v>
      </c>
      <c r="D15" s="21">
        <v>41388</v>
      </c>
      <c r="E15" s="8" t="s">
        <v>49</v>
      </c>
      <c r="F15" s="8" t="s">
        <v>50</v>
      </c>
      <c r="G15" s="8" t="s">
        <v>127</v>
      </c>
      <c r="H15" s="12">
        <v>75046650</v>
      </c>
      <c r="I15" s="12">
        <v>71400000</v>
      </c>
      <c r="J15" s="24">
        <f aca="true" t="shared" si="0" ref="J15:J22">ROUNDDOWN(I15/H15,3)</f>
        <v>0.951</v>
      </c>
      <c r="K15" s="13" t="s">
        <v>125</v>
      </c>
      <c r="L15" s="14" t="s">
        <v>125</v>
      </c>
      <c r="M15" s="15">
        <v>3</v>
      </c>
      <c r="N15" s="15">
        <v>0</v>
      </c>
      <c r="O15" s="9" t="s">
        <v>125</v>
      </c>
      <c r="P15" s="8" t="s">
        <v>125</v>
      </c>
    </row>
    <row r="16" spans="1:16" ht="57" customHeight="1">
      <c r="A16" s="8" t="s">
        <v>51</v>
      </c>
      <c r="B16" s="11" t="s">
        <v>41</v>
      </c>
      <c r="C16" s="11" t="s">
        <v>42</v>
      </c>
      <c r="D16" s="21">
        <v>41388</v>
      </c>
      <c r="E16" s="8" t="s">
        <v>129</v>
      </c>
      <c r="F16" s="8" t="s">
        <v>52</v>
      </c>
      <c r="G16" s="8" t="s">
        <v>127</v>
      </c>
      <c r="H16" s="12">
        <v>68962950</v>
      </c>
      <c r="I16" s="12">
        <v>67200000</v>
      </c>
      <c r="J16" s="24">
        <f t="shared" si="0"/>
        <v>0.974</v>
      </c>
      <c r="K16" s="13" t="s">
        <v>125</v>
      </c>
      <c r="L16" s="14" t="s">
        <v>125</v>
      </c>
      <c r="M16" s="15">
        <v>2</v>
      </c>
      <c r="N16" s="15">
        <v>0</v>
      </c>
      <c r="O16" s="9" t="s">
        <v>125</v>
      </c>
      <c r="P16" s="8" t="s">
        <v>125</v>
      </c>
    </row>
    <row r="17" spans="1:16" ht="91.5" customHeight="1">
      <c r="A17" s="8" t="s">
        <v>53</v>
      </c>
      <c r="B17" s="8" t="s">
        <v>54</v>
      </c>
      <c r="C17" s="8" t="s">
        <v>55</v>
      </c>
      <c r="D17" s="18">
        <v>41388</v>
      </c>
      <c r="E17" s="8" t="s">
        <v>56</v>
      </c>
      <c r="F17" s="8" t="s">
        <v>57</v>
      </c>
      <c r="G17" s="8" t="s">
        <v>31</v>
      </c>
      <c r="H17" s="12">
        <v>49827750</v>
      </c>
      <c r="I17" s="12">
        <v>49350000</v>
      </c>
      <c r="J17" s="24">
        <f t="shared" si="0"/>
        <v>0.99</v>
      </c>
      <c r="K17" s="13" t="s">
        <v>125</v>
      </c>
      <c r="L17" s="14" t="s">
        <v>125</v>
      </c>
      <c r="M17" s="15">
        <v>1</v>
      </c>
      <c r="N17" s="15">
        <v>0</v>
      </c>
      <c r="O17" s="8" t="s">
        <v>58</v>
      </c>
      <c r="P17" s="8" t="s">
        <v>59</v>
      </c>
    </row>
    <row r="18" spans="1:16" ht="57" customHeight="1">
      <c r="A18" s="8" t="s">
        <v>60</v>
      </c>
      <c r="B18" s="8" t="s">
        <v>54</v>
      </c>
      <c r="C18" s="8" t="s">
        <v>55</v>
      </c>
      <c r="D18" s="18">
        <v>41388</v>
      </c>
      <c r="E18" s="8" t="s">
        <v>61</v>
      </c>
      <c r="F18" s="8" t="s">
        <v>62</v>
      </c>
      <c r="G18" s="8" t="s">
        <v>31</v>
      </c>
      <c r="H18" s="12">
        <v>55932450</v>
      </c>
      <c r="I18" s="12">
        <v>52500000</v>
      </c>
      <c r="J18" s="24">
        <f t="shared" si="0"/>
        <v>0.938</v>
      </c>
      <c r="K18" s="13" t="s">
        <v>125</v>
      </c>
      <c r="L18" s="14" t="s">
        <v>125</v>
      </c>
      <c r="M18" s="15">
        <v>3</v>
      </c>
      <c r="N18" s="15">
        <v>0</v>
      </c>
      <c r="O18" s="9" t="s">
        <v>125</v>
      </c>
      <c r="P18" s="8" t="s">
        <v>125</v>
      </c>
    </row>
    <row r="19" spans="1:16" ht="57" customHeight="1">
      <c r="A19" s="8" t="s">
        <v>63</v>
      </c>
      <c r="B19" s="8" t="s">
        <v>64</v>
      </c>
      <c r="C19" s="8" t="s">
        <v>65</v>
      </c>
      <c r="D19" s="18">
        <v>41389</v>
      </c>
      <c r="E19" s="8" t="s">
        <v>66</v>
      </c>
      <c r="F19" s="8" t="s">
        <v>67</v>
      </c>
      <c r="G19" s="8" t="s">
        <v>68</v>
      </c>
      <c r="H19" s="12">
        <v>44216550</v>
      </c>
      <c r="I19" s="12">
        <v>44100000</v>
      </c>
      <c r="J19" s="24">
        <f t="shared" si="0"/>
        <v>0.997</v>
      </c>
      <c r="K19" s="13" t="s">
        <v>125</v>
      </c>
      <c r="L19" s="14" t="s">
        <v>125</v>
      </c>
      <c r="M19" s="15">
        <v>2</v>
      </c>
      <c r="N19" s="15">
        <v>0</v>
      </c>
      <c r="O19" s="9" t="s">
        <v>125</v>
      </c>
      <c r="P19" s="8" t="s">
        <v>125</v>
      </c>
    </row>
    <row r="20" spans="1:16" ht="57" customHeight="1">
      <c r="A20" s="8" t="s">
        <v>69</v>
      </c>
      <c r="B20" s="8" t="s">
        <v>54</v>
      </c>
      <c r="C20" s="8" t="s">
        <v>55</v>
      </c>
      <c r="D20" s="18">
        <v>41389</v>
      </c>
      <c r="E20" s="8" t="s">
        <v>70</v>
      </c>
      <c r="F20" s="8" t="s">
        <v>71</v>
      </c>
      <c r="G20" s="8" t="s">
        <v>31</v>
      </c>
      <c r="H20" s="12">
        <v>24215100</v>
      </c>
      <c r="I20" s="12">
        <v>24150000</v>
      </c>
      <c r="J20" s="19">
        <f t="shared" si="0"/>
        <v>0.997</v>
      </c>
      <c r="K20" s="13" t="s">
        <v>125</v>
      </c>
      <c r="L20" s="14" t="s">
        <v>125</v>
      </c>
      <c r="M20" s="15">
        <v>2</v>
      </c>
      <c r="N20" s="15">
        <v>0</v>
      </c>
      <c r="O20" s="9" t="s">
        <v>125</v>
      </c>
      <c r="P20" s="8" t="s">
        <v>125</v>
      </c>
    </row>
    <row r="21" spans="1:16" ht="57" customHeight="1">
      <c r="A21" s="8" t="s">
        <v>72</v>
      </c>
      <c r="B21" s="8" t="s">
        <v>54</v>
      </c>
      <c r="C21" s="8" t="s">
        <v>55</v>
      </c>
      <c r="D21" s="18">
        <v>41389</v>
      </c>
      <c r="E21" s="8" t="s">
        <v>73</v>
      </c>
      <c r="F21" s="8" t="s">
        <v>74</v>
      </c>
      <c r="G21" s="8" t="s">
        <v>31</v>
      </c>
      <c r="H21" s="12">
        <v>113023050</v>
      </c>
      <c r="I21" s="12">
        <v>110250000</v>
      </c>
      <c r="J21" s="19">
        <f t="shared" si="0"/>
        <v>0.975</v>
      </c>
      <c r="K21" s="13" t="s">
        <v>125</v>
      </c>
      <c r="L21" s="14" t="s">
        <v>125</v>
      </c>
      <c r="M21" s="15">
        <v>2</v>
      </c>
      <c r="N21" s="15">
        <v>0</v>
      </c>
      <c r="O21" s="9" t="s">
        <v>125</v>
      </c>
      <c r="P21" s="8" t="s">
        <v>125</v>
      </c>
    </row>
    <row r="22" spans="1:16" ht="57" customHeight="1">
      <c r="A22" s="8" t="s">
        <v>75</v>
      </c>
      <c r="B22" s="8" t="s">
        <v>54</v>
      </c>
      <c r="C22" s="8" t="s">
        <v>55</v>
      </c>
      <c r="D22" s="18">
        <v>41389</v>
      </c>
      <c r="E22" s="8" t="s">
        <v>76</v>
      </c>
      <c r="F22" s="8" t="s">
        <v>77</v>
      </c>
      <c r="G22" s="8" t="s">
        <v>31</v>
      </c>
      <c r="H22" s="12">
        <v>139774950</v>
      </c>
      <c r="I22" s="12">
        <v>136500000</v>
      </c>
      <c r="J22" s="19">
        <f t="shared" si="0"/>
        <v>0.976</v>
      </c>
      <c r="K22" s="13" t="s">
        <v>125</v>
      </c>
      <c r="L22" s="14" t="s">
        <v>125</v>
      </c>
      <c r="M22" s="15">
        <v>4</v>
      </c>
      <c r="N22" s="15">
        <v>0</v>
      </c>
      <c r="O22" s="9" t="s">
        <v>125</v>
      </c>
      <c r="P22" s="8" t="s">
        <v>125</v>
      </c>
    </row>
    <row r="23" spans="1:16" ht="57" customHeight="1">
      <c r="A23" s="8" t="s">
        <v>78</v>
      </c>
      <c r="B23" s="45" t="s">
        <v>79</v>
      </c>
      <c r="C23" s="45" t="s">
        <v>80</v>
      </c>
      <c r="D23" s="25">
        <v>41389</v>
      </c>
      <c r="E23" s="44" t="s">
        <v>81</v>
      </c>
      <c r="F23" s="45" t="s">
        <v>82</v>
      </c>
      <c r="G23" s="8" t="s">
        <v>127</v>
      </c>
      <c r="H23" s="26">
        <v>70639800</v>
      </c>
      <c r="I23" s="26">
        <v>68775000</v>
      </c>
      <c r="J23" s="47">
        <f>I23/H23</f>
        <v>0.9736012842618467</v>
      </c>
      <c r="K23" s="13" t="s">
        <v>125</v>
      </c>
      <c r="L23" s="14" t="s">
        <v>125</v>
      </c>
      <c r="M23" s="45">
        <v>6</v>
      </c>
      <c r="N23" s="45">
        <v>0</v>
      </c>
      <c r="O23" s="9" t="s">
        <v>125</v>
      </c>
      <c r="P23" s="8" t="s">
        <v>125</v>
      </c>
    </row>
    <row r="24" spans="1:16" ht="57" customHeight="1">
      <c r="A24" s="27" t="s">
        <v>83</v>
      </c>
      <c r="B24" s="28" t="s">
        <v>84</v>
      </c>
      <c r="C24" s="28" t="s">
        <v>85</v>
      </c>
      <c r="D24" s="29">
        <v>41390</v>
      </c>
      <c r="E24" s="27" t="s">
        <v>86</v>
      </c>
      <c r="F24" s="27" t="s">
        <v>87</v>
      </c>
      <c r="G24" s="27" t="s">
        <v>68</v>
      </c>
      <c r="H24" s="30">
        <v>75447750</v>
      </c>
      <c r="I24" s="30">
        <v>71400000</v>
      </c>
      <c r="J24" s="31">
        <f aca="true" t="shared" si="1" ref="J24:J35">ROUNDDOWN(I24/H24,3)</f>
        <v>0.946</v>
      </c>
      <c r="K24" s="13" t="s">
        <v>125</v>
      </c>
      <c r="L24" s="14" t="s">
        <v>125</v>
      </c>
      <c r="M24" s="32">
        <v>5</v>
      </c>
      <c r="N24" s="32">
        <v>0</v>
      </c>
      <c r="O24" s="9" t="s">
        <v>125</v>
      </c>
      <c r="P24" s="45" t="s">
        <v>88</v>
      </c>
    </row>
    <row r="25" spans="1:16" ht="57" customHeight="1">
      <c r="A25" s="27" t="s">
        <v>89</v>
      </c>
      <c r="B25" s="28" t="s">
        <v>84</v>
      </c>
      <c r="C25" s="28" t="s">
        <v>85</v>
      </c>
      <c r="D25" s="29">
        <v>41390</v>
      </c>
      <c r="E25" s="27" t="s">
        <v>86</v>
      </c>
      <c r="F25" s="27" t="s">
        <v>87</v>
      </c>
      <c r="G25" s="27" t="s">
        <v>68</v>
      </c>
      <c r="H25" s="30">
        <v>34822200</v>
      </c>
      <c r="I25" s="30">
        <v>32550000</v>
      </c>
      <c r="J25" s="31">
        <f t="shared" si="1"/>
        <v>0.934</v>
      </c>
      <c r="K25" s="13" t="s">
        <v>125</v>
      </c>
      <c r="L25" s="14" t="s">
        <v>125</v>
      </c>
      <c r="M25" s="32">
        <v>5</v>
      </c>
      <c r="N25" s="32">
        <v>0</v>
      </c>
      <c r="O25" s="9" t="s">
        <v>125</v>
      </c>
      <c r="P25" s="45" t="s">
        <v>88</v>
      </c>
    </row>
    <row r="26" spans="1:16" ht="57" customHeight="1">
      <c r="A26" s="27" t="s">
        <v>90</v>
      </c>
      <c r="B26" s="28" t="s">
        <v>84</v>
      </c>
      <c r="C26" s="28" t="s">
        <v>85</v>
      </c>
      <c r="D26" s="29">
        <v>41390</v>
      </c>
      <c r="E26" s="27" t="s">
        <v>91</v>
      </c>
      <c r="F26" s="27" t="s">
        <v>92</v>
      </c>
      <c r="G26" s="27" t="s">
        <v>68</v>
      </c>
      <c r="H26" s="30">
        <v>10353000</v>
      </c>
      <c r="I26" s="30">
        <v>9975000</v>
      </c>
      <c r="J26" s="31">
        <f t="shared" si="1"/>
        <v>0.963</v>
      </c>
      <c r="K26" s="13" t="s">
        <v>125</v>
      </c>
      <c r="L26" s="14" t="s">
        <v>125</v>
      </c>
      <c r="M26" s="32">
        <v>4</v>
      </c>
      <c r="N26" s="32">
        <v>0</v>
      </c>
      <c r="O26" s="9" t="s">
        <v>125</v>
      </c>
      <c r="P26" s="45" t="s">
        <v>88</v>
      </c>
    </row>
    <row r="27" spans="1:16" ht="57" customHeight="1">
      <c r="A27" s="27" t="s">
        <v>93</v>
      </c>
      <c r="B27" s="28" t="s">
        <v>84</v>
      </c>
      <c r="C27" s="28" t="s">
        <v>85</v>
      </c>
      <c r="D27" s="29">
        <v>41390</v>
      </c>
      <c r="E27" s="27" t="s">
        <v>91</v>
      </c>
      <c r="F27" s="27" t="s">
        <v>92</v>
      </c>
      <c r="G27" s="27" t="s">
        <v>68</v>
      </c>
      <c r="H27" s="30">
        <v>23596650</v>
      </c>
      <c r="I27" s="30">
        <v>22050000</v>
      </c>
      <c r="J27" s="31">
        <f t="shared" si="1"/>
        <v>0.934</v>
      </c>
      <c r="K27" s="13" t="s">
        <v>125</v>
      </c>
      <c r="L27" s="14" t="s">
        <v>125</v>
      </c>
      <c r="M27" s="32">
        <v>6</v>
      </c>
      <c r="N27" s="32">
        <v>0</v>
      </c>
      <c r="O27" s="9" t="s">
        <v>125</v>
      </c>
      <c r="P27" s="45" t="s">
        <v>88</v>
      </c>
    </row>
    <row r="28" spans="1:16" ht="57" customHeight="1">
      <c r="A28" s="27" t="s">
        <v>94</v>
      </c>
      <c r="B28" s="28" t="s">
        <v>84</v>
      </c>
      <c r="C28" s="28" t="s">
        <v>85</v>
      </c>
      <c r="D28" s="29">
        <v>41390</v>
      </c>
      <c r="E28" s="27" t="s">
        <v>91</v>
      </c>
      <c r="F28" s="27" t="s">
        <v>92</v>
      </c>
      <c r="G28" s="27" t="s">
        <v>68</v>
      </c>
      <c r="H28" s="30">
        <v>79567950</v>
      </c>
      <c r="I28" s="30">
        <v>75075000</v>
      </c>
      <c r="J28" s="31">
        <f t="shared" si="1"/>
        <v>0.943</v>
      </c>
      <c r="K28" s="13" t="s">
        <v>125</v>
      </c>
      <c r="L28" s="14" t="s">
        <v>125</v>
      </c>
      <c r="M28" s="32">
        <v>5</v>
      </c>
      <c r="N28" s="32">
        <v>0</v>
      </c>
      <c r="O28" s="9" t="s">
        <v>125</v>
      </c>
      <c r="P28" s="45" t="s">
        <v>88</v>
      </c>
    </row>
    <row r="29" spans="1:16" ht="57" customHeight="1">
      <c r="A29" s="27" t="s">
        <v>95</v>
      </c>
      <c r="B29" s="28" t="s">
        <v>84</v>
      </c>
      <c r="C29" s="28" t="s">
        <v>85</v>
      </c>
      <c r="D29" s="29">
        <v>41390</v>
      </c>
      <c r="E29" s="27" t="s">
        <v>96</v>
      </c>
      <c r="F29" s="27" t="s">
        <v>97</v>
      </c>
      <c r="G29" s="27" t="s">
        <v>68</v>
      </c>
      <c r="H29" s="30">
        <v>71067150</v>
      </c>
      <c r="I29" s="30">
        <v>67200000</v>
      </c>
      <c r="J29" s="31">
        <f t="shared" si="1"/>
        <v>0.945</v>
      </c>
      <c r="K29" s="13" t="s">
        <v>125</v>
      </c>
      <c r="L29" s="14" t="s">
        <v>125</v>
      </c>
      <c r="M29" s="32">
        <v>6</v>
      </c>
      <c r="N29" s="32">
        <v>0</v>
      </c>
      <c r="O29" s="9" t="s">
        <v>125</v>
      </c>
      <c r="P29" s="45" t="s">
        <v>88</v>
      </c>
    </row>
    <row r="30" spans="1:16" ht="57" customHeight="1">
      <c r="A30" s="8" t="s">
        <v>98</v>
      </c>
      <c r="B30" s="11" t="s">
        <v>41</v>
      </c>
      <c r="C30" s="11" t="s">
        <v>42</v>
      </c>
      <c r="D30" s="21">
        <v>41390</v>
      </c>
      <c r="E30" s="8" t="s">
        <v>130</v>
      </c>
      <c r="F30" s="8" t="s">
        <v>99</v>
      </c>
      <c r="G30" s="8" t="s">
        <v>127</v>
      </c>
      <c r="H30" s="12">
        <v>20932800</v>
      </c>
      <c r="I30" s="12">
        <v>19950000</v>
      </c>
      <c r="J30" s="19">
        <f t="shared" si="1"/>
        <v>0.953</v>
      </c>
      <c r="K30" s="13" t="s">
        <v>125</v>
      </c>
      <c r="L30" s="14" t="s">
        <v>125</v>
      </c>
      <c r="M30" s="15">
        <v>7</v>
      </c>
      <c r="N30" s="15">
        <v>0</v>
      </c>
      <c r="O30" s="9" t="s">
        <v>125</v>
      </c>
      <c r="P30" s="8" t="s">
        <v>125</v>
      </c>
    </row>
    <row r="31" spans="1:16" ht="57" customHeight="1">
      <c r="A31" s="8" t="s">
        <v>100</v>
      </c>
      <c r="B31" s="8" t="s">
        <v>64</v>
      </c>
      <c r="C31" s="8" t="s">
        <v>65</v>
      </c>
      <c r="D31" s="18">
        <v>41394</v>
      </c>
      <c r="E31" s="8" t="s">
        <v>101</v>
      </c>
      <c r="F31" s="8" t="s">
        <v>102</v>
      </c>
      <c r="G31" s="8" t="s">
        <v>68</v>
      </c>
      <c r="H31" s="12">
        <v>85992900</v>
      </c>
      <c r="I31" s="12">
        <v>84000000</v>
      </c>
      <c r="J31" s="19">
        <f t="shared" si="1"/>
        <v>0.976</v>
      </c>
      <c r="K31" s="13" t="s">
        <v>125</v>
      </c>
      <c r="L31" s="14" t="s">
        <v>125</v>
      </c>
      <c r="M31" s="15">
        <v>2</v>
      </c>
      <c r="N31" s="15">
        <v>0</v>
      </c>
      <c r="O31" s="9" t="s">
        <v>125</v>
      </c>
      <c r="P31" s="8" t="s">
        <v>125</v>
      </c>
    </row>
    <row r="32" spans="1:16" ht="93" customHeight="1">
      <c r="A32" s="8" t="s">
        <v>131</v>
      </c>
      <c r="B32" s="8" t="s">
        <v>64</v>
      </c>
      <c r="C32" s="8" t="s">
        <v>65</v>
      </c>
      <c r="D32" s="18">
        <v>41394</v>
      </c>
      <c r="E32" s="8" t="s">
        <v>103</v>
      </c>
      <c r="F32" s="8" t="s">
        <v>104</v>
      </c>
      <c r="G32" s="8" t="s">
        <v>68</v>
      </c>
      <c r="H32" s="12">
        <v>63346500</v>
      </c>
      <c r="I32" s="12">
        <v>60900000</v>
      </c>
      <c r="J32" s="19">
        <f t="shared" si="1"/>
        <v>0.961</v>
      </c>
      <c r="K32" s="13" t="s">
        <v>125</v>
      </c>
      <c r="L32" s="14" t="s">
        <v>125</v>
      </c>
      <c r="M32" s="15">
        <v>1</v>
      </c>
      <c r="N32" s="15">
        <v>0</v>
      </c>
      <c r="O32" s="8" t="s">
        <v>58</v>
      </c>
      <c r="P32" s="8" t="s">
        <v>125</v>
      </c>
    </row>
    <row r="33" spans="1:16" ht="93" customHeight="1">
      <c r="A33" s="8" t="s">
        <v>105</v>
      </c>
      <c r="B33" s="8" t="s">
        <v>64</v>
      </c>
      <c r="C33" s="8" t="s">
        <v>65</v>
      </c>
      <c r="D33" s="18">
        <v>41394</v>
      </c>
      <c r="E33" s="8" t="s">
        <v>103</v>
      </c>
      <c r="F33" s="8" t="s">
        <v>104</v>
      </c>
      <c r="G33" s="8" t="s">
        <v>68</v>
      </c>
      <c r="H33" s="12">
        <v>99280650</v>
      </c>
      <c r="I33" s="12">
        <v>98700000</v>
      </c>
      <c r="J33" s="19">
        <f t="shared" si="1"/>
        <v>0.994</v>
      </c>
      <c r="K33" s="13" t="s">
        <v>125</v>
      </c>
      <c r="L33" s="14" t="s">
        <v>125</v>
      </c>
      <c r="M33" s="15">
        <v>1</v>
      </c>
      <c r="N33" s="15">
        <v>0</v>
      </c>
      <c r="O33" s="8" t="s">
        <v>58</v>
      </c>
      <c r="P33" s="8" t="s">
        <v>125</v>
      </c>
    </row>
    <row r="34" spans="1:16" ht="88.5" customHeight="1">
      <c r="A34" s="8" t="s">
        <v>106</v>
      </c>
      <c r="B34" s="8" t="s">
        <v>64</v>
      </c>
      <c r="C34" s="8" t="s">
        <v>65</v>
      </c>
      <c r="D34" s="18">
        <v>41394</v>
      </c>
      <c r="E34" s="8" t="s">
        <v>101</v>
      </c>
      <c r="F34" s="8" t="s">
        <v>102</v>
      </c>
      <c r="G34" s="8" t="s">
        <v>68</v>
      </c>
      <c r="H34" s="12">
        <v>29454600</v>
      </c>
      <c r="I34" s="12">
        <v>29295000</v>
      </c>
      <c r="J34" s="19">
        <f t="shared" si="1"/>
        <v>0.994</v>
      </c>
      <c r="K34" s="13" t="s">
        <v>125</v>
      </c>
      <c r="L34" s="14" t="s">
        <v>125</v>
      </c>
      <c r="M34" s="15">
        <v>1</v>
      </c>
      <c r="N34" s="15">
        <v>0</v>
      </c>
      <c r="O34" s="8" t="s">
        <v>58</v>
      </c>
      <c r="P34" s="8" t="s">
        <v>125</v>
      </c>
    </row>
    <row r="35" spans="1:16" ht="57" customHeight="1">
      <c r="A35" s="8" t="s">
        <v>107</v>
      </c>
      <c r="B35" s="8" t="s">
        <v>64</v>
      </c>
      <c r="C35" s="8" t="s">
        <v>65</v>
      </c>
      <c r="D35" s="18">
        <v>41394</v>
      </c>
      <c r="E35" s="8" t="s">
        <v>108</v>
      </c>
      <c r="F35" s="8" t="s">
        <v>109</v>
      </c>
      <c r="G35" s="8" t="s">
        <v>68</v>
      </c>
      <c r="H35" s="12">
        <v>33502350</v>
      </c>
      <c r="I35" s="12">
        <v>32550000</v>
      </c>
      <c r="J35" s="19">
        <f t="shared" si="1"/>
        <v>0.971</v>
      </c>
      <c r="K35" s="13" t="s">
        <v>125</v>
      </c>
      <c r="L35" s="14" t="s">
        <v>125</v>
      </c>
      <c r="M35" s="15">
        <v>4</v>
      </c>
      <c r="N35" s="15">
        <v>0</v>
      </c>
      <c r="O35" s="9" t="s">
        <v>125</v>
      </c>
      <c r="P35" s="8" t="s">
        <v>125</v>
      </c>
    </row>
    <row r="36" spans="1:16" ht="57" customHeight="1">
      <c r="A36" s="8" t="s">
        <v>132</v>
      </c>
      <c r="B36" s="8" t="s">
        <v>110</v>
      </c>
      <c r="C36" s="8" t="s">
        <v>111</v>
      </c>
      <c r="D36" s="18">
        <v>41394</v>
      </c>
      <c r="E36" s="8" t="s">
        <v>112</v>
      </c>
      <c r="F36" s="8" t="s">
        <v>113</v>
      </c>
      <c r="G36" s="8" t="s">
        <v>31</v>
      </c>
      <c r="H36" s="12">
        <v>26272050</v>
      </c>
      <c r="I36" s="12">
        <v>25200000</v>
      </c>
      <c r="J36" s="33">
        <f>ROUNDDOWN(+I36/H36,3)</f>
        <v>0.959</v>
      </c>
      <c r="K36" s="13" t="s">
        <v>125</v>
      </c>
      <c r="L36" s="14" t="s">
        <v>125</v>
      </c>
      <c r="M36" s="15">
        <v>3</v>
      </c>
      <c r="N36" s="15">
        <v>0</v>
      </c>
      <c r="O36" s="9" t="s">
        <v>125</v>
      </c>
      <c r="P36" s="8" t="s">
        <v>125</v>
      </c>
    </row>
    <row r="37" spans="1:16" ht="57" customHeight="1">
      <c r="A37" s="8" t="s">
        <v>114</v>
      </c>
      <c r="B37" s="11" t="s">
        <v>41</v>
      </c>
      <c r="C37" s="11" t="s">
        <v>42</v>
      </c>
      <c r="D37" s="21">
        <v>41394</v>
      </c>
      <c r="E37" s="8" t="s">
        <v>133</v>
      </c>
      <c r="F37" s="8" t="s">
        <v>115</v>
      </c>
      <c r="G37" s="8" t="s">
        <v>116</v>
      </c>
      <c r="H37" s="12">
        <v>5158650</v>
      </c>
      <c r="I37" s="12">
        <v>4935000</v>
      </c>
      <c r="J37" s="19">
        <f>ROUNDDOWN(I37/H37,3)</f>
        <v>0.956</v>
      </c>
      <c r="K37" s="13" t="s">
        <v>125</v>
      </c>
      <c r="L37" s="14" t="s">
        <v>125</v>
      </c>
      <c r="M37" s="15">
        <v>5</v>
      </c>
      <c r="N37" s="15">
        <v>0</v>
      </c>
      <c r="O37" s="9" t="s">
        <v>125</v>
      </c>
      <c r="P37" s="8" t="s">
        <v>125</v>
      </c>
    </row>
    <row r="38" spans="1:16" ht="57" customHeight="1">
      <c r="A38" s="8" t="s">
        <v>117</v>
      </c>
      <c r="B38" s="11" t="s">
        <v>41</v>
      </c>
      <c r="C38" s="11" t="s">
        <v>42</v>
      </c>
      <c r="D38" s="21">
        <v>41394</v>
      </c>
      <c r="E38" s="8" t="s">
        <v>134</v>
      </c>
      <c r="F38" s="8" t="s">
        <v>118</v>
      </c>
      <c r="G38" s="8" t="s">
        <v>116</v>
      </c>
      <c r="H38" s="12">
        <v>3316950</v>
      </c>
      <c r="I38" s="12">
        <v>3150000</v>
      </c>
      <c r="J38" s="19">
        <f>ROUNDDOWN(I38/H38,3)</f>
        <v>0.949</v>
      </c>
      <c r="K38" s="13" t="s">
        <v>125</v>
      </c>
      <c r="L38" s="14" t="s">
        <v>125</v>
      </c>
      <c r="M38" s="15">
        <v>5</v>
      </c>
      <c r="N38" s="15">
        <v>0</v>
      </c>
      <c r="O38" s="9" t="s">
        <v>125</v>
      </c>
      <c r="P38" s="8" t="s">
        <v>125</v>
      </c>
    </row>
    <row r="39" spans="1:16" ht="57" customHeight="1">
      <c r="A39" s="8" t="s">
        <v>119</v>
      </c>
      <c r="B39" s="11" t="s">
        <v>41</v>
      </c>
      <c r="C39" s="11" t="s">
        <v>42</v>
      </c>
      <c r="D39" s="21">
        <v>41394</v>
      </c>
      <c r="E39" s="8" t="s">
        <v>135</v>
      </c>
      <c r="F39" s="8" t="s">
        <v>120</v>
      </c>
      <c r="G39" s="8" t="s">
        <v>127</v>
      </c>
      <c r="H39" s="12">
        <v>46192650</v>
      </c>
      <c r="I39" s="12">
        <v>45885000</v>
      </c>
      <c r="J39" s="19">
        <f>ROUNDDOWN(I39/H39,3)</f>
        <v>0.993</v>
      </c>
      <c r="K39" s="13" t="s">
        <v>125</v>
      </c>
      <c r="L39" s="14" t="s">
        <v>125</v>
      </c>
      <c r="M39" s="15">
        <v>4</v>
      </c>
      <c r="N39" s="15">
        <v>0</v>
      </c>
      <c r="O39" s="9" t="s">
        <v>125</v>
      </c>
      <c r="P39" s="8" t="s">
        <v>125</v>
      </c>
    </row>
    <row r="40" spans="1:16" ht="57" customHeight="1">
      <c r="A40" s="8" t="s">
        <v>121</v>
      </c>
      <c r="B40" s="34" t="s">
        <v>41</v>
      </c>
      <c r="C40" s="34" t="s">
        <v>42</v>
      </c>
      <c r="D40" s="35">
        <v>41394</v>
      </c>
      <c r="E40" s="36" t="s">
        <v>136</v>
      </c>
      <c r="F40" s="36" t="s">
        <v>122</v>
      </c>
      <c r="G40" s="36" t="s">
        <v>116</v>
      </c>
      <c r="H40" s="37">
        <v>5158650</v>
      </c>
      <c r="I40" s="37">
        <v>4935000</v>
      </c>
      <c r="J40" s="38">
        <f>ROUNDDOWN(I40/H40,3)</f>
        <v>0.956</v>
      </c>
      <c r="K40" s="13" t="s">
        <v>125</v>
      </c>
      <c r="L40" s="14" t="s">
        <v>125</v>
      </c>
      <c r="M40" s="39">
        <v>5</v>
      </c>
      <c r="N40" s="40">
        <v>0</v>
      </c>
      <c r="O40" s="9" t="s">
        <v>125</v>
      </c>
      <c r="P40" s="8" t="s">
        <v>125</v>
      </c>
    </row>
  </sheetData>
  <sheetProtection/>
  <mergeCells count="19">
    <mergeCell ref="K3:L3"/>
    <mergeCell ref="M3:M6"/>
    <mergeCell ref="O3:O6"/>
    <mergeCell ref="P3:P6"/>
    <mergeCell ref="K4:K6"/>
    <mergeCell ref="L4:L6"/>
    <mergeCell ref="N4:N6"/>
    <mergeCell ref="A3:A6"/>
    <mergeCell ref="B3:C3"/>
    <mergeCell ref="D3:D6"/>
    <mergeCell ref="E3:F3"/>
    <mergeCell ref="G3:G6"/>
    <mergeCell ref="I3:I6"/>
    <mergeCell ref="J3:J6"/>
    <mergeCell ref="H3:H6"/>
    <mergeCell ref="B4:B6"/>
    <mergeCell ref="C4:C6"/>
    <mergeCell ref="E4:E6"/>
    <mergeCell ref="F4:F6"/>
  </mergeCells>
  <dataValidations count="2">
    <dataValidation type="date" operator="greaterThanOrEqual" allowBlank="1" showInputMessage="1" showErrorMessage="1" sqref="D65527">
      <formula1>40634</formula1>
    </dataValidation>
    <dataValidation type="list" allowBlank="1" showInputMessage="1" showErrorMessage="1" sqref="G65523:G65525">
      <formula1>公共競争</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2013-10-29T02:21:47Z</cp:lastPrinted>
  <dcterms:created xsi:type="dcterms:W3CDTF">2013-07-09T02:05:52Z</dcterms:created>
  <dcterms:modified xsi:type="dcterms:W3CDTF">2013-10-29T02:55:59Z</dcterms:modified>
  <cp:category/>
  <cp:version/>
  <cp:contentType/>
  <cp:contentStatus/>
</cp:coreProperties>
</file>