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defaultThemeVersion="124226"/>
  <xr:revisionPtr revIDLastSave="0" documentId="13_ncr:1_{C101C515-C115-4B08-901E-809939023CA4}" xr6:coauthVersionLast="47" xr6:coauthVersionMax="47" xr10:uidLastSave="{00000000-0000-0000-0000-000000000000}"/>
  <bookViews>
    <workbookView xWindow="-120" yWindow="-120" windowWidth="29040" windowHeight="15720" tabRatio="729" xr2:uid="{00000000-000D-0000-FFFF-FFFF00000000}"/>
  </bookViews>
  <sheets>
    <sheet name="入札書" sheetId="8" r:id="rId1"/>
    <sheet name="入札金額内訳書" sheetId="9" r:id="rId2"/>
    <sheet name="入札書 (記載例)" sheetId="10" r:id="rId3"/>
    <sheet name="内訳書（記載例）" sheetId="11" r:id="rId4"/>
  </sheets>
  <definedNames>
    <definedName name="_xlnm.Print_Area" localSheetId="3">'内訳書（記載例）'!$A$1:$M$49</definedName>
    <definedName name="_xlnm.Print_Area" localSheetId="1">入札金額内訳書!$A$1:$M$45</definedName>
    <definedName name="_xlnm.Print_Area" localSheetId="0">入札書!$A$1:$J$46</definedName>
    <definedName name="_xlnm.Print_Area" localSheetId="2">'入札書 (記載例)'!$A$1:$J$46</definedName>
  </definedNames>
  <calcPr calcId="191029" calcOnSave="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3" i="10" l="1"/>
  <c r="I13" i="10"/>
  <c r="H13" i="10"/>
  <c r="G13" i="10"/>
  <c r="F13" i="10"/>
  <c r="E13" i="10"/>
  <c r="D13" i="10"/>
  <c r="C13" i="10"/>
  <c r="B13" i="10"/>
  <c r="J17" i="11"/>
  <c r="J19" i="11" s="1"/>
  <c r="I29" i="11"/>
  <c r="F29" i="11"/>
  <c r="D28" i="11"/>
  <c r="D27" i="11"/>
  <c r="D26" i="11"/>
  <c r="D25" i="11"/>
  <c r="D24" i="11"/>
  <c r="D23" i="11"/>
  <c r="D22" i="11"/>
  <c r="D21" i="11"/>
  <c r="G20" i="11"/>
  <c r="G21" i="11" s="1"/>
  <c r="H21" i="11" s="1"/>
  <c r="L21" i="11" s="1"/>
  <c r="D20" i="11"/>
  <c r="D19" i="11"/>
  <c r="D18" i="11"/>
  <c r="C17" i="11"/>
  <c r="C23" i="11" s="1"/>
  <c r="E23" i="11" s="1"/>
  <c r="J26" i="11" l="1"/>
  <c r="K26" i="11" s="1"/>
  <c r="L26" i="11" s="1"/>
  <c r="G22" i="11"/>
  <c r="H22" i="11" s="1"/>
  <c r="L22" i="11" s="1"/>
  <c r="J27" i="11"/>
  <c r="K27" i="11" s="1"/>
  <c r="L27" i="11" s="1"/>
  <c r="J24" i="11"/>
  <c r="J18" i="11"/>
  <c r="K18" i="11" s="1"/>
  <c r="L18" i="11" s="1"/>
  <c r="J25" i="11"/>
  <c r="J23" i="11"/>
  <c r="J28" i="11"/>
  <c r="K28" i="11" s="1"/>
  <c r="L28" i="11" s="1"/>
  <c r="H20" i="11"/>
  <c r="L20" i="11" s="1"/>
  <c r="C24" i="11"/>
  <c r="E24" i="11" s="1"/>
  <c r="K17" i="11"/>
  <c r="K24" i="11"/>
  <c r="L24" i="11" s="1"/>
  <c r="C27" i="11"/>
  <c r="E27" i="11" s="1"/>
  <c r="M27" i="11" s="1"/>
  <c r="K19" i="11"/>
  <c r="L19" i="11" s="1"/>
  <c r="C22" i="11"/>
  <c r="E22" i="11" s="1"/>
  <c r="K25" i="11"/>
  <c r="L25" i="11" s="1"/>
  <c r="C28" i="11"/>
  <c r="E28" i="11" s="1"/>
  <c r="C18" i="11"/>
  <c r="E18" i="11" s="1"/>
  <c r="E17" i="11"/>
  <c r="C19" i="11"/>
  <c r="E19" i="11" s="1"/>
  <c r="C25" i="11"/>
  <c r="E25" i="11" s="1"/>
  <c r="C20" i="11"/>
  <c r="E20" i="11" s="1"/>
  <c r="K23" i="11"/>
  <c r="L23" i="11" s="1"/>
  <c r="M23" i="11" s="1"/>
  <c r="C26" i="11"/>
  <c r="E26" i="11" s="1"/>
  <c r="M26" i="11" s="1"/>
  <c r="C21" i="11"/>
  <c r="E21" i="11" s="1"/>
  <c r="M21" i="11" s="1"/>
  <c r="M22" i="11" l="1"/>
  <c r="M19" i="11"/>
  <c r="M28" i="11"/>
  <c r="M24" i="11"/>
  <c r="M20" i="11"/>
  <c r="H29" i="11"/>
  <c r="M25" i="11"/>
  <c r="E29" i="11"/>
  <c r="M18" i="11"/>
  <c r="L17" i="11"/>
  <c r="L29" i="11" s="1"/>
  <c r="K29" i="11"/>
  <c r="M17" i="11" l="1"/>
  <c r="M29" i="11" s="1"/>
  <c r="M31" i="11" l="1"/>
  <c r="M30" i="11" l="1"/>
  <c r="S6" i="10"/>
  <c r="D19" i="9"/>
  <c r="C17" i="9" l="1"/>
  <c r="E17" i="9" s="1"/>
  <c r="I29" i="9" l="1"/>
  <c r="F29" i="9"/>
  <c r="D28" i="9"/>
  <c r="D27" i="9"/>
  <c r="D26" i="9"/>
  <c r="D25" i="9"/>
  <c r="D24" i="9"/>
  <c r="D23" i="9"/>
  <c r="D22" i="9"/>
  <c r="D21" i="9"/>
  <c r="G20" i="9"/>
  <c r="G22" i="9" s="1"/>
  <c r="H22" i="9" s="1"/>
  <c r="L22" i="9" s="1"/>
  <c r="D20" i="9"/>
  <c r="D18" i="9"/>
  <c r="J17" i="9"/>
  <c r="J28" i="9" s="1"/>
  <c r="K28" i="9" s="1"/>
  <c r="L28" i="9" s="1"/>
  <c r="C26" i="9"/>
  <c r="E26" i="9" l="1"/>
  <c r="C27" i="9"/>
  <c r="E27" i="9" s="1"/>
  <c r="C28" i="9"/>
  <c r="C19" i="9"/>
  <c r="E19" i="9" s="1"/>
  <c r="C20" i="9"/>
  <c r="E20" i="9" s="1"/>
  <c r="C23" i="9"/>
  <c r="E23" i="9" s="1"/>
  <c r="C24" i="9"/>
  <c r="E24" i="9" s="1"/>
  <c r="C25" i="9"/>
  <c r="E25" i="9" s="1"/>
  <c r="C21" i="9"/>
  <c r="E21" i="9" s="1"/>
  <c r="H20" i="9"/>
  <c r="G21" i="9"/>
  <c r="H21" i="9" s="1"/>
  <c r="L21" i="9" s="1"/>
  <c r="J25" i="9"/>
  <c r="K25" i="9" s="1"/>
  <c r="L25" i="9" s="1"/>
  <c r="K17" i="9"/>
  <c r="J18" i="9"/>
  <c r="K18" i="9" s="1"/>
  <c r="L18" i="9" s="1"/>
  <c r="J26" i="9"/>
  <c r="K26" i="9" s="1"/>
  <c r="L26" i="9" s="1"/>
  <c r="C18" i="9"/>
  <c r="E18" i="9" s="1"/>
  <c r="J19" i="9"/>
  <c r="K19" i="9" s="1"/>
  <c r="L19" i="9" s="1"/>
  <c r="C22" i="9"/>
  <c r="J23" i="9"/>
  <c r="K23" i="9" s="1"/>
  <c r="L23" i="9" s="1"/>
  <c r="J27" i="9"/>
  <c r="K27" i="9" s="1"/>
  <c r="L27" i="9" s="1"/>
  <c r="J24" i="9"/>
  <c r="K24" i="9" s="1"/>
  <c r="L24" i="9" s="1"/>
  <c r="E22" i="9" l="1"/>
  <c r="M22" i="9" s="1"/>
  <c r="E28" i="9"/>
  <c r="M28" i="9" s="1"/>
  <c r="M24" i="9"/>
  <c r="M26" i="9"/>
  <c r="M21" i="9"/>
  <c r="M27" i="9"/>
  <c r="M23" i="9"/>
  <c r="M19" i="9"/>
  <c r="M25" i="9"/>
  <c r="H29" i="9"/>
  <c r="L20" i="9"/>
  <c r="M20" i="9" s="1"/>
  <c r="M18" i="9"/>
  <c r="K29" i="9"/>
  <c r="L17" i="9"/>
  <c r="E29" i="9" l="1"/>
  <c r="L29" i="9"/>
  <c r="M17" i="9"/>
  <c r="M29" i="9" s="1"/>
  <c r="M31" i="9" s="1"/>
  <c r="S6" i="8" s="1"/>
  <c r="J13" i="8" l="1"/>
  <c r="D13" i="8"/>
  <c r="F13" i="8"/>
  <c r="G13" i="8"/>
  <c r="I13" i="8"/>
  <c r="H13" i="8"/>
  <c r="C13" i="8"/>
  <c r="E13" i="8"/>
  <c r="B13" i="8"/>
  <c r="M30" i="9"/>
</calcChain>
</file>

<file path=xl/sharedStrings.xml><?xml version="1.0" encoding="utf-8"?>
<sst xmlns="http://schemas.openxmlformats.org/spreadsheetml/2006/main" count="242" uniqueCount="117">
  <si>
    <t>（円）</t>
    <rPh sb="1" eb="2">
      <t>エン</t>
    </rPh>
    <phoneticPr fontId="2"/>
  </si>
  <si>
    <t>①基本料金　（円）</t>
    <rPh sb="1" eb="3">
      <t>キホン</t>
    </rPh>
    <rPh sb="3" eb="5">
      <t>リョウキン</t>
    </rPh>
    <rPh sb="7" eb="8">
      <t>エン</t>
    </rPh>
    <phoneticPr fontId="2"/>
  </si>
  <si>
    <t>合計</t>
    <rPh sb="0" eb="2">
      <t>ゴウケイ</t>
    </rPh>
    <phoneticPr fontId="2"/>
  </si>
  <si>
    <t>予定使用</t>
    <rPh sb="0" eb="2">
      <t>ヨテイ</t>
    </rPh>
    <rPh sb="2" eb="4">
      <t>シヨウ</t>
    </rPh>
    <phoneticPr fontId="2"/>
  </si>
  <si>
    <t>（円/kWh）</t>
    <rPh sb="1" eb="2">
      <t>エン</t>
    </rPh>
    <phoneticPr fontId="2"/>
  </si>
  <si>
    <t>（kW）</t>
    <phoneticPr fontId="2"/>
  </si>
  <si>
    <t>（%）</t>
    <phoneticPr fontId="2"/>
  </si>
  <si>
    <t>（kWh）</t>
    <phoneticPr fontId="2"/>
  </si>
  <si>
    <t>－</t>
    <phoneticPr fontId="2"/>
  </si>
  <si>
    <t>②電力量料金　（円）</t>
    <rPh sb="1" eb="3">
      <t>デンリョク</t>
    </rPh>
    <rPh sb="3" eb="4">
      <t>リョウ</t>
    </rPh>
    <rPh sb="4" eb="6">
      <t>リョウキン</t>
    </rPh>
    <rPh sb="8" eb="9">
      <t>エン</t>
    </rPh>
    <phoneticPr fontId="2"/>
  </si>
  <si>
    <t>月別</t>
    <rPh sb="0" eb="2">
      <t>ツキベツ</t>
    </rPh>
    <phoneticPr fontId="2"/>
  </si>
  <si>
    <t>　上記の計算書の数式は以下のとおりです。</t>
    <rPh sb="1" eb="3">
      <t>ジョウキ</t>
    </rPh>
    <rPh sb="4" eb="7">
      <t>ケイサンショ</t>
    </rPh>
    <rPh sb="8" eb="10">
      <t>スウシキ</t>
    </rPh>
    <rPh sb="11" eb="13">
      <t>イカ</t>
    </rPh>
    <phoneticPr fontId="2"/>
  </si>
  <si>
    <t>契約名：</t>
    <rPh sb="0" eb="2">
      <t>ケイヤク</t>
    </rPh>
    <rPh sb="2" eb="3">
      <t>メイ</t>
    </rPh>
    <phoneticPr fontId="32"/>
  </si>
  <si>
    <t>施設名：</t>
    <rPh sb="0" eb="2">
      <t>シセツ</t>
    </rPh>
    <rPh sb="2" eb="3">
      <t>メイ</t>
    </rPh>
    <phoneticPr fontId="32"/>
  </si>
  <si>
    <t>区　分　・　単　位</t>
    <rPh sb="0" eb="1">
      <t>ク</t>
    </rPh>
    <rPh sb="2" eb="3">
      <t>ブン</t>
    </rPh>
    <rPh sb="6" eb="7">
      <t>タン</t>
    </rPh>
    <rPh sb="8" eb="9">
      <t>クライ</t>
    </rPh>
    <phoneticPr fontId="32"/>
  </si>
  <si>
    <t>単　　価</t>
    <rPh sb="0" eb="1">
      <t>タン</t>
    </rPh>
    <rPh sb="3" eb="4">
      <t>アタイ</t>
    </rPh>
    <phoneticPr fontId="32"/>
  </si>
  <si>
    <t>基本料金</t>
    <rPh sb="0" eb="2">
      <t>キホン</t>
    </rPh>
    <rPh sb="2" eb="4">
      <t>リョウキン</t>
    </rPh>
    <phoneticPr fontId="32"/>
  </si>
  <si>
    <t>円／kw・月</t>
    <rPh sb="0" eb="1">
      <t>エン</t>
    </rPh>
    <rPh sb="5" eb="6">
      <t>ツキ</t>
    </rPh>
    <phoneticPr fontId="32"/>
  </si>
  <si>
    <t>電力量料金</t>
    <rPh sb="0" eb="2">
      <t>デンリョク</t>
    </rPh>
    <rPh sb="2" eb="3">
      <t>リョウ</t>
    </rPh>
    <rPh sb="3" eb="5">
      <t>リョウキン</t>
    </rPh>
    <phoneticPr fontId="32"/>
  </si>
  <si>
    <t>円／kw・時</t>
    <rPh sb="0" eb="1">
      <t>エン</t>
    </rPh>
    <rPh sb="5" eb="6">
      <t>ジ</t>
    </rPh>
    <phoneticPr fontId="32"/>
  </si>
  <si>
    <t>中部森林管理局庁舎</t>
    <rPh sb="0" eb="2">
      <t>チュウブ</t>
    </rPh>
    <rPh sb="2" eb="4">
      <t>シンリン</t>
    </rPh>
    <rPh sb="4" eb="9">
      <t>カンリキョクチョウシャ</t>
    </rPh>
    <phoneticPr fontId="32"/>
  </si>
  <si>
    <t>※単価は税込みを表示</t>
    <phoneticPr fontId="2"/>
  </si>
  <si>
    <t>　　　</t>
  </si>
  <si>
    <t>入札金額</t>
    <rPh sb="0" eb="2">
      <t>ニュウサツ</t>
    </rPh>
    <rPh sb="2" eb="4">
      <t>キンガク</t>
    </rPh>
    <phoneticPr fontId="2"/>
  </si>
  <si>
    <t>億</t>
    <rPh sb="0" eb="1">
      <t>オク</t>
    </rPh>
    <phoneticPr fontId="2"/>
  </si>
  <si>
    <t>千万</t>
    <rPh sb="0" eb="2">
      <t>センマン</t>
    </rPh>
    <phoneticPr fontId="2"/>
  </si>
  <si>
    <t>百万</t>
    <rPh sb="0" eb="2">
      <t>ヒャクマン</t>
    </rPh>
    <phoneticPr fontId="2"/>
  </si>
  <si>
    <t>十万</t>
    <rPh sb="0" eb="2">
      <t>ジュウマン</t>
    </rPh>
    <phoneticPr fontId="2"/>
  </si>
  <si>
    <t>万</t>
    <rPh sb="0" eb="1">
      <t>マン</t>
    </rPh>
    <phoneticPr fontId="2"/>
  </si>
  <si>
    <t>千</t>
    <rPh sb="0" eb="1">
      <t>セン</t>
    </rPh>
    <phoneticPr fontId="2"/>
  </si>
  <si>
    <t>百</t>
    <rPh sb="0" eb="1">
      <t>ヒャク</t>
    </rPh>
    <phoneticPr fontId="2"/>
  </si>
  <si>
    <t>十</t>
    <rPh sb="0" eb="1">
      <t>ジュウ</t>
    </rPh>
    <phoneticPr fontId="2"/>
  </si>
  <si>
    <t>円</t>
    <rPh sb="0" eb="1">
      <t>エン</t>
    </rPh>
    <phoneticPr fontId="2"/>
  </si>
  <si>
    <t>＊金額の先頭へ￥マークを記載すること。</t>
    <phoneticPr fontId="2"/>
  </si>
  <si>
    <t>②発電費用等の変動による調整額及び再生可能エネルギー賦課金については、入札金額に含めないこととする。</t>
    <rPh sb="17" eb="19">
      <t>サイセイ</t>
    </rPh>
    <rPh sb="19" eb="21">
      <t>カノウ</t>
    </rPh>
    <rPh sb="26" eb="29">
      <t>フカキン</t>
    </rPh>
    <phoneticPr fontId="2"/>
  </si>
  <si>
    <t xml:space="preserve">             支出負担行為担当官</t>
  </si>
  <si>
    <t xml:space="preserve">             所　在　地</t>
  </si>
  <si>
    <t xml:space="preserve">             会　社　名</t>
  </si>
  <si>
    <t xml:space="preserve">             代表者氏名                                                   </t>
  </si>
  <si>
    <t xml:space="preserve">                                                                   　　</t>
  </si>
  <si>
    <t xml:space="preserve">             代　理　人                　　　  </t>
    <phoneticPr fontId="2"/>
  </si>
  <si>
    <t>入　　　札　　　書</t>
    <phoneticPr fontId="2"/>
  </si>
  <si>
    <t>入札金額内訳書</t>
    <rPh sb="0" eb="2">
      <t>ニュウサツ</t>
    </rPh>
    <rPh sb="2" eb="4">
      <t>キンガク</t>
    </rPh>
    <rPh sb="4" eb="6">
      <t>ウチワケ</t>
    </rPh>
    <rPh sb="6" eb="7">
      <t>ショ</t>
    </rPh>
    <phoneticPr fontId="32"/>
  </si>
  <si>
    <t>※注意</t>
    <rPh sb="1" eb="3">
      <t>チュウイ</t>
    </rPh>
    <phoneticPr fontId="2"/>
  </si>
  <si>
    <t>　この記載例に示す、単価及びその他の金額は計算過程を示すための例であるから、実際の応札にあたっては、</t>
    <rPh sb="3" eb="6">
      <t>キサイレイ</t>
    </rPh>
    <rPh sb="7" eb="8">
      <t>シメ</t>
    </rPh>
    <rPh sb="10" eb="12">
      <t>タンカ</t>
    </rPh>
    <rPh sb="12" eb="13">
      <t>オヨ</t>
    </rPh>
    <rPh sb="16" eb="17">
      <t>タ</t>
    </rPh>
    <rPh sb="18" eb="20">
      <t>キンガク</t>
    </rPh>
    <rPh sb="21" eb="23">
      <t>ケイサン</t>
    </rPh>
    <rPh sb="23" eb="25">
      <t>カテイ</t>
    </rPh>
    <rPh sb="26" eb="27">
      <t>シメ</t>
    </rPh>
    <rPh sb="31" eb="32">
      <t>レイ</t>
    </rPh>
    <rPh sb="38" eb="40">
      <t>ジッサイ</t>
    </rPh>
    <rPh sb="41" eb="43">
      <t>オウサツ</t>
    </rPh>
    <phoneticPr fontId="2"/>
  </si>
  <si>
    <t>代理人</t>
    <rPh sb="0" eb="3">
      <t>ダイリニン</t>
    </rPh>
    <phoneticPr fontId="2"/>
  </si>
  <si>
    <t>代表者氏名</t>
    <rPh sb="0" eb="3">
      <t>ダイヒョウシャ</t>
    </rPh>
    <rPh sb="3" eb="5">
      <t>シメイ</t>
    </rPh>
    <phoneticPr fontId="2"/>
  </si>
  <si>
    <t>所在地</t>
    <rPh sb="0" eb="1">
      <t>ショ</t>
    </rPh>
    <rPh sb="1" eb="2">
      <t>ザイ</t>
    </rPh>
    <rPh sb="2" eb="3">
      <t>チ</t>
    </rPh>
    <phoneticPr fontId="2"/>
  </si>
  <si>
    <t>会社名</t>
    <rPh sb="0" eb="1">
      <t>カイ</t>
    </rPh>
    <rPh sb="1" eb="2">
      <t>シャ</t>
    </rPh>
    <rPh sb="2" eb="3">
      <t>メイ</t>
    </rPh>
    <phoneticPr fontId="2"/>
  </si>
  <si>
    <t>長野県長野市大字栗田○○○－○</t>
    <rPh sb="0" eb="3">
      <t>ナガノケン</t>
    </rPh>
    <rPh sb="3" eb="6">
      <t>ナガノシ</t>
    </rPh>
    <rPh sb="6" eb="8">
      <t>オオアザ</t>
    </rPh>
    <rPh sb="8" eb="10">
      <t>クリタ</t>
    </rPh>
    <phoneticPr fontId="2"/>
  </si>
  <si>
    <t>株式会社　　○○○○</t>
    <rPh sb="0" eb="4">
      <t>カブシキガイシャ</t>
    </rPh>
    <phoneticPr fontId="2"/>
  </si>
  <si>
    <t>代表取締役　　○○　○○</t>
    <rPh sb="0" eb="2">
      <t>ダイヒョウ</t>
    </rPh>
    <rPh sb="2" eb="5">
      <t>トリシマリヤク</t>
    </rPh>
    <phoneticPr fontId="2"/>
  </si>
  <si>
    <t>（記載例）</t>
    <rPh sb="1" eb="4">
      <t>キサイレイ</t>
    </rPh>
    <phoneticPr fontId="2"/>
  </si>
  <si>
    <t>①上記金額は消費税相当額を除いた金額であるので、契約額は上記金額に10％に相当する額を加算した金額となること及び、入札公告並びに中部森林管理局競争契約入札心得を承知のうえ入札します。</t>
    <rPh sb="71" eb="73">
      <t>キョウソウ</t>
    </rPh>
    <rPh sb="73" eb="75">
      <t>ケイヤク</t>
    </rPh>
    <rPh sb="75" eb="77">
      <t>ニュウサツ</t>
    </rPh>
    <rPh sb="77" eb="79">
      <t>ココロエ</t>
    </rPh>
    <phoneticPr fontId="2"/>
  </si>
  <si>
    <t>令和　　　　年　　　　月　　　　日</t>
    <rPh sb="0" eb="2">
      <t>レイワ</t>
    </rPh>
    <phoneticPr fontId="2"/>
  </si>
  <si>
    <t>（押印を省略する場合は記載すること）</t>
    <rPh sb="1" eb="3">
      <t>オウイン</t>
    </rPh>
    <rPh sb="4" eb="6">
      <t>ショウリャク</t>
    </rPh>
    <rPh sb="8" eb="10">
      <t>バアイ</t>
    </rPh>
    <rPh sb="11" eb="13">
      <t>キサイ</t>
    </rPh>
    <phoneticPr fontId="2"/>
  </si>
  <si>
    <t>　会社名および部署名：</t>
    <rPh sb="1" eb="4">
      <t>カイシャメイ</t>
    </rPh>
    <rPh sb="7" eb="10">
      <t>ブショメイ</t>
    </rPh>
    <phoneticPr fontId="2"/>
  </si>
  <si>
    <t>　本件責任者（氏名）：</t>
    <rPh sb="1" eb="3">
      <t>ホンケン</t>
    </rPh>
    <rPh sb="3" eb="6">
      <t>セキニンシャ</t>
    </rPh>
    <rPh sb="7" eb="9">
      <t>シメイ</t>
    </rPh>
    <phoneticPr fontId="2"/>
  </si>
  <si>
    <t>　担　当　者　（氏名）：</t>
    <rPh sb="1" eb="2">
      <t>タン</t>
    </rPh>
    <rPh sb="3" eb="4">
      <t>トウ</t>
    </rPh>
    <rPh sb="5" eb="6">
      <t>モノ</t>
    </rPh>
    <rPh sb="8" eb="10">
      <t>シメイ</t>
    </rPh>
    <phoneticPr fontId="2"/>
  </si>
  <si>
    <t>　連絡先１：</t>
    <rPh sb="1" eb="4">
      <t>レンラクサキ</t>
    </rPh>
    <phoneticPr fontId="2"/>
  </si>
  <si>
    <t>　連絡先２：</t>
    <rPh sb="1" eb="4">
      <t>レンラクサキ</t>
    </rPh>
    <phoneticPr fontId="2"/>
  </si>
  <si>
    <t>　　物件の名称　：　令和○年度中部森林管理局庁舎電力供給業務（単価）</t>
    <rPh sb="2" eb="4">
      <t>ブッケン</t>
    </rPh>
    <rPh sb="5" eb="7">
      <t>メイショウ</t>
    </rPh>
    <rPh sb="10" eb="12">
      <t>レイワ</t>
    </rPh>
    <rPh sb="13" eb="15">
      <t>ネンド</t>
    </rPh>
    <phoneticPr fontId="2"/>
  </si>
  <si>
    <t>【B】消費税及び地方消費税額</t>
    <rPh sb="3" eb="6">
      <t>ショウヒゼイ</t>
    </rPh>
    <rPh sb="6" eb="7">
      <t>オヨ</t>
    </rPh>
    <rPh sb="8" eb="10">
      <t>チホウ</t>
    </rPh>
    <rPh sb="10" eb="13">
      <t>ショウヒゼイ</t>
    </rPh>
    <rPh sb="13" eb="14">
      <t>ガク</t>
    </rPh>
    <phoneticPr fontId="2"/>
  </si>
  <si>
    <t>【A】入札金額</t>
    <rPh sb="3" eb="5">
      <t>ニュウサツ</t>
    </rPh>
    <rPh sb="5" eb="7">
      <t>キンガク</t>
    </rPh>
    <rPh sb="6" eb="7">
      <t>ニュウキン</t>
    </rPh>
    <phoneticPr fontId="2"/>
  </si>
  <si>
    <t>【B】消費税及び地方消費税額＝【C】税込金額－【A】入札金額</t>
    <rPh sb="3" eb="6">
      <t>ショウヒゼイ</t>
    </rPh>
    <rPh sb="6" eb="7">
      <t>オヨ</t>
    </rPh>
    <rPh sb="8" eb="10">
      <t>チホウ</t>
    </rPh>
    <rPh sb="10" eb="13">
      <t>ショウヒゼイ</t>
    </rPh>
    <rPh sb="13" eb="14">
      <t>ガク</t>
    </rPh>
    <rPh sb="18" eb="20">
      <t>ゼイコ</t>
    </rPh>
    <rPh sb="20" eb="22">
      <t>キンガク</t>
    </rPh>
    <rPh sb="26" eb="28">
      <t>ニュウサツ</t>
    </rPh>
    <rPh sb="28" eb="30">
      <t>キンガク</t>
    </rPh>
    <phoneticPr fontId="2"/>
  </si>
  <si>
    <t>（円/kW　・月）</t>
    <rPh sb="1" eb="2">
      <t>エン</t>
    </rPh>
    <rPh sb="7" eb="8">
      <t>ツキ</t>
    </rPh>
    <phoneticPr fontId="2"/>
  </si>
  <si>
    <t>契約電力
ａ</t>
    <rPh sb="0" eb="2">
      <t>ケイヤク</t>
    </rPh>
    <rPh sb="2" eb="4">
      <t>デンリョク</t>
    </rPh>
    <phoneticPr fontId="2"/>
  </si>
  <si>
    <t>単価
ｂ</t>
    <rPh sb="0" eb="2">
      <t>タンカ</t>
    </rPh>
    <phoneticPr fontId="2"/>
  </si>
  <si>
    <t>予定力率
ｃ</t>
    <rPh sb="0" eb="2">
      <t>ヨテイ</t>
    </rPh>
    <phoneticPr fontId="2"/>
  </si>
  <si>
    <t>a×ｂ×ｃ</t>
    <phoneticPr fontId="2"/>
  </si>
  <si>
    <t>電力量　ｄ</t>
    <rPh sb="0" eb="3">
      <t>デンリョクリョウ</t>
    </rPh>
    <phoneticPr fontId="2"/>
  </si>
  <si>
    <t>単価
ｅ</t>
    <rPh sb="0" eb="2">
      <t>タンカ</t>
    </rPh>
    <phoneticPr fontId="2"/>
  </si>
  <si>
    <t>f=ｄ×ｅ</t>
    <phoneticPr fontId="2"/>
  </si>
  <si>
    <t>電力量　'ｄ</t>
    <rPh sb="0" eb="3">
      <t>デンリョクリョウ</t>
    </rPh>
    <phoneticPr fontId="2"/>
  </si>
  <si>
    <t>単価
'ｅ</t>
    <rPh sb="0" eb="2">
      <t>タンカ</t>
    </rPh>
    <phoneticPr fontId="2"/>
  </si>
  <si>
    <t>f='ｄ×'ｅ</t>
    <phoneticPr fontId="2"/>
  </si>
  <si>
    <t>通常電力</t>
    <rPh sb="0" eb="2">
      <t>ツウジョウ</t>
    </rPh>
    <rPh sb="2" eb="4">
      <t>デンリョク</t>
    </rPh>
    <phoneticPr fontId="2"/>
  </si>
  <si>
    <t>①計</t>
    <rPh sb="1" eb="2">
      <t>ケイ</t>
    </rPh>
    <phoneticPr fontId="2"/>
  </si>
  <si>
    <t>夏季月計</t>
    <rPh sb="3" eb="4">
      <t>ケイ</t>
    </rPh>
    <phoneticPr fontId="2"/>
  </si>
  <si>
    <t>夏季</t>
    <rPh sb="0" eb="2">
      <t>カキ</t>
    </rPh>
    <phoneticPr fontId="2"/>
  </si>
  <si>
    <t>その他季</t>
    <rPh sb="2" eb="3">
      <t>タ</t>
    </rPh>
    <rPh sb="3" eb="4">
      <t>キ</t>
    </rPh>
    <phoneticPr fontId="2"/>
  </si>
  <si>
    <t>その他季計</t>
    <rPh sb="4" eb="5">
      <t>ケイ</t>
    </rPh>
    <phoneticPr fontId="2"/>
  </si>
  <si>
    <t>②合計</t>
    <rPh sb="1" eb="3">
      <t>ゴウケイ</t>
    </rPh>
    <phoneticPr fontId="2"/>
  </si>
  <si>
    <t>f＋'f</t>
    <phoneticPr fontId="2"/>
  </si>
  <si>
    <t>総計</t>
    <rPh sb="0" eb="2">
      <t>ソウケイ</t>
    </rPh>
    <phoneticPr fontId="2"/>
  </si>
  <si>
    <t>①＋②</t>
    <phoneticPr fontId="2"/>
  </si>
  <si>
    <t>【A】入札金額＝【C】税込み金額×100÷110　※円未満を切り上げるものとする。</t>
    <rPh sb="3" eb="5">
      <t>ニュウサツ</t>
    </rPh>
    <rPh sb="5" eb="7">
      <t>キンガク</t>
    </rPh>
    <rPh sb="11" eb="13">
      <t>ゼイコ</t>
    </rPh>
    <rPh sb="14" eb="16">
      <t>キンガク</t>
    </rPh>
    <phoneticPr fontId="2"/>
  </si>
  <si>
    <t>※燃料費調整および市場価格調整は、上記に含めないものとする。</t>
    <phoneticPr fontId="2"/>
  </si>
  <si>
    <t>※電力量料金における料金単価区分は、仕様書にも基づくものとする。</t>
    <rPh sb="23" eb="24">
      <t>モト</t>
    </rPh>
    <phoneticPr fontId="2"/>
  </si>
  <si>
    <t>※各月の総計を合算したのもを年計の総計とするものとする（端数処理により、基本料金、電力量料金の合計とは一致しない場合もある）。</t>
    <phoneticPr fontId="2"/>
  </si>
  <si>
    <t>※端数処理</t>
    <phoneticPr fontId="2"/>
  </si>
  <si>
    <t>　　少数点以下切捨・・・・・・・・　総計</t>
    <phoneticPr fontId="2"/>
  </si>
  <si>
    <t>夏季（７月１日～９月30日） e</t>
    <rPh sb="0" eb="2">
      <t>カキ</t>
    </rPh>
    <rPh sb="4" eb="5">
      <t>ガツ</t>
    </rPh>
    <rPh sb="6" eb="7">
      <t>ヒ</t>
    </rPh>
    <rPh sb="9" eb="10">
      <t>ガツ</t>
    </rPh>
    <rPh sb="12" eb="13">
      <t>ヒ</t>
    </rPh>
    <phoneticPr fontId="32"/>
  </si>
  <si>
    <t>その他季（上記以外の月日） 'e</t>
    <rPh sb="2" eb="3">
      <t>タ</t>
    </rPh>
    <rPh sb="3" eb="4">
      <t>キ</t>
    </rPh>
    <rPh sb="5" eb="7">
      <t>ジョウキ</t>
    </rPh>
    <rPh sb="7" eb="9">
      <t>イガイ</t>
    </rPh>
    <rPh sb="10" eb="11">
      <t>ゲツ</t>
    </rPh>
    <rPh sb="11" eb="12">
      <t>ヒ</t>
    </rPh>
    <phoneticPr fontId="32"/>
  </si>
  <si>
    <t>　　少数点以下第２位未満切捨・・・　基本料金単価 ｂ、基本料金計 ①、電力量料金単価 e及び'e、電力量料金計 ②</t>
    <phoneticPr fontId="2"/>
  </si>
  <si>
    <t>※基本料金の力率は、仕様書に基づいた値で積算するものとする（実際の料金請求における基本料金の力率割引割増は、実際の各月の力率により算定する）。</t>
    <rPh sb="14" eb="15">
      <t>モト</t>
    </rPh>
    <phoneticPr fontId="2"/>
  </si>
  <si>
    <r>
      <t>入札金額内訳書</t>
    </r>
    <r>
      <rPr>
        <b/>
        <sz val="14"/>
        <color rgb="FFFF0000"/>
        <rFont val="ＭＳ Ｐゴシック"/>
        <family val="3"/>
        <charset val="128"/>
        <scheme val="minor"/>
      </rPr>
      <t>（記載例）</t>
    </r>
    <rPh sb="0" eb="2">
      <t>ニュウサツ</t>
    </rPh>
    <rPh sb="2" eb="4">
      <t>キンガク</t>
    </rPh>
    <rPh sb="4" eb="6">
      <t>ウチワケ</t>
    </rPh>
    <rPh sb="6" eb="7">
      <t>ショ</t>
    </rPh>
    <phoneticPr fontId="32"/>
  </si>
  <si>
    <t>各社の見積もった単価で計算し入札すること。</t>
    <rPh sb="0" eb="2">
      <t>カクシャ</t>
    </rPh>
    <rPh sb="3" eb="5">
      <t>ミツ</t>
    </rPh>
    <rPh sb="8" eb="10">
      <t>タンカ</t>
    </rPh>
    <rPh sb="11" eb="13">
      <t>ケイサン</t>
    </rPh>
    <rPh sb="14" eb="16">
      <t>ニュウサツ</t>
    </rPh>
    <phoneticPr fontId="2"/>
  </si>
  <si>
    <t>令和〇年度中部森林管理局庁舎電力供給業務（単価）</t>
    <rPh sb="0" eb="2">
      <t>レイワ</t>
    </rPh>
    <rPh sb="3" eb="5">
      <t>ネンド</t>
    </rPh>
    <rPh sb="5" eb="7">
      <t>チュウブ</t>
    </rPh>
    <rPh sb="7" eb="9">
      <t>シンリン</t>
    </rPh>
    <rPh sb="9" eb="11">
      <t>カンリ</t>
    </rPh>
    <rPh sb="11" eb="12">
      <t>キョク</t>
    </rPh>
    <rPh sb="12" eb="14">
      <t>チョウシャ</t>
    </rPh>
    <rPh sb="14" eb="16">
      <t>デンリョク</t>
    </rPh>
    <rPh sb="16" eb="18">
      <t>キョウキュウ</t>
    </rPh>
    <rPh sb="18" eb="20">
      <t>ギョウム</t>
    </rPh>
    <rPh sb="21" eb="23">
      <t>タンカ</t>
    </rPh>
    <phoneticPr fontId="32"/>
  </si>
  <si>
    <t>（円/kW・月）</t>
    <rPh sb="1" eb="2">
      <t>エン</t>
    </rPh>
    <rPh sb="6" eb="7">
      <t>ツキ</t>
    </rPh>
    <phoneticPr fontId="2"/>
  </si>
  <si>
    <t>単価入力箇所</t>
    <rPh sb="0" eb="2">
      <t>タンカ</t>
    </rPh>
    <rPh sb="2" eb="4">
      <t>ニュウリョク</t>
    </rPh>
    <rPh sb="4" eb="6">
      <t>カショ</t>
    </rPh>
    <phoneticPr fontId="2"/>
  </si>
  <si>
    <t>　物件の名称　：　令和８年度中部森林管理局庁舎電力供給業務（単価）</t>
    <rPh sb="1" eb="3">
      <t>ブッケン</t>
    </rPh>
    <rPh sb="4" eb="6">
      <t>メイショウ</t>
    </rPh>
    <rPh sb="9" eb="11">
      <t>レイワ</t>
    </rPh>
    <rPh sb="12" eb="14">
      <t>ネンド</t>
    </rPh>
    <phoneticPr fontId="2"/>
  </si>
  <si>
    <t xml:space="preserve">             　　中部森林管理局長　佐伯　知広　殿</t>
    <rPh sb="24" eb="26">
      <t>サエキ</t>
    </rPh>
    <rPh sb="27" eb="29">
      <t>トモヒロ</t>
    </rPh>
    <phoneticPr fontId="2"/>
  </si>
  <si>
    <t>令和８年度中部森林管理局庁舎電力供給業務（単価）</t>
    <rPh sb="0" eb="2">
      <t>レイワ</t>
    </rPh>
    <rPh sb="3" eb="5">
      <t>ネンド</t>
    </rPh>
    <rPh sb="5" eb="7">
      <t>チュウブ</t>
    </rPh>
    <rPh sb="7" eb="9">
      <t>シンリン</t>
    </rPh>
    <rPh sb="9" eb="11">
      <t>カンリ</t>
    </rPh>
    <rPh sb="11" eb="12">
      <t>キョク</t>
    </rPh>
    <rPh sb="12" eb="14">
      <t>チョウシャ</t>
    </rPh>
    <rPh sb="14" eb="16">
      <t>デンリョク</t>
    </rPh>
    <rPh sb="16" eb="18">
      <t>キョウキュウ</t>
    </rPh>
    <rPh sb="18" eb="20">
      <t>ギョウム</t>
    </rPh>
    <rPh sb="21" eb="23">
      <t>タンカ</t>
    </rPh>
    <phoneticPr fontId="32"/>
  </si>
  <si>
    <t>８年４月</t>
    <rPh sb="1" eb="2">
      <t>ネン</t>
    </rPh>
    <rPh sb="3" eb="4">
      <t>ガツ</t>
    </rPh>
    <phoneticPr fontId="2"/>
  </si>
  <si>
    <t>８年５月</t>
    <rPh sb="1" eb="2">
      <t>ネン</t>
    </rPh>
    <rPh sb="3" eb="4">
      <t>ガツ</t>
    </rPh>
    <phoneticPr fontId="2"/>
  </si>
  <si>
    <t>８年６月</t>
    <rPh sb="1" eb="2">
      <t>ネン</t>
    </rPh>
    <rPh sb="3" eb="4">
      <t>ガツ</t>
    </rPh>
    <phoneticPr fontId="2"/>
  </si>
  <si>
    <t>８年７月</t>
    <rPh sb="1" eb="2">
      <t>ネン</t>
    </rPh>
    <rPh sb="3" eb="4">
      <t>ガツ</t>
    </rPh>
    <phoneticPr fontId="2"/>
  </si>
  <si>
    <t>８年８月</t>
    <rPh sb="1" eb="2">
      <t>ネン</t>
    </rPh>
    <rPh sb="3" eb="4">
      <t>ガツ</t>
    </rPh>
    <phoneticPr fontId="2"/>
  </si>
  <si>
    <t>８年９月</t>
    <rPh sb="1" eb="2">
      <t>ネン</t>
    </rPh>
    <rPh sb="3" eb="4">
      <t>ガツ</t>
    </rPh>
    <phoneticPr fontId="2"/>
  </si>
  <si>
    <t>８年１０月</t>
    <rPh sb="1" eb="2">
      <t>ネン</t>
    </rPh>
    <rPh sb="4" eb="5">
      <t>ガツ</t>
    </rPh>
    <phoneticPr fontId="2"/>
  </si>
  <si>
    <t>８年１１月</t>
    <rPh sb="1" eb="2">
      <t>ネン</t>
    </rPh>
    <rPh sb="4" eb="5">
      <t>ガツ</t>
    </rPh>
    <phoneticPr fontId="2"/>
  </si>
  <si>
    <t>８年１２月</t>
    <rPh sb="1" eb="2">
      <t>ネン</t>
    </rPh>
    <rPh sb="4" eb="5">
      <t>ガツ</t>
    </rPh>
    <phoneticPr fontId="2"/>
  </si>
  <si>
    <t>９年１月</t>
    <rPh sb="1" eb="2">
      <t>ネン</t>
    </rPh>
    <rPh sb="3" eb="4">
      <t>ガツ</t>
    </rPh>
    <phoneticPr fontId="2"/>
  </si>
  <si>
    <t>９年２月</t>
    <rPh sb="1" eb="2">
      <t>ネン</t>
    </rPh>
    <rPh sb="3" eb="4">
      <t>ガツ</t>
    </rPh>
    <phoneticPr fontId="2"/>
  </si>
  <si>
    <t>９年３月</t>
    <rPh sb="1" eb="2">
      <t>ネン</t>
    </rPh>
    <rPh sb="3" eb="4">
      <t>ガツ</t>
    </rPh>
    <phoneticPr fontId="2"/>
  </si>
  <si>
    <t>予定契約電力（240kW）　b</t>
    <rPh sb="0" eb="2">
      <t>ヨテイ</t>
    </rPh>
    <rPh sb="2" eb="4">
      <t>ケイヤク</t>
    </rPh>
    <rPh sb="4" eb="6">
      <t>デンリョク</t>
    </rPh>
    <phoneticPr fontId="3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</si>
</sst>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_ "/>
    <numFmt numFmtId="177" formatCode="#,##0.00_ "/>
    <numFmt numFmtId="178" formatCode="#,##0.00_);[Red]\(#,##0.00\)"/>
    <numFmt numFmtId="179" formatCode="#,##0_);[Red]\(#,##0\)"/>
    <numFmt numFmtId="180" formatCode="&quot;【&quot;\C&quot;】&quot;#,##0_);[Red]\(#,##0\)"/>
  </numFmts>
  <fonts count="46" x14ac:knownFonts="1">
    <font>
      <sz val="11"/>
      <name val="ＭＳ Ｐゴシック"/>
      <family val="3"/>
      <charset val="128"/>
    </font>
    <font>
      <sz val="11"/>
      <name val="ＭＳ Ｐゴシック"/>
      <family val="3"/>
      <charset val="128"/>
    </font>
    <font>
      <sz val="6"/>
      <name val="ＭＳ Ｐゴシック"/>
      <family val="3"/>
      <charset val="128"/>
    </font>
    <font>
      <sz val="9"/>
      <name val="ＭＳ Ｐゴシック"/>
      <family val="3"/>
      <charset val="128"/>
    </font>
    <font>
      <sz val="8"/>
      <name val="ＭＳ Ｐゴシック"/>
      <family val="3"/>
      <charset val="128"/>
    </font>
    <font>
      <sz val="14"/>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0"/>
      <name val="ＭＳ Ｐゴシック"/>
      <family val="3"/>
      <charset val="128"/>
    </font>
    <font>
      <sz val="11"/>
      <color indexed="16"/>
      <name val="ＭＳ Ｐゴシック"/>
      <family val="3"/>
      <charset val="128"/>
    </font>
    <font>
      <sz val="12"/>
      <name val="ＭＳ Ｐゴシック"/>
      <family val="3"/>
      <charset val="128"/>
    </font>
    <font>
      <sz val="12"/>
      <name val="ＭＳ Ｐ明朝"/>
      <family val="1"/>
      <charset val="128"/>
    </font>
    <font>
      <sz val="11"/>
      <name val="ＭＳ 明朝"/>
      <family val="1"/>
      <charset val="128"/>
    </font>
    <font>
      <sz val="11"/>
      <color theme="1"/>
      <name val="ＭＳ Ｐゴシック"/>
      <family val="3"/>
      <charset val="128"/>
      <scheme val="minor"/>
    </font>
    <font>
      <u/>
      <sz val="7"/>
      <color theme="10"/>
      <name val="ＭＳ Ｐゴシック"/>
      <family val="3"/>
      <charset val="128"/>
    </font>
    <font>
      <sz val="11"/>
      <color rgb="FFFF0000"/>
      <name val="ＭＳ Ｐゴシック"/>
      <family val="2"/>
      <charset val="128"/>
      <scheme val="minor"/>
    </font>
    <font>
      <b/>
      <sz val="14"/>
      <color theme="1"/>
      <name val="ＭＳ Ｐゴシック"/>
      <family val="3"/>
      <charset val="128"/>
      <scheme val="minor"/>
    </font>
    <font>
      <sz val="6"/>
      <name val="ＭＳ Ｐゴシック"/>
      <family val="2"/>
      <charset val="128"/>
      <scheme val="minor"/>
    </font>
    <font>
      <sz val="11"/>
      <name val="ＭＳ Ｐゴシック"/>
      <family val="2"/>
      <charset val="128"/>
      <scheme val="minor"/>
    </font>
    <font>
      <b/>
      <sz val="11"/>
      <name val="ＭＳ Ｐゴシック"/>
      <family val="3"/>
      <charset val="128"/>
    </font>
    <font>
      <b/>
      <sz val="11"/>
      <color rgb="FFFF0000"/>
      <name val="ＭＳ Ｐゴシック"/>
      <family val="3"/>
      <charset val="128"/>
    </font>
    <font>
      <b/>
      <sz val="12"/>
      <name val="ＭＳ Ｐゴシック"/>
      <family val="3"/>
      <charset val="128"/>
    </font>
    <font>
      <sz val="11"/>
      <name val="ＭＳ Ｐゴシック"/>
      <family val="3"/>
      <charset val="128"/>
      <scheme val="minor"/>
    </font>
    <font>
      <sz val="24"/>
      <name val="ＭＳ Ｐゴシック"/>
      <family val="3"/>
      <charset val="128"/>
    </font>
    <font>
      <sz val="16"/>
      <name val="ＭＳ Ｐゴシック"/>
      <family val="3"/>
      <charset val="128"/>
    </font>
    <font>
      <b/>
      <sz val="18"/>
      <name val="ＭＳ Ｐゴシック"/>
      <family val="3"/>
      <charset val="128"/>
    </font>
    <font>
      <b/>
      <sz val="14"/>
      <color rgb="FFFF0000"/>
      <name val="ＭＳ Ｐゴシック"/>
      <family val="3"/>
      <charset val="128"/>
      <scheme val="minor"/>
    </font>
    <font>
      <b/>
      <sz val="10"/>
      <color rgb="FFFF0000"/>
      <name val="ＭＳ Ｐゴシック"/>
      <family val="3"/>
      <charset val="128"/>
    </font>
    <font>
      <sz val="11.5"/>
      <name val="ＭＳ Ｐゴシック"/>
      <family val="3"/>
      <charset val="128"/>
    </font>
    <font>
      <sz val="10"/>
      <color rgb="FFFF0000"/>
      <name val="ＭＳ Ｐゴシック"/>
      <family val="3"/>
      <charset val="128"/>
    </font>
    <font>
      <sz val="11"/>
      <color rgb="FFFF0000"/>
      <name val="ＭＳ Ｐゴシック"/>
      <family val="3"/>
      <charset val="128"/>
    </font>
  </fonts>
  <fills count="38">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31"/>
        <bgColor indexed="31"/>
      </patternFill>
    </fill>
    <fill>
      <patternFill patternType="solid">
        <fgColor indexed="44"/>
        <bgColor indexed="44"/>
      </patternFill>
    </fill>
    <fill>
      <patternFill patternType="solid">
        <fgColor indexed="10"/>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57"/>
      </patternFill>
    </fill>
    <fill>
      <patternFill patternType="solid">
        <fgColor indexed="42"/>
        <bgColor indexed="42"/>
      </patternFill>
    </fill>
    <fill>
      <patternFill patternType="solid">
        <fgColor indexed="27"/>
        <bgColor indexed="27"/>
      </patternFill>
    </fill>
    <fill>
      <patternFill patternType="solid">
        <fgColor indexed="53"/>
      </patternFill>
    </fill>
    <fill>
      <patternFill patternType="solid">
        <fgColor indexed="47"/>
        <bgColor indexed="47"/>
      </patternFill>
    </fill>
    <fill>
      <patternFill patternType="solid">
        <fgColor indexed="55"/>
      </patternFill>
    </fill>
    <fill>
      <patternFill patternType="solid">
        <fgColor indexed="43"/>
      </patternFill>
    </fill>
    <fill>
      <patternFill patternType="solid">
        <fgColor indexed="26"/>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2"/>
      </patternFill>
    </fill>
    <fill>
      <patternFill patternType="solid">
        <fgColor indexed="45"/>
        <bgColor indexed="45"/>
      </patternFill>
    </fill>
    <fill>
      <patternFill patternType="solid">
        <fgColor indexed="43"/>
        <bgColor indexed="43"/>
      </patternFill>
    </fill>
    <fill>
      <patternFill patternType="solid">
        <fgColor rgb="FFFFFF00"/>
        <bgColor indexed="64"/>
      </patternFill>
    </fill>
  </fills>
  <borders count="76">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thin">
        <color indexed="64"/>
      </left>
      <right style="double">
        <color indexed="64"/>
      </right>
      <top/>
      <bottom/>
      <diagonal/>
    </border>
    <border>
      <left style="double">
        <color indexed="64"/>
      </left>
      <right style="thin">
        <color indexed="64"/>
      </right>
      <top/>
      <bottom style="thin">
        <color indexed="64"/>
      </bottom>
      <diagonal/>
    </border>
    <border>
      <left style="thin">
        <color indexed="64"/>
      </left>
      <right style="double">
        <color indexed="64"/>
      </right>
      <top/>
      <bottom style="thin">
        <color indexed="64"/>
      </bottom>
      <diagonal/>
    </border>
    <border>
      <left/>
      <right style="medium">
        <color indexed="64"/>
      </right>
      <top/>
      <bottom/>
      <diagonal/>
    </border>
    <border>
      <left/>
      <right style="medium">
        <color indexed="64"/>
      </right>
      <top/>
      <bottom style="thin">
        <color indexed="64"/>
      </bottom>
      <diagonal/>
    </border>
    <border>
      <left style="medium">
        <color indexed="64"/>
      </left>
      <right style="thin">
        <color indexed="64"/>
      </right>
      <top style="medium">
        <color indexed="64"/>
      </top>
      <bottom/>
      <diagonal/>
    </border>
    <border>
      <left/>
      <right style="medium">
        <color indexed="64"/>
      </right>
      <top style="medium">
        <color indexed="64"/>
      </top>
      <bottom/>
      <diagonal/>
    </border>
    <border>
      <left style="medium">
        <color indexed="64"/>
      </left>
      <right style="thin">
        <color indexed="64"/>
      </right>
      <top/>
      <bottom/>
      <diagonal/>
    </border>
    <border>
      <left style="thin">
        <color indexed="64"/>
      </left>
      <right style="double">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double">
        <color indexed="64"/>
      </left>
      <right style="medium">
        <color indexed="64"/>
      </right>
      <top style="medium">
        <color indexed="64"/>
      </top>
      <bottom/>
      <diagonal/>
    </border>
    <border>
      <left/>
      <right/>
      <top style="thin">
        <color indexed="64"/>
      </top>
      <bottom style="medium">
        <color indexed="64"/>
      </bottom>
      <diagonal/>
    </border>
    <border>
      <left style="double">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medium">
        <color indexed="64"/>
      </left>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medium">
        <color indexed="64"/>
      </top>
      <bottom style="thin">
        <color indexed="64"/>
      </bottom>
      <diagonal/>
    </border>
    <border>
      <left/>
      <right style="double">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double">
        <color indexed="64"/>
      </left>
      <right/>
      <top style="thin">
        <color indexed="64"/>
      </top>
      <bottom style="thin">
        <color indexed="64"/>
      </bottom>
      <diagonal/>
    </border>
    <border>
      <left/>
      <right style="thin">
        <color indexed="64"/>
      </right>
      <top style="thin">
        <color indexed="64"/>
      </top>
      <bottom style="thin">
        <color indexed="64"/>
      </bottom>
      <diagonal/>
    </border>
    <border>
      <left style="double">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right style="double">
        <color indexed="64"/>
      </right>
      <top style="thin">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style="medium">
        <color indexed="64"/>
      </left>
      <right/>
      <top/>
      <bottom style="medium">
        <color indexed="64"/>
      </bottom>
      <diagonal/>
    </border>
    <border>
      <left/>
      <right style="thin">
        <color indexed="64"/>
      </right>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diagonalUp="1">
      <left style="double">
        <color indexed="64"/>
      </left>
      <right style="thin">
        <color indexed="64"/>
      </right>
      <top style="thin">
        <color indexed="64"/>
      </top>
      <bottom style="thin">
        <color indexed="64"/>
      </bottom>
      <diagonal style="hair">
        <color indexed="64"/>
      </diagonal>
    </border>
    <border diagonalUp="1">
      <left style="double">
        <color indexed="64"/>
      </left>
      <right style="thin">
        <color indexed="64"/>
      </right>
      <top style="thin">
        <color indexed="64"/>
      </top>
      <bottom/>
      <diagonal style="hair">
        <color indexed="64"/>
      </diagonal>
    </border>
    <border diagonalUp="1">
      <left style="thin">
        <color indexed="64"/>
      </left>
      <right style="thin">
        <color indexed="64"/>
      </right>
      <top style="thin">
        <color indexed="64"/>
      </top>
      <bottom style="thin">
        <color indexed="64"/>
      </bottom>
      <diagonal style="hair">
        <color indexed="64"/>
      </diagonal>
    </border>
    <border diagonalUp="1">
      <left style="thin">
        <color indexed="64"/>
      </left>
      <right style="thin">
        <color indexed="64"/>
      </right>
      <top style="thin">
        <color indexed="64"/>
      </top>
      <bottom/>
      <diagonal style="hair">
        <color indexed="64"/>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s>
  <cellStyleXfs count="1062">
    <xf numFmtId="0" fontId="0" fillId="0" borderId="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6" fillId="17" borderId="0" applyNumberFormat="0" applyBorder="0" applyAlignment="0" applyProtection="0"/>
    <xf numFmtId="0" fontId="6" fillId="17" borderId="0" applyNumberFormat="0" applyBorder="0" applyAlignment="0" applyProtection="0"/>
    <xf numFmtId="0" fontId="6" fillId="17" borderId="0" applyNumberFormat="0" applyBorder="0" applyAlignment="0" applyProtection="0"/>
    <xf numFmtId="0" fontId="6" fillId="17" borderId="0" applyNumberFormat="0" applyBorder="0" applyAlignment="0" applyProtection="0"/>
    <xf numFmtId="0" fontId="6" fillId="17" borderId="0" applyNumberFormat="0" applyBorder="0" applyAlignment="0" applyProtection="0"/>
    <xf numFmtId="0" fontId="6" fillId="17" borderId="0" applyNumberFormat="0" applyBorder="0" applyAlignment="0" applyProtection="0"/>
    <xf numFmtId="0" fontId="6" fillId="17" borderId="0" applyNumberFormat="0" applyBorder="0" applyAlignment="0" applyProtection="0"/>
    <xf numFmtId="0" fontId="6" fillId="17" borderId="0" applyNumberFormat="0" applyBorder="0" applyAlignment="0" applyProtection="0"/>
    <xf numFmtId="0" fontId="7" fillId="18" borderId="0" applyNumberFormat="0" applyBorder="0" applyAlignment="0" applyProtection="0"/>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6" fillId="20" borderId="0" applyNumberFormat="0" applyBorder="0" applyAlignment="0" applyProtection="0"/>
    <xf numFmtId="0" fontId="6" fillId="20" borderId="0" applyNumberFormat="0" applyBorder="0" applyAlignment="0" applyProtection="0"/>
    <xf numFmtId="0" fontId="6" fillId="20" borderId="0" applyNumberFormat="0" applyBorder="0" applyAlignment="0" applyProtection="0"/>
    <xf numFmtId="0" fontId="6" fillId="20" borderId="0" applyNumberFormat="0" applyBorder="0" applyAlignment="0" applyProtection="0"/>
    <xf numFmtId="0" fontId="6" fillId="21" borderId="0" applyNumberFormat="0" applyBorder="0" applyAlignment="0" applyProtection="0"/>
    <xf numFmtId="0" fontId="6" fillId="21" borderId="0" applyNumberFormat="0" applyBorder="0" applyAlignment="0" applyProtection="0"/>
    <xf numFmtId="0" fontId="6" fillId="21" borderId="0" applyNumberFormat="0" applyBorder="0" applyAlignment="0" applyProtection="0"/>
    <xf numFmtId="0" fontId="6" fillId="21" borderId="0" applyNumberFormat="0" applyBorder="0" applyAlignment="0" applyProtection="0"/>
    <xf numFmtId="0" fontId="7" fillId="22" borderId="0" applyNumberFormat="0" applyBorder="0" applyAlignment="0" applyProtection="0"/>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6" fillId="20" borderId="0" applyNumberFormat="0" applyBorder="0" applyAlignment="0" applyProtection="0"/>
    <xf numFmtId="0" fontId="6" fillId="20" borderId="0" applyNumberFormat="0" applyBorder="0" applyAlignment="0" applyProtection="0"/>
    <xf numFmtId="0" fontId="6" fillId="20" borderId="0" applyNumberFormat="0" applyBorder="0" applyAlignment="0" applyProtection="0"/>
    <xf numFmtId="0" fontId="6" fillId="20" borderId="0" applyNumberFormat="0" applyBorder="0" applyAlignment="0" applyProtection="0"/>
    <xf numFmtId="0" fontId="6" fillId="24" borderId="0" applyNumberFormat="0" applyBorder="0" applyAlignment="0" applyProtection="0"/>
    <xf numFmtId="0" fontId="6" fillId="24" borderId="0" applyNumberFormat="0" applyBorder="0" applyAlignment="0" applyProtection="0"/>
    <xf numFmtId="0" fontId="6" fillId="24" borderId="0" applyNumberFormat="0" applyBorder="0" applyAlignment="0" applyProtection="0"/>
    <xf numFmtId="0" fontId="6" fillId="24" borderId="0" applyNumberFormat="0" applyBorder="0" applyAlignment="0" applyProtection="0"/>
    <xf numFmtId="0" fontId="7" fillId="21" borderId="0" applyNumberFormat="0" applyBorder="0" applyAlignment="0" applyProtection="0"/>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6" fillId="17" borderId="0" applyNumberFormat="0" applyBorder="0" applyAlignment="0" applyProtection="0"/>
    <xf numFmtId="0" fontId="6" fillId="17" borderId="0" applyNumberFormat="0" applyBorder="0" applyAlignment="0" applyProtection="0"/>
    <xf numFmtId="0" fontId="6" fillId="17" borderId="0" applyNumberFormat="0" applyBorder="0" applyAlignment="0" applyProtection="0"/>
    <xf numFmtId="0" fontId="6" fillId="17" borderId="0" applyNumberFormat="0" applyBorder="0" applyAlignment="0" applyProtection="0"/>
    <xf numFmtId="0" fontId="6" fillId="21" borderId="0" applyNumberFormat="0" applyBorder="0" applyAlignment="0" applyProtection="0"/>
    <xf numFmtId="0" fontId="6" fillId="21" borderId="0" applyNumberFormat="0" applyBorder="0" applyAlignment="0" applyProtection="0"/>
    <xf numFmtId="0" fontId="6" fillId="21" borderId="0" applyNumberFormat="0" applyBorder="0" applyAlignment="0" applyProtection="0"/>
    <xf numFmtId="0" fontId="6" fillId="21" borderId="0" applyNumberFormat="0" applyBorder="0" applyAlignment="0" applyProtection="0"/>
    <xf numFmtId="0" fontId="7" fillId="21" borderId="0" applyNumberFormat="0" applyBorder="0" applyAlignment="0" applyProtection="0"/>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6" fillId="25" borderId="0" applyNumberFormat="0" applyBorder="0" applyAlignment="0" applyProtection="0"/>
    <xf numFmtId="0" fontId="6" fillId="25" borderId="0" applyNumberFormat="0" applyBorder="0" applyAlignment="0" applyProtection="0"/>
    <xf numFmtId="0" fontId="6" fillId="25" borderId="0" applyNumberFormat="0" applyBorder="0" applyAlignment="0" applyProtection="0"/>
    <xf numFmtId="0" fontId="6" fillId="25" borderId="0" applyNumberFormat="0" applyBorder="0" applyAlignment="0" applyProtection="0"/>
    <xf numFmtId="0" fontId="6" fillId="17" borderId="0" applyNumberFormat="0" applyBorder="0" applyAlignment="0" applyProtection="0"/>
    <xf numFmtId="0" fontId="6" fillId="17" borderId="0" applyNumberFormat="0" applyBorder="0" applyAlignment="0" applyProtection="0"/>
    <xf numFmtId="0" fontId="6" fillId="17" borderId="0" applyNumberFormat="0" applyBorder="0" applyAlignment="0" applyProtection="0"/>
    <xf numFmtId="0" fontId="6" fillId="17" borderId="0" applyNumberFormat="0" applyBorder="0" applyAlignment="0" applyProtection="0"/>
    <xf numFmtId="0" fontId="7" fillId="18" borderId="0" applyNumberFormat="0" applyBorder="0" applyAlignment="0" applyProtection="0"/>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6" fillId="20" borderId="0" applyNumberFormat="0" applyBorder="0" applyAlignment="0" applyProtection="0"/>
    <xf numFmtId="0" fontId="6" fillId="20" borderId="0" applyNumberFormat="0" applyBorder="0" applyAlignment="0" applyProtection="0"/>
    <xf numFmtId="0" fontId="6" fillId="20" borderId="0" applyNumberFormat="0" applyBorder="0" applyAlignment="0" applyProtection="0"/>
    <xf numFmtId="0" fontId="6" fillId="20"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7" fillId="27" borderId="0" applyNumberFormat="0" applyBorder="0" applyAlignment="0" applyProtection="0"/>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28" borderId="1" applyNumberFormat="0" applyAlignment="0" applyProtection="0">
      <alignment vertical="center"/>
    </xf>
    <xf numFmtId="0" fontId="9" fillId="28" borderId="1" applyNumberFormat="0" applyAlignment="0" applyProtection="0">
      <alignment vertical="center"/>
    </xf>
    <xf numFmtId="0" fontId="9" fillId="28" borderId="1" applyNumberFormat="0" applyAlignment="0" applyProtection="0">
      <alignment vertical="center"/>
    </xf>
    <xf numFmtId="0" fontId="9" fillId="28" borderId="1" applyNumberFormat="0" applyAlignment="0" applyProtection="0">
      <alignment vertical="center"/>
    </xf>
    <xf numFmtId="0" fontId="9" fillId="28" borderId="1" applyNumberFormat="0" applyAlignment="0" applyProtection="0">
      <alignment vertical="center"/>
    </xf>
    <xf numFmtId="0" fontId="9" fillId="28" borderId="1" applyNumberFormat="0" applyAlignment="0" applyProtection="0">
      <alignment vertical="center"/>
    </xf>
    <xf numFmtId="0" fontId="9" fillId="28" borderId="1" applyNumberFormat="0" applyAlignment="0" applyProtection="0">
      <alignment vertical="center"/>
    </xf>
    <xf numFmtId="0" fontId="9" fillId="28" borderId="1" applyNumberFormat="0" applyAlignment="0" applyProtection="0">
      <alignment vertical="center"/>
    </xf>
    <xf numFmtId="0" fontId="9" fillId="28" borderId="1" applyNumberFormat="0" applyAlignment="0" applyProtection="0">
      <alignment vertical="center"/>
    </xf>
    <xf numFmtId="0" fontId="9" fillId="28" borderId="1" applyNumberFormat="0" applyAlignment="0" applyProtection="0">
      <alignment vertical="center"/>
    </xf>
    <xf numFmtId="0" fontId="9" fillId="28" borderId="1" applyNumberFormat="0" applyAlignment="0" applyProtection="0">
      <alignment vertical="center"/>
    </xf>
    <xf numFmtId="0" fontId="9" fillId="28" borderId="1" applyNumberFormat="0" applyAlignment="0" applyProtection="0">
      <alignment vertical="center"/>
    </xf>
    <xf numFmtId="0" fontId="9" fillId="28" borderId="1" applyNumberFormat="0" applyAlignment="0" applyProtection="0">
      <alignment vertical="center"/>
    </xf>
    <xf numFmtId="0" fontId="9" fillId="28" borderId="1" applyNumberFormat="0" applyAlignment="0" applyProtection="0">
      <alignment vertical="center"/>
    </xf>
    <xf numFmtId="0" fontId="10" fillId="29" borderId="0" applyNumberFormat="0" applyBorder="0" applyAlignment="0" applyProtection="0">
      <alignment vertical="center"/>
    </xf>
    <xf numFmtId="0" fontId="10" fillId="29" borderId="0" applyNumberFormat="0" applyBorder="0" applyAlignment="0" applyProtection="0">
      <alignment vertical="center"/>
    </xf>
    <xf numFmtId="0" fontId="10" fillId="29" borderId="0" applyNumberFormat="0" applyBorder="0" applyAlignment="0" applyProtection="0">
      <alignment vertical="center"/>
    </xf>
    <xf numFmtId="0" fontId="10" fillId="29" borderId="0" applyNumberFormat="0" applyBorder="0" applyAlignment="0" applyProtection="0">
      <alignment vertical="center"/>
    </xf>
    <xf numFmtId="0" fontId="10" fillId="29" borderId="0" applyNumberFormat="0" applyBorder="0" applyAlignment="0" applyProtection="0">
      <alignment vertical="center"/>
    </xf>
    <xf numFmtId="0" fontId="10" fillId="29" borderId="0" applyNumberFormat="0" applyBorder="0" applyAlignment="0" applyProtection="0">
      <alignment vertical="center"/>
    </xf>
    <xf numFmtId="0" fontId="10" fillId="29" borderId="0" applyNumberFormat="0" applyBorder="0" applyAlignment="0" applyProtection="0">
      <alignment vertical="center"/>
    </xf>
    <xf numFmtId="0" fontId="10" fillId="29" borderId="0" applyNumberFormat="0" applyBorder="0" applyAlignment="0" applyProtection="0">
      <alignment vertical="center"/>
    </xf>
    <xf numFmtId="0" fontId="10" fillId="29" borderId="0" applyNumberFormat="0" applyBorder="0" applyAlignment="0" applyProtection="0">
      <alignment vertical="center"/>
    </xf>
    <xf numFmtId="0" fontId="10" fillId="29" borderId="0" applyNumberFormat="0" applyBorder="0" applyAlignment="0" applyProtection="0">
      <alignment vertical="center"/>
    </xf>
    <xf numFmtId="0" fontId="10" fillId="29" borderId="0" applyNumberFormat="0" applyBorder="0" applyAlignment="0" applyProtection="0">
      <alignment vertical="center"/>
    </xf>
    <xf numFmtId="0" fontId="10" fillId="29" borderId="0" applyNumberFormat="0" applyBorder="0" applyAlignment="0" applyProtection="0">
      <alignment vertical="center"/>
    </xf>
    <xf numFmtId="0" fontId="10" fillId="29" borderId="0" applyNumberFormat="0" applyBorder="0" applyAlignment="0" applyProtection="0">
      <alignment vertical="center"/>
    </xf>
    <xf numFmtId="0" fontId="10" fillId="29" borderId="0" applyNumberFormat="0" applyBorder="0" applyAlignment="0" applyProtection="0">
      <alignment vertical="center"/>
    </xf>
    <xf numFmtId="0" fontId="29" fillId="0" borderId="0" applyNumberFormat="0" applyFill="0" applyBorder="0" applyAlignment="0" applyProtection="0">
      <alignment vertical="top"/>
      <protection locked="0"/>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8" fillId="31" borderId="0" applyNumberFormat="0" applyBorder="0" applyAlignment="0" applyProtection="0"/>
    <xf numFmtId="0" fontId="18" fillId="32" borderId="0" applyNumberFormat="0" applyBorder="0" applyAlignment="0" applyProtection="0"/>
    <xf numFmtId="0" fontId="18" fillId="33" borderId="0" applyNumberFormat="0" applyBorder="0" applyAlignment="0" applyProtection="0"/>
    <xf numFmtId="0" fontId="13" fillId="34" borderId="4" applyNumberFormat="0" applyAlignment="0" applyProtection="0">
      <alignment vertical="center"/>
    </xf>
    <xf numFmtId="0" fontId="13" fillId="34" borderId="4" applyNumberFormat="0" applyAlignment="0" applyProtection="0">
      <alignment vertical="center"/>
    </xf>
    <xf numFmtId="0" fontId="13" fillId="34" borderId="4" applyNumberFormat="0" applyAlignment="0" applyProtection="0">
      <alignment vertical="center"/>
    </xf>
    <xf numFmtId="0" fontId="13" fillId="34" borderId="4" applyNumberFormat="0" applyAlignment="0" applyProtection="0">
      <alignment vertical="center"/>
    </xf>
    <xf numFmtId="0" fontId="13" fillId="34" borderId="4" applyNumberFormat="0" applyAlignment="0" applyProtection="0">
      <alignment vertical="center"/>
    </xf>
    <xf numFmtId="0" fontId="13" fillId="34" borderId="4" applyNumberFormat="0" applyAlignment="0" applyProtection="0">
      <alignment vertical="center"/>
    </xf>
    <xf numFmtId="0" fontId="13" fillId="34" borderId="4" applyNumberFormat="0" applyAlignment="0" applyProtection="0">
      <alignment vertical="center"/>
    </xf>
    <xf numFmtId="0" fontId="13" fillId="34" borderId="4" applyNumberFormat="0" applyAlignment="0" applyProtection="0">
      <alignment vertical="center"/>
    </xf>
    <xf numFmtId="0" fontId="13" fillId="34" borderId="4" applyNumberFormat="0" applyAlignment="0" applyProtection="0">
      <alignment vertical="center"/>
    </xf>
    <xf numFmtId="0" fontId="13" fillId="34" borderId="4" applyNumberFormat="0" applyAlignment="0" applyProtection="0">
      <alignment vertical="center"/>
    </xf>
    <xf numFmtId="0" fontId="13" fillId="34" borderId="4" applyNumberFormat="0" applyAlignment="0" applyProtection="0">
      <alignment vertical="center"/>
    </xf>
    <xf numFmtId="0" fontId="13" fillId="34" borderId="4" applyNumberFormat="0" applyAlignment="0" applyProtection="0">
      <alignment vertical="center"/>
    </xf>
    <xf numFmtId="0" fontId="13" fillId="34" borderId="4" applyNumberFormat="0" applyAlignment="0" applyProtection="0">
      <alignment vertical="center"/>
    </xf>
    <xf numFmtId="0" fontId="13" fillId="34" borderId="4"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38" fontId="1"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3"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6" fillId="0" borderId="0" applyFont="0" applyFill="0" applyBorder="0" applyAlignment="0" applyProtection="0">
      <alignment vertical="center"/>
    </xf>
    <xf numFmtId="38" fontId="23" fillId="0" borderId="0" applyFont="0" applyFill="0" applyBorder="0" applyAlignment="0" applyProtection="0">
      <alignment vertical="center"/>
    </xf>
    <xf numFmtId="38" fontId="27" fillId="0" borderId="0" applyFont="0" applyFill="0" applyBorder="0" applyAlignment="0" applyProtection="0"/>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1"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6" fillId="0" borderId="0" applyFont="0" applyFill="0" applyBorder="0" applyAlignment="0" applyProtection="0"/>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0" fontId="15" fillId="0" borderId="5" applyNumberFormat="0" applyFill="0" applyAlignment="0" applyProtection="0">
      <alignment vertical="center"/>
    </xf>
    <xf numFmtId="0" fontId="15" fillId="0" borderId="5" applyNumberFormat="0" applyFill="0" applyAlignment="0" applyProtection="0">
      <alignment vertical="center"/>
    </xf>
    <xf numFmtId="0" fontId="15" fillId="0" borderId="5" applyNumberFormat="0" applyFill="0" applyAlignment="0" applyProtection="0">
      <alignment vertical="center"/>
    </xf>
    <xf numFmtId="0" fontId="15" fillId="0" borderId="5" applyNumberFormat="0" applyFill="0" applyAlignment="0" applyProtection="0">
      <alignment vertical="center"/>
    </xf>
    <xf numFmtId="0" fontId="15" fillId="0" borderId="5" applyNumberFormat="0" applyFill="0" applyAlignment="0" applyProtection="0">
      <alignment vertical="center"/>
    </xf>
    <xf numFmtId="0" fontId="15" fillId="0" borderId="5" applyNumberFormat="0" applyFill="0" applyAlignment="0" applyProtection="0">
      <alignment vertical="center"/>
    </xf>
    <xf numFmtId="0" fontId="15" fillId="0" borderId="5" applyNumberFormat="0" applyFill="0" applyAlignment="0" applyProtection="0">
      <alignment vertical="center"/>
    </xf>
    <xf numFmtId="0" fontId="15" fillId="0" borderId="5" applyNumberFormat="0" applyFill="0" applyAlignment="0" applyProtection="0">
      <alignment vertical="center"/>
    </xf>
    <xf numFmtId="0" fontId="15" fillId="0" borderId="5" applyNumberFormat="0" applyFill="0" applyAlignment="0" applyProtection="0">
      <alignment vertical="center"/>
    </xf>
    <xf numFmtId="0" fontId="15" fillId="0" borderId="5" applyNumberFormat="0" applyFill="0" applyAlignment="0" applyProtection="0">
      <alignment vertical="center"/>
    </xf>
    <xf numFmtId="0" fontId="15" fillId="0" borderId="5" applyNumberFormat="0" applyFill="0" applyAlignment="0" applyProtection="0">
      <alignment vertical="center"/>
    </xf>
    <xf numFmtId="0" fontId="15" fillId="0" borderId="5" applyNumberFormat="0" applyFill="0" applyAlignment="0" applyProtection="0">
      <alignment vertical="center"/>
    </xf>
    <xf numFmtId="0" fontId="15"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6" applyNumberFormat="0" applyFill="0" applyAlignment="0" applyProtection="0">
      <alignment vertical="center"/>
    </xf>
    <xf numFmtId="0" fontId="16" fillId="0" borderId="6" applyNumberFormat="0" applyFill="0" applyAlignment="0" applyProtection="0">
      <alignment vertical="center"/>
    </xf>
    <xf numFmtId="0" fontId="16" fillId="0" borderId="6" applyNumberFormat="0" applyFill="0" applyAlignment="0" applyProtection="0">
      <alignment vertical="center"/>
    </xf>
    <xf numFmtId="0" fontId="16" fillId="0" borderId="6" applyNumberFormat="0" applyFill="0" applyAlignment="0" applyProtection="0">
      <alignment vertical="center"/>
    </xf>
    <xf numFmtId="0" fontId="16" fillId="0" borderId="6" applyNumberFormat="0" applyFill="0" applyAlignment="0" applyProtection="0">
      <alignment vertical="center"/>
    </xf>
    <xf numFmtId="0" fontId="16" fillId="0" borderId="6" applyNumberFormat="0" applyFill="0" applyAlignment="0" applyProtection="0">
      <alignment vertical="center"/>
    </xf>
    <xf numFmtId="0" fontId="16" fillId="0" borderId="6" applyNumberFormat="0" applyFill="0" applyAlignment="0" applyProtection="0">
      <alignment vertical="center"/>
    </xf>
    <xf numFmtId="0" fontId="16" fillId="0" borderId="6" applyNumberFormat="0" applyFill="0" applyAlignment="0" applyProtection="0">
      <alignment vertical="center"/>
    </xf>
    <xf numFmtId="0" fontId="16" fillId="0" borderId="6" applyNumberFormat="0" applyFill="0" applyAlignment="0" applyProtection="0">
      <alignment vertical="center"/>
    </xf>
    <xf numFmtId="0" fontId="16" fillId="0" borderId="6" applyNumberFormat="0" applyFill="0" applyAlignment="0" applyProtection="0">
      <alignment vertical="center"/>
    </xf>
    <xf numFmtId="0" fontId="16" fillId="0" borderId="6" applyNumberFormat="0" applyFill="0" applyAlignment="0" applyProtection="0">
      <alignment vertical="center"/>
    </xf>
    <xf numFmtId="0" fontId="16"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9" fillId="34" borderId="9" applyNumberFormat="0" applyAlignment="0" applyProtection="0">
      <alignment vertical="center"/>
    </xf>
    <xf numFmtId="0" fontId="19" fillId="34" borderId="9" applyNumberFormat="0" applyAlignment="0" applyProtection="0">
      <alignment vertical="center"/>
    </xf>
    <xf numFmtId="0" fontId="19" fillId="34" borderId="9" applyNumberFormat="0" applyAlignment="0" applyProtection="0">
      <alignment vertical="center"/>
    </xf>
    <xf numFmtId="0" fontId="19" fillId="34" borderId="9" applyNumberFormat="0" applyAlignment="0" applyProtection="0">
      <alignment vertical="center"/>
    </xf>
    <xf numFmtId="0" fontId="19" fillId="34" borderId="9" applyNumberFormat="0" applyAlignment="0" applyProtection="0">
      <alignment vertical="center"/>
    </xf>
    <xf numFmtId="0" fontId="19" fillId="34" borderId="9" applyNumberFormat="0" applyAlignment="0" applyProtection="0">
      <alignment vertical="center"/>
    </xf>
    <xf numFmtId="0" fontId="19" fillId="34" borderId="9" applyNumberFormat="0" applyAlignment="0" applyProtection="0">
      <alignment vertical="center"/>
    </xf>
    <xf numFmtId="0" fontId="19" fillId="34" borderId="9" applyNumberFormat="0" applyAlignment="0" applyProtection="0">
      <alignment vertical="center"/>
    </xf>
    <xf numFmtId="0" fontId="19" fillId="34" borderId="9" applyNumberFormat="0" applyAlignment="0" applyProtection="0">
      <alignment vertical="center"/>
    </xf>
    <xf numFmtId="0" fontId="19" fillId="34" borderId="9" applyNumberFormat="0" applyAlignment="0" applyProtection="0">
      <alignment vertical="center"/>
    </xf>
    <xf numFmtId="0" fontId="19" fillId="34" borderId="9" applyNumberFormat="0" applyAlignment="0" applyProtection="0">
      <alignment vertical="center"/>
    </xf>
    <xf numFmtId="0" fontId="19" fillId="34" borderId="9" applyNumberFormat="0" applyAlignment="0" applyProtection="0">
      <alignment vertical="center"/>
    </xf>
    <xf numFmtId="0" fontId="19" fillId="34" borderId="9" applyNumberFormat="0" applyAlignment="0" applyProtection="0">
      <alignment vertical="center"/>
    </xf>
    <xf numFmtId="0" fontId="19" fillId="34" borderId="9" applyNumberFormat="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7" borderId="4" applyNumberFormat="0" applyAlignment="0" applyProtection="0">
      <alignment vertical="center"/>
    </xf>
    <xf numFmtId="0" fontId="21" fillId="7" borderId="4" applyNumberFormat="0" applyAlignment="0" applyProtection="0">
      <alignment vertical="center"/>
    </xf>
    <xf numFmtId="0" fontId="21" fillId="7" borderId="4" applyNumberFormat="0" applyAlignment="0" applyProtection="0">
      <alignment vertical="center"/>
    </xf>
    <xf numFmtId="0" fontId="21" fillId="7" borderId="4" applyNumberFormat="0" applyAlignment="0" applyProtection="0">
      <alignment vertical="center"/>
    </xf>
    <xf numFmtId="0" fontId="21" fillId="7" borderId="4" applyNumberFormat="0" applyAlignment="0" applyProtection="0">
      <alignment vertical="center"/>
    </xf>
    <xf numFmtId="0" fontId="21" fillId="7" borderId="4" applyNumberFormat="0" applyAlignment="0" applyProtection="0">
      <alignment vertical="center"/>
    </xf>
    <xf numFmtId="0" fontId="21" fillId="7" borderId="4" applyNumberFormat="0" applyAlignment="0" applyProtection="0">
      <alignment vertical="center"/>
    </xf>
    <xf numFmtId="0" fontId="21" fillId="7" borderId="4" applyNumberFormat="0" applyAlignment="0" applyProtection="0">
      <alignment vertical="center"/>
    </xf>
    <xf numFmtId="0" fontId="21" fillId="7" borderId="4" applyNumberFormat="0" applyAlignment="0" applyProtection="0">
      <alignment vertical="center"/>
    </xf>
    <xf numFmtId="0" fontId="21" fillId="7" borderId="4" applyNumberFormat="0" applyAlignment="0" applyProtection="0">
      <alignment vertical="center"/>
    </xf>
    <xf numFmtId="0" fontId="21" fillId="7" borderId="4" applyNumberFormat="0" applyAlignment="0" applyProtection="0">
      <alignment vertical="center"/>
    </xf>
    <xf numFmtId="0" fontId="21" fillId="7" borderId="4" applyNumberFormat="0" applyAlignment="0" applyProtection="0">
      <alignment vertical="center"/>
    </xf>
    <xf numFmtId="0" fontId="21" fillId="7" borderId="4" applyNumberFormat="0" applyAlignment="0" applyProtection="0">
      <alignment vertical="center"/>
    </xf>
    <xf numFmtId="0" fontId="21" fillId="7" borderId="4" applyNumberFormat="0" applyAlignment="0" applyProtection="0">
      <alignment vertical="center"/>
    </xf>
    <xf numFmtId="0" fontId="1" fillId="0" borderId="0"/>
    <xf numFmtId="0" fontId="26" fillId="0" borderId="0"/>
    <xf numFmtId="0" fontId="1" fillId="0" borderId="0"/>
    <xf numFmtId="0" fontId="23"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1"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1"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1"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1" fillId="0" borderId="0"/>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1"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5" fillId="0" borderId="0">
      <alignment vertical="center"/>
    </xf>
    <xf numFmtId="0" fontId="23" fillId="0" borderId="0">
      <alignment vertical="center"/>
    </xf>
    <xf numFmtId="0" fontId="23" fillId="0" borderId="0">
      <alignment vertical="center"/>
    </xf>
    <xf numFmtId="0" fontId="25" fillId="0" borderId="0">
      <alignment vertical="center"/>
    </xf>
    <xf numFmtId="0" fontId="25" fillId="0" borderId="0">
      <alignment vertical="center"/>
    </xf>
    <xf numFmtId="0" fontId="23" fillId="0" borderId="0">
      <alignment vertical="center"/>
    </xf>
    <xf numFmtId="0" fontId="23" fillId="0" borderId="0">
      <alignment vertical="center"/>
    </xf>
    <xf numFmtId="0" fontId="1"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8" fillId="0" borderId="0">
      <alignment vertical="center"/>
    </xf>
    <xf numFmtId="0" fontId="25" fillId="0" borderId="0">
      <alignment vertical="center"/>
    </xf>
    <xf numFmtId="0" fontId="1"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1" fillId="0" borderId="0">
      <alignment vertical="center"/>
    </xf>
    <xf numFmtId="0" fontId="23" fillId="0" borderId="0">
      <alignment vertical="center"/>
    </xf>
    <xf numFmtId="0" fontId="25" fillId="0" borderId="0">
      <alignment vertical="center"/>
    </xf>
    <xf numFmtId="0" fontId="28" fillId="0" borderId="0">
      <alignment vertical="center"/>
    </xf>
    <xf numFmtId="0" fontId="25" fillId="0" borderId="0">
      <alignment vertical="center"/>
    </xf>
    <xf numFmtId="0" fontId="25" fillId="0" borderId="0">
      <alignment vertical="center"/>
    </xf>
    <xf numFmtId="0" fontId="23" fillId="0" borderId="0">
      <alignment vertical="center"/>
    </xf>
    <xf numFmtId="0" fontId="23" fillId="0" borderId="0">
      <alignment vertical="center"/>
    </xf>
    <xf numFmtId="0" fontId="28"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8"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8" fillId="0" borderId="0">
      <alignment vertical="center"/>
    </xf>
    <xf numFmtId="0" fontId="23" fillId="0" borderId="0">
      <alignment vertical="center"/>
    </xf>
    <xf numFmtId="0" fontId="6" fillId="0" borderId="0">
      <alignment vertical="center"/>
    </xf>
    <xf numFmtId="0" fontId="28" fillId="0" borderId="0">
      <alignment vertical="center"/>
    </xf>
    <xf numFmtId="0" fontId="1" fillId="0" borderId="0">
      <alignment vertical="center"/>
    </xf>
    <xf numFmtId="0" fontId="1" fillId="0" borderId="0">
      <alignment vertical="center"/>
    </xf>
    <xf numFmtId="0" fontId="6" fillId="0" borderId="0">
      <alignment vertical="center"/>
    </xf>
    <xf numFmtId="0" fontId="28" fillId="0" borderId="0">
      <alignment vertical="center"/>
    </xf>
    <xf numFmtId="0" fontId="1" fillId="0" borderId="0"/>
    <xf numFmtId="0" fontId="1" fillId="0" borderId="0"/>
    <xf numFmtId="0" fontId="1" fillId="0" borderId="0"/>
    <xf numFmtId="0" fontId="1"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8" fillId="0" borderId="0">
      <alignment vertical="center"/>
    </xf>
    <xf numFmtId="0" fontId="6"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8" fillId="0" borderId="0">
      <alignment vertical="center"/>
    </xf>
    <xf numFmtId="0" fontId="6"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8" fillId="0" borderId="0">
      <alignment vertical="center"/>
    </xf>
    <xf numFmtId="0" fontId="6" fillId="0" borderId="0">
      <alignment vertical="center"/>
    </xf>
    <xf numFmtId="0" fontId="26" fillId="0" borderId="0"/>
    <xf numFmtId="0" fontId="28" fillId="0" borderId="0">
      <alignment vertical="center"/>
    </xf>
    <xf numFmtId="0" fontId="6" fillId="0" borderId="0">
      <alignment vertical="center"/>
    </xf>
    <xf numFmtId="0" fontId="1" fillId="0" borderId="0">
      <alignment vertical="center"/>
    </xf>
    <xf numFmtId="0" fontId="25" fillId="0" borderId="0">
      <alignment vertical="center"/>
    </xf>
    <xf numFmtId="0" fontId="25" fillId="0" borderId="0">
      <alignment vertical="center"/>
    </xf>
    <xf numFmtId="0" fontId="25" fillId="0" borderId="0">
      <alignment vertical="center"/>
    </xf>
    <xf numFmtId="0" fontId="28" fillId="0" borderId="0">
      <alignment vertical="center"/>
    </xf>
    <xf numFmtId="0" fontId="25"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3" fillId="0" borderId="0">
      <alignment vertical="center"/>
    </xf>
    <xf numFmtId="0" fontId="1" fillId="0" borderId="0">
      <alignment vertical="center"/>
    </xf>
    <xf numFmtId="0" fontId="25" fillId="0" borderId="0">
      <alignment vertical="center"/>
    </xf>
    <xf numFmtId="0" fontId="25" fillId="0" borderId="0">
      <alignment vertical="center"/>
    </xf>
    <xf numFmtId="0" fontId="25" fillId="0" borderId="0">
      <alignment vertical="center"/>
    </xf>
    <xf numFmtId="0" fontId="1" fillId="0" borderId="0"/>
    <xf numFmtId="0" fontId="25" fillId="0" borderId="0">
      <alignment vertical="center"/>
    </xf>
    <xf numFmtId="0" fontId="1" fillId="0" borderId="0"/>
    <xf numFmtId="0" fontId="27" fillId="0" borderId="0"/>
    <xf numFmtId="0" fontId="26" fillId="0" borderId="0"/>
    <xf numFmtId="0" fontId="1"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1"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1"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4" fillId="35" borderId="0" applyNumberFormat="0" applyBorder="0" applyAlignment="0" applyProtection="0"/>
    <xf numFmtId="0" fontId="10" fillId="36" borderId="0" applyNumberFormat="0" applyBorder="0" applyAlignment="0" applyProtection="0"/>
    <xf numFmtId="0" fontId="22" fillId="24" borderId="0" applyNumberFormat="0" applyBorder="0" applyAlignment="0" applyProtection="0"/>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3" fillId="0" borderId="0">
      <alignment vertical="center"/>
    </xf>
  </cellStyleXfs>
  <cellXfs count="142">
    <xf numFmtId="0" fontId="0" fillId="0" borderId="0" xfId="0">
      <alignment vertical="center"/>
    </xf>
    <xf numFmtId="0" fontId="5" fillId="0" borderId="0" xfId="0" applyFont="1" applyAlignment="1">
      <alignment horizontal="center" vertical="center"/>
    </xf>
    <xf numFmtId="0" fontId="33" fillId="0" borderId="0" xfId="0" applyFont="1">
      <alignment vertical="center"/>
    </xf>
    <xf numFmtId="0" fontId="30" fillId="0" borderId="0" xfId="0" applyFont="1">
      <alignment vertical="center"/>
    </xf>
    <xf numFmtId="0" fontId="34" fillId="0" borderId="0" xfId="0" applyFont="1">
      <alignment vertical="center"/>
    </xf>
    <xf numFmtId="179" fontId="0" fillId="0" borderId="0" xfId="0" applyNumberFormat="1">
      <alignment vertical="center"/>
    </xf>
    <xf numFmtId="0" fontId="0" fillId="0" borderId="49" xfId="0" applyBorder="1">
      <alignment vertical="center"/>
    </xf>
    <xf numFmtId="0" fontId="30" fillId="0" borderId="49" xfId="0" applyFont="1" applyBorder="1">
      <alignment vertical="center"/>
    </xf>
    <xf numFmtId="0" fontId="0" fillId="0" borderId="51" xfId="0" applyBorder="1">
      <alignment vertical="center"/>
    </xf>
    <xf numFmtId="0" fontId="0" fillId="0" borderId="29" xfId="0" applyBorder="1">
      <alignment vertical="center"/>
    </xf>
    <xf numFmtId="0" fontId="0" fillId="0" borderId="56" xfId="0" applyBorder="1">
      <alignment vertical="center"/>
    </xf>
    <xf numFmtId="0" fontId="0" fillId="0" borderId="31" xfId="0" applyBorder="1">
      <alignment vertical="center"/>
    </xf>
    <xf numFmtId="0" fontId="0" fillId="0" borderId="44" xfId="0" applyBorder="1">
      <alignment vertical="center"/>
    </xf>
    <xf numFmtId="0" fontId="0" fillId="0" borderId="38" xfId="0" applyBorder="1">
      <alignment vertical="center"/>
    </xf>
    <xf numFmtId="0" fontId="0" fillId="0" borderId="64" xfId="0" applyBorder="1">
      <alignment vertical="center"/>
    </xf>
    <xf numFmtId="0" fontId="0" fillId="0" borderId="65" xfId="0" applyBorder="1">
      <alignment vertical="center"/>
    </xf>
    <xf numFmtId="0" fontId="35" fillId="0" borderId="0" xfId="0" applyFont="1">
      <alignment vertical="center"/>
    </xf>
    <xf numFmtId="2" fontId="0" fillId="37" borderId="29" xfId="0" applyNumberFormat="1" applyFill="1" applyBorder="1">
      <alignment vertical="center"/>
    </xf>
    <xf numFmtId="2" fontId="0" fillId="37" borderId="44" xfId="0" applyNumberFormat="1" applyFill="1" applyBorder="1">
      <alignment vertical="center"/>
    </xf>
    <xf numFmtId="0" fontId="0" fillId="0" borderId="0" xfId="0" applyAlignment="1">
      <alignment horizontal="center" vertical="center"/>
    </xf>
    <xf numFmtId="0" fontId="33" fillId="0" borderId="29" xfId="0" applyFont="1" applyBorder="1">
      <alignment vertical="center"/>
    </xf>
    <xf numFmtId="0" fontId="36" fillId="0" borderId="0" xfId="0" applyFont="1">
      <alignment vertical="center"/>
    </xf>
    <xf numFmtId="0" fontId="37" fillId="0" borderId="0" xfId="0" applyFont="1">
      <alignment vertical="center"/>
    </xf>
    <xf numFmtId="0" fontId="3" fillId="0" borderId="0" xfId="0" applyFont="1">
      <alignment vertical="center"/>
    </xf>
    <xf numFmtId="0" fontId="23" fillId="0" borderId="23" xfId="0" applyFont="1" applyBorder="1">
      <alignment vertical="center"/>
    </xf>
    <xf numFmtId="0" fontId="23" fillId="0" borderId="24" xfId="0" applyFont="1" applyBorder="1" applyAlignment="1">
      <alignment horizontal="center" vertical="center"/>
    </xf>
    <xf numFmtId="0" fontId="23" fillId="0" borderId="25" xfId="0" applyFont="1" applyBorder="1">
      <alignment vertical="center"/>
    </xf>
    <xf numFmtId="0" fontId="23" fillId="0" borderId="26" xfId="0" applyFont="1" applyBorder="1" applyAlignment="1">
      <alignment horizontal="center" vertical="center"/>
    </xf>
    <xf numFmtId="0" fontId="23" fillId="0" borderId="21" xfId="0" applyFont="1" applyBorder="1" applyAlignment="1">
      <alignment horizontal="center" vertical="center"/>
    </xf>
    <xf numFmtId="0" fontId="23" fillId="0" borderId="25" xfId="0" applyFont="1" applyBorder="1" applyAlignment="1">
      <alignment horizontal="center" vertical="center"/>
    </xf>
    <xf numFmtId="0" fontId="23" fillId="0" borderId="13" xfId="0" applyFont="1" applyBorder="1" applyAlignment="1">
      <alignment horizontal="center" vertical="center"/>
    </xf>
    <xf numFmtId="0" fontId="23" fillId="0" borderId="16" xfId="0" applyFont="1" applyBorder="1" applyAlignment="1">
      <alignment horizontal="center" vertical="center"/>
    </xf>
    <xf numFmtId="0" fontId="23" fillId="0" borderId="12" xfId="0" applyFont="1" applyBorder="1" applyAlignment="1">
      <alignment horizontal="center" vertical="center"/>
    </xf>
    <xf numFmtId="0" fontId="23" fillId="0" borderId="18" xfId="0" applyFont="1" applyBorder="1" applyAlignment="1">
      <alignment horizontal="center" vertical="center"/>
    </xf>
    <xf numFmtId="0" fontId="23" fillId="0" borderId="14" xfId="0" applyFont="1" applyBorder="1" applyAlignment="1">
      <alignment horizontal="center" vertical="center"/>
    </xf>
    <xf numFmtId="0" fontId="23" fillId="0" borderId="17" xfId="0" applyFont="1" applyBorder="1" applyAlignment="1">
      <alignment horizontal="center" vertical="center"/>
    </xf>
    <xf numFmtId="0" fontId="23" fillId="0" borderId="11" xfId="0" applyFont="1" applyBorder="1" applyAlignment="1">
      <alignment horizontal="center" vertical="center"/>
    </xf>
    <xf numFmtId="0" fontId="23" fillId="0" borderId="27" xfId="0" applyFont="1" applyBorder="1">
      <alignment vertical="center"/>
    </xf>
    <xf numFmtId="0" fontId="23" fillId="0" borderId="10" xfId="0" applyFont="1" applyBorder="1" applyAlignment="1">
      <alignment horizontal="center" vertical="center"/>
    </xf>
    <xf numFmtId="0" fontId="23" fillId="0" borderId="15" xfId="0" applyFont="1" applyBorder="1" applyAlignment="1">
      <alignment horizontal="center" vertical="center"/>
    </xf>
    <xf numFmtId="0" fontId="23" fillId="0" borderId="19" xfId="0" applyFont="1" applyBorder="1" applyAlignment="1">
      <alignment horizontal="center" vertical="center"/>
    </xf>
    <xf numFmtId="0" fontId="23" fillId="0" borderId="20" xfId="0" applyFont="1" applyBorder="1" applyAlignment="1">
      <alignment horizontal="center" vertical="center"/>
    </xf>
    <xf numFmtId="0" fontId="23" fillId="0" borderId="22" xfId="0" applyFont="1" applyBorder="1" applyAlignment="1">
      <alignment horizontal="center" vertical="center"/>
    </xf>
    <xf numFmtId="55" fontId="23" fillId="0" borderId="40" xfId="0" quotePrefix="1" applyNumberFormat="1" applyFont="1" applyBorder="1" applyAlignment="1">
      <alignment horizontal="right" vertical="center"/>
    </xf>
    <xf numFmtId="3" fontId="23" fillId="0" borderId="28" xfId="0" applyNumberFormat="1" applyFont="1" applyBorder="1">
      <alignment vertical="center"/>
    </xf>
    <xf numFmtId="177" fontId="23" fillId="0" borderId="29" xfId="0" applyNumberFormat="1" applyFont="1" applyBorder="1">
      <alignment vertical="center"/>
    </xf>
    <xf numFmtId="178" fontId="23" fillId="0" borderId="30" xfId="0" applyNumberFormat="1" applyFont="1" applyBorder="1">
      <alignment vertical="center"/>
    </xf>
    <xf numFmtId="179" fontId="23" fillId="0" borderId="31" xfId="0" applyNumberFormat="1" applyFont="1" applyBorder="1">
      <alignment vertical="center"/>
    </xf>
    <xf numFmtId="55" fontId="23" fillId="0" borderId="32" xfId="0" applyNumberFormat="1" applyFont="1" applyBorder="1" applyAlignment="1">
      <alignment horizontal="center" vertical="center"/>
    </xf>
    <xf numFmtId="0" fontId="23" fillId="0" borderId="33" xfId="0" applyFont="1" applyBorder="1" applyAlignment="1">
      <alignment horizontal="center" vertical="center"/>
    </xf>
    <xf numFmtId="177" fontId="23" fillId="0" borderId="34" xfId="0" applyNumberFormat="1" applyFont="1" applyBorder="1">
      <alignment vertical="center"/>
    </xf>
    <xf numFmtId="178" fontId="23" fillId="0" borderId="35" xfId="0" applyNumberFormat="1" applyFont="1" applyBorder="1">
      <alignment vertical="center"/>
    </xf>
    <xf numFmtId="55" fontId="23" fillId="0" borderId="0" xfId="0" applyNumberFormat="1" applyFont="1">
      <alignment vertical="center"/>
    </xf>
    <xf numFmtId="0" fontId="23" fillId="0" borderId="0" xfId="0" applyFont="1">
      <alignment vertical="center"/>
    </xf>
    <xf numFmtId="179" fontId="23" fillId="0" borderId="37" xfId="0" applyNumberFormat="1" applyFont="1" applyBorder="1">
      <alignment vertical="center"/>
    </xf>
    <xf numFmtId="0" fontId="23" fillId="0" borderId="43" xfId="0" applyFont="1" applyBorder="1">
      <alignment vertical="center"/>
    </xf>
    <xf numFmtId="0" fontId="23" fillId="0" borderId="38" xfId="0" applyFont="1" applyBorder="1">
      <alignment vertical="center"/>
    </xf>
    <xf numFmtId="179" fontId="23" fillId="0" borderId="39" xfId="0" applyNumberFormat="1" applyFont="1" applyBorder="1">
      <alignment vertical="center"/>
    </xf>
    <xf numFmtId="0" fontId="23" fillId="0" borderId="0" xfId="1061">
      <alignment vertical="center"/>
    </xf>
    <xf numFmtId="0" fontId="39" fillId="0" borderId="0" xfId="1061" applyFont="1">
      <alignment vertical="center"/>
    </xf>
    <xf numFmtId="0" fontId="39" fillId="0" borderId="0" xfId="0" applyFont="1">
      <alignment vertical="center"/>
    </xf>
    <xf numFmtId="176" fontId="0" fillId="0" borderId="0" xfId="0" applyNumberFormat="1">
      <alignment vertical="center"/>
    </xf>
    <xf numFmtId="0" fontId="25" fillId="0" borderId="0" xfId="1061" applyFont="1">
      <alignment vertical="center"/>
    </xf>
    <xf numFmtId="0" fontId="5" fillId="0" borderId="0" xfId="1061" applyFont="1">
      <alignment vertical="center"/>
    </xf>
    <xf numFmtId="0" fontId="3" fillId="0" borderId="28" xfId="1061" applyFont="1" applyBorder="1" applyAlignment="1">
      <alignment horizontal="center" vertical="center"/>
    </xf>
    <xf numFmtId="0" fontId="40" fillId="0" borderId="28" xfId="1061" applyFont="1" applyBorder="1" applyAlignment="1">
      <alignment horizontal="center" vertical="center"/>
    </xf>
    <xf numFmtId="0" fontId="23" fillId="0" borderId="0" xfId="1061" applyAlignment="1">
      <alignment horizontal="right" vertical="center"/>
    </xf>
    <xf numFmtId="0" fontId="0" fillId="0" borderId="0" xfId="1061" applyFont="1">
      <alignment vertical="center"/>
    </xf>
    <xf numFmtId="0" fontId="3" fillId="0" borderId="0" xfId="1061" applyFont="1">
      <alignment vertical="center"/>
    </xf>
    <xf numFmtId="0" fontId="1" fillId="0" borderId="0" xfId="1061" applyFont="1">
      <alignment vertical="center"/>
    </xf>
    <xf numFmtId="0" fontId="0" fillId="0" borderId="0" xfId="0" applyAlignment="1">
      <alignment horizontal="distributed" vertical="center"/>
    </xf>
    <xf numFmtId="179" fontId="34" fillId="0" borderId="0" xfId="0" applyNumberFormat="1" applyFont="1">
      <alignment vertical="center"/>
    </xf>
    <xf numFmtId="0" fontId="33" fillId="0" borderId="0" xfId="0" applyFont="1" applyAlignment="1">
      <alignment horizontal="center" vertical="center"/>
    </xf>
    <xf numFmtId="177" fontId="23" fillId="0" borderId="68" xfId="0" applyNumberFormat="1" applyFont="1" applyBorder="1">
      <alignment vertical="center"/>
    </xf>
    <xf numFmtId="38" fontId="23" fillId="0" borderId="68" xfId="620" applyFont="1" applyFill="1" applyBorder="1">
      <alignment vertical="center"/>
    </xf>
    <xf numFmtId="0" fontId="42" fillId="0" borderId="0" xfId="1061" applyFont="1">
      <alignment vertical="center"/>
    </xf>
    <xf numFmtId="38" fontId="0" fillId="0" borderId="0" xfId="620" applyFont="1">
      <alignment vertical="center"/>
    </xf>
    <xf numFmtId="0" fontId="1" fillId="0" borderId="70" xfId="0" applyFont="1" applyBorder="1">
      <alignment vertical="center"/>
    </xf>
    <xf numFmtId="0" fontId="1" fillId="0" borderId="71" xfId="0" applyFont="1" applyBorder="1">
      <alignment vertical="center"/>
    </xf>
    <xf numFmtId="0" fontId="1" fillId="0" borderId="72" xfId="0" applyFont="1" applyBorder="1">
      <alignment vertical="center"/>
    </xf>
    <xf numFmtId="0" fontId="1" fillId="0" borderId="14" xfId="0" applyFont="1" applyBorder="1">
      <alignment vertical="center"/>
    </xf>
    <xf numFmtId="0" fontId="1" fillId="0" borderId="0" xfId="0" applyFont="1">
      <alignment vertical="center"/>
    </xf>
    <xf numFmtId="0" fontId="1" fillId="0" borderId="73" xfId="0" applyFont="1" applyBorder="1">
      <alignment vertical="center"/>
    </xf>
    <xf numFmtId="0" fontId="0" fillId="0" borderId="14" xfId="0" applyBorder="1">
      <alignment vertical="center"/>
    </xf>
    <xf numFmtId="0" fontId="1" fillId="0" borderId="15" xfId="0" applyFont="1" applyBorder="1">
      <alignment vertical="center"/>
    </xf>
    <xf numFmtId="0" fontId="1" fillId="0" borderId="74" xfId="0" applyFont="1" applyBorder="1">
      <alignment vertical="center"/>
    </xf>
    <xf numFmtId="0" fontId="1" fillId="0" borderId="75" xfId="0" applyFont="1" applyBorder="1">
      <alignment vertical="center"/>
    </xf>
    <xf numFmtId="0" fontId="43" fillId="0" borderId="0" xfId="1061" applyFont="1">
      <alignment vertical="center"/>
    </xf>
    <xf numFmtId="180" fontId="23" fillId="0" borderId="36" xfId="0" applyNumberFormat="1" applyFont="1" applyBorder="1">
      <alignment vertical="center"/>
    </xf>
    <xf numFmtId="0" fontId="23" fillId="0" borderId="14" xfId="0" quotePrefix="1" applyFont="1" applyBorder="1" applyAlignment="1">
      <alignment horizontal="center" vertical="center"/>
    </xf>
    <xf numFmtId="0" fontId="23" fillId="0" borderId="21" xfId="0" applyFont="1" applyBorder="1" applyAlignment="1">
      <alignment horizontal="center" vertical="center" shrinkToFit="1"/>
    </xf>
    <xf numFmtId="4" fontId="0" fillId="37" borderId="29" xfId="0" applyNumberFormat="1" applyFill="1" applyBorder="1">
      <alignment vertical="center"/>
    </xf>
    <xf numFmtId="177" fontId="23" fillId="0" borderId="28" xfId="0" applyNumberFormat="1" applyFont="1" applyBorder="1">
      <alignment vertical="center"/>
    </xf>
    <xf numFmtId="9" fontId="23" fillId="0" borderId="28" xfId="0" applyNumberFormat="1" applyFont="1" applyBorder="1">
      <alignment vertical="center"/>
    </xf>
    <xf numFmtId="0" fontId="23" fillId="0" borderId="66" xfId="0" applyFont="1" applyBorder="1">
      <alignment vertical="center"/>
    </xf>
    <xf numFmtId="0" fontId="23" fillId="0" borderId="68" xfId="0" applyFont="1" applyBorder="1">
      <alignment vertical="center"/>
    </xf>
    <xf numFmtId="2" fontId="23" fillId="0" borderId="28" xfId="0" applyNumberFormat="1" applyFont="1" applyBorder="1">
      <alignment vertical="center"/>
    </xf>
    <xf numFmtId="177" fontId="23" fillId="0" borderId="12" xfId="0" applyNumberFormat="1" applyFont="1" applyBorder="1">
      <alignment vertical="center"/>
    </xf>
    <xf numFmtId="9" fontId="23" fillId="0" borderId="12" xfId="0" applyNumberFormat="1" applyFont="1" applyBorder="1">
      <alignment vertical="center"/>
    </xf>
    <xf numFmtId="0" fontId="23" fillId="0" borderId="67" xfId="0" applyFont="1" applyBorder="1">
      <alignment vertical="center"/>
    </xf>
    <xf numFmtId="0" fontId="23" fillId="0" borderId="69" xfId="0" applyFont="1" applyBorder="1">
      <alignment vertical="center"/>
    </xf>
    <xf numFmtId="177" fontId="23" fillId="0" borderId="69" xfId="0" applyNumberFormat="1" applyFont="1" applyBorder="1">
      <alignment vertical="center"/>
    </xf>
    <xf numFmtId="2" fontId="23" fillId="0" borderId="12" xfId="0" applyNumberFormat="1" applyFont="1" applyBorder="1">
      <alignment vertical="center"/>
    </xf>
    <xf numFmtId="0" fontId="3" fillId="37" borderId="28" xfId="0" applyFont="1" applyFill="1" applyBorder="1" applyAlignment="1">
      <alignment horizontal="center" vertical="center"/>
    </xf>
    <xf numFmtId="38" fontId="44" fillId="0" borderId="41" xfId="620" applyFont="1" applyFill="1" applyBorder="1" applyAlignment="1">
      <alignment vertical="center"/>
    </xf>
    <xf numFmtId="38" fontId="44" fillId="0" borderId="28" xfId="620" applyFont="1" applyFill="1" applyBorder="1">
      <alignment vertical="center"/>
    </xf>
    <xf numFmtId="38" fontId="44" fillId="0" borderId="12" xfId="620" applyFont="1" applyFill="1" applyBorder="1">
      <alignment vertical="center"/>
    </xf>
    <xf numFmtId="38" fontId="44" fillId="0" borderId="33" xfId="0" applyNumberFormat="1" applyFont="1" applyBorder="1">
      <alignment vertical="center"/>
    </xf>
    <xf numFmtId="176" fontId="44" fillId="0" borderId="42" xfId="0" applyNumberFormat="1" applyFont="1" applyBorder="1">
      <alignment vertical="center"/>
    </xf>
    <xf numFmtId="0" fontId="38" fillId="0" borderId="0" xfId="1061" applyFont="1" applyAlignment="1">
      <alignment horizontal="center" vertical="center"/>
    </xf>
    <xf numFmtId="0" fontId="23" fillId="0" borderId="0" xfId="1061" applyAlignment="1">
      <alignment horizontal="center" vertical="center"/>
    </xf>
    <xf numFmtId="0" fontId="4" fillId="0" borderId="12" xfId="1061" applyFont="1" applyBorder="1" applyAlignment="1">
      <alignment horizontal="center" vertical="center" textRotation="255"/>
    </xf>
    <xf numFmtId="0" fontId="4" fillId="0" borderId="10" xfId="1061" applyFont="1" applyBorder="1" applyAlignment="1">
      <alignment horizontal="center" vertical="center" textRotation="255"/>
    </xf>
    <xf numFmtId="0" fontId="3" fillId="0" borderId="0" xfId="1061" applyFont="1" applyAlignment="1">
      <alignment vertical="center" wrapText="1"/>
    </xf>
    <xf numFmtId="0" fontId="0" fillId="0" borderId="0" xfId="0" applyAlignment="1">
      <alignment vertical="center" wrapText="1"/>
    </xf>
    <xf numFmtId="0" fontId="3" fillId="0" borderId="0" xfId="0" applyFont="1" applyAlignment="1">
      <alignment vertical="center" wrapText="1"/>
    </xf>
    <xf numFmtId="0" fontId="23" fillId="0" borderId="45" xfId="0" applyFont="1" applyBorder="1" applyAlignment="1">
      <alignment vertical="center" shrinkToFit="1"/>
    </xf>
    <xf numFmtId="0" fontId="23" fillId="0" borderId="46" xfId="0" applyFont="1" applyBorder="1">
      <alignment vertical="center"/>
    </xf>
    <xf numFmtId="0" fontId="23" fillId="0" borderId="29" xfId="0" applyFont="1" applyBorder="1" applyAlignment="1">
      <alignment horizontal="center" vertical="center"/>
    </xf>
    <xf numFmtId="0" fontId="23" fillId="0" borderId="49" xfId="0" applyFont="1" applyBorder="1" applyAlignment="1">
      <alignment horizontal="center" vertical="center"/>
    </xf>
    <xf numFmtId="0" fontId="23" fillId="0" borderId="55" xfId="0" applyFont="1" applyBorder="1" applyAlignment="1">
      <alignment horizontal="center" vertical="center"/>
    </xf>
    <xf numFmtId="0" fontId="23" fillId="0" borderId="50" xfId="0" applyFont="1" applyBorder="1" applyAlignment="1">
      <alignment horizontal="center" vertical="center"/>
    </xf>
    <xf numFmtId="0" fontId="23" fillId="0" borderId="51" xfId="0" applyFont="1" applyBorder="1" applyAlignment="1">
      <alignment horizontal="center" vertical="center"/>
    </xf>
    <xf numFmtId="0" fontId="23" fillId="0" borderId="12" xfId="0" applyFont="1" applyBorder="1" applyAlignment="1">
      <alignment horizontal="center" vertical="center" wrapText="1"/>
    </xf>
    <xf numFmtId="0" fontId="23" fillId="0" borderId="11" xfId="0" applyFont="1" applyBorder="1" applyAlignment="1">
      <alignment horizontal="center" vertical="center"/>
    </xf>
    <xf numFmtId="0" fontId="31" fillId="0" borderId="0" xfId="0" applyFont="1" applyAlignment="1">
      <alignment horizontal="center" vertical="center"/>
    </xf>
    <xf numFmtId="0" fontId="28" fillId="0" borderId="45" xfId="0" applyFont="1" applyBorder="1" applyAlignment="1">
      <alignment horizontal="center" vertical="center"/>
    </xf>
    <xf numFmtId="0" fontId="28" fillId="0" borderId="58" xfId="0" applyFont="1" applyBorder="1" applyAlignment="1">
      <alignment horizontal="center" vertical="center"/>
    </xf>
    <xf numFmtId="0" fontId="28" fillId="0" borderId="59" xfId="0" applyFont="1" applyBorder="1" applyAlignment="1">
      <alignment horizontal="center" vertical="center"/>
    </xf>
    <xf numFmtId="0" fontId="0" fillId="0" borderId="48" xfId="0" applyBorder="1" applyAlignment="1">
      <alignment horizontal="center" vertical="center"/>
    </xf>
    <xf numFmtId="0" fontId="0" fillId="0" borderId="60" xfId="0" applyBorder="1" applyAlignment="1">
      <alignment horizontal="center" vertical="center"/>
    </xf>
    <xf numFmtId="0" fontId="0" fillId="0" borderId="61" xfId="0" applyBorder="1" applyAlignment="1">
      <alignment horizontal="left" vertical="center"/>
    </xf>
    <xf numFmtId="0" fontId="0" fillId="0" borderId="57" xfId="0" applyBorder="1" applyAlignment="1">
      <alignment horizontal="left" vertical="center"/>
    </xf>
    <xf numFmtId="0" fontId="0" fillId="0" borderId="62" xfId="0" applyBorder="1" applyAlignment="1">
      <alignment horizontal="left" vertical="center"/>
    </xf>
    <xf numFmtId="0" fontId="0" fillId="0" borderId="63" xfId="0" applyBorder="1" applyAlignment="1">
      <alignment horizontal="left" vertical="center"/>
    </xf>
    <xf numFmtId="0" fontId="23" fillId="0" borderId="47" xfId="0" applyFont="1" applyBorder="1" applyAlignment="1">
      <alignment horizontal="center" vertical="center"/>
    </xf>
    <xf numFmtId="0" fontId="23" fillId="0" borderId="48" xfId="0" applyFont="1" applyBorder="1" applyAlignment="1">
      <alignment horizontal="center" vertical="center"/>
    </xf>
    <xf numFmtId="0" fontId="23" fillId="0" borderId="52" xfId="0" applyFont="1" applyBorder="1" applyAlignment="1">
      <alignment horizontal="center" vertical="center"/>
    </xf>
    <xf numFmtId="0" fontId="23" fillId="0" borderId="53" xfId="0" applyFont="1" applyBorder="1" applyAlignment="1">
      <alignment horizontal="center" vertical="center"/>
    </xf>
    <xf numFmtId="0" fontId="23" fillId="0" borderId="54" xfId="0" applyFont="1" applyBorder="1" applyAlignment="1">
      <alignment horizontal="center" vertical="center"/>
    </xf>
    <xf numFmtId="58" fontId="45" fillId="0" borderId="0" xfId="1061" applyNumberFormat="1" applyFont="1" applyAlignment="1">
      <alignment horizontal="left" vertical="center"/>
    </xf>
    <xf numFmtId="0" fontId="45" fillId="0" borderId="0" xfId="0" applyFont="1" applyAlignment="1">
      <alignment horizontal="left" vertical="center"/>
    </xf>
  </cellXfs>
  <cellStyles count="1062">
    <cellStyle name="20% - アクセント 1 2" xfId="1" xr:uid="{00000000-0005-0000-0000-000000000000}"/>
    <cellStyle name="20% - アクセント 1 2 2" xfId="2" xr:uid="{00000000-0005-0000-0000-000001000000}"/>
    <cellStyle name="20% - アクセント 1 2 2 2" xfId="3" xr:uid="{00000000-0005-0000-0000-000002000000}"/>
    <cellStyle name="20% - アクセント 1 2 3" xfId="4" xr:uid="{00000000-0005-0000-0000-000003000000}"/>
    <cellStyle name="20% - アクセント 1 3" xfId="5" xr:uid="{00000000-0005-0000-0000-000004000000}"/>
    <cellStyle name="20% - アクセント 1 3 2" xfId="6" xr:uid="{00000000-0005-0000-0000-000005000000}"/>
    <cellStyle name="20% - アクセント 1 3 2 2" xfId="7" xr:uid="{00000000-0005-0000-0000-000006000000}"/>
    <cellStyle name="20% - アクセント 1 3 3" xfId="8" xr:uid="{00000000-0005-0000-0000-000007000000}"/>
    <cellStyle name="20% - アクセント 1 4" xfId="9" xr:uid="{00000000-0005-0000-0000-000008000000}"/>
    <cellStyle name="20% - アクセント 1 4 2" xfId="10" xr:uid="{00000000-0005-0000-0000-000009000000}"/>
    <cellStyle name="20% - アクセント 1 4 2 2" xfId="11" xr:uid="{00000000-0005-0000-0000-00000A000000}"/>
    <cellStyle name="20% - アクセント 1 4 3" xfId="12" xr:uid="{00000000-0005-0000-0000-00000B000000}"/>
    <cellStyle name="20% - アクセント 1 5" xfId="13" xr:uid="{00000000-0005-0000-0000-00000C000000}"/>
    <cellStyle name="20% - アクセント 1 5 2" xfId="14" xr:uid="{00000000-0005-0000-0000-00000D000000}"/>
    <cellStyle name="20% - アクセント 1 5 2 2" xfId="15" xr:uid="{00000000-0005-0000-0000-00000E000000}"/>
    <cellStyle name="20% - アクセント 1 5 3" xfId="16" xr:uid="{00000000-0005-0000-0000-00000F000000}"/>
    <cellStyle name="20% - アクセント 1 6" xfId="17" xr:uid="{00000000-0005-0000-0000-000010000000}"/>
    <cellStyle name="20% - アクセント 1 7" xfId="18" xr:uid="{00000000-0005-0000-0000-000011000000}"/>
    <cellStyle name="20% - アクセント 1 8" xfId="19" xr:uid="{00000000-0005-0000-0000-000012000000}"/>
    <cellStyle name="20% - アクセント 2 2" xfId="20" xr:uid="{00000000-0005-0000-0000-000013000000}"/>
    <cellStyle name="20% - アクセント 2 2 2" xfId="21" xr:uid="{00000000-0005-0000-0000-000014000000}"/>
    <cellStyle name="20% - アクセント 2 2 2 2" xfId="22" xr:uid="{00000000-0005-0000-0000-000015000000}"/>
    <cellStyle name="20% - アクセント 2 2 3" xfId="23" xr:uid="{00000000-0005-0000-0000-000016000000}"/>
    <cellStyle name="20% - アクセント 2 3" xfId="24" xr:uid="{00000000-0005-0000-0000-000017000000}"/>
    <cellStyle name="20% - アクセント 2 3 2" xfId="25" xr:uid="{00000000-0005-0000-0000-000018000000}"/>
    <cellStyle name="20% - アクセント 2 3 2 2" xfId="26" xr:uid="{00000000-0005-0000-0000-000019000000}"/>
    <cellStyle name="20% - アクセント 2 3 3" xfId="27" xr:uid="{00000000-0005-0000-0000-00001A000000}"/>
    <cellStyle name="20% - アクセント 2 4" xfId="28" xr:uid="{00000000-0005-0000-0000-00001B000000}"/>
    <cellStyle name="20% - アクセント 2 4 2" xfId="29" xr:uid="{00000000-0005-0000-0000-00001C000000}"/>
    <cellStyle name="20% - アクセント 2 4 2 2" xfId="30" xr:uid="{00000000-0005-0000-0000-00001D000000}"/>
    <cellStyle name="20% - アクセント 2 4 3" xfId="31" xr:uid="{00000000-0005-0000-0000-00001E000000}"/>
    <cellStyle name="20% - アクセント 2 5" xfId="32" xr:uid="{00000000-0005-0000-0000-00001F000000}"/>
    <cellStyle name="20% - アクセント 2 5 2" xfId="33" xr:uid="{00000000-0005-0000-0000-000020000000}"/>
    <cellStyle name="20% - アクセント 2 5 2 2" xfId="34" xr:uid="{00000000-0005-0000-0000-000021000000}"/>
    <cellStyle name="20% - アクセント 2 5 3" xfId="35" xr:uid="{00000000-0005-0000-0000-000022000000}"/>
    <cellStyle name="20% - アクセント 2 6" xfId="36" xr:uid="{00000000-0005-0000-0000-000023000000}"/>
    <cellStyle name="20% - アクセント 2 7" xfId="37" xr:uid="{00000000-0005-0000-0000-000024000000}"/>
    <cellStyle name="20% - アクセント 2 8" xfId="38" xr:uid="{00000000-0005-0000-0000-000025000000}"/>
    <cellStyle name="20% - アクセント 3 2" xfId="39" xr:uid="{00000000-0005-0000-0000-000026000000}"/>
    <cellStyle name="20% - アクセント 3 2 2" xfId="40" xr:uid="{00000000-0005-0000-0000-000027000000}"/>
    <cellStyle name="20% - アクセント 3 2 2 2" xfId="41" xr:uid="{00000000-0005-0000-0000-000028000000}"/>
    <cellStyle name="20% - アクセント 3 2 3" xfId="42" xr:uid="{00000000-0005-0000-0000-000029000000}"/>
    <cellStyle name="20% - アクセント 3 3" xfId="43" xr:uid="{00000000-0005-0000-0000-00002A000000}"/>
    <cellStyle name="20% - アクセント 3 3 2" xfId="44" xr:uid="{00000000-0005-0000-0000-00002B000000}"/>
    <cellStyle name="20% - アクセント 3 3 2 2" xfId="45" xr:uid="{00000000-0005-0000-0000-00002C000000}"/>
    <cellStyle name="20% - アクセント 3 3 3" xfId="46" xr:uid="{00000000-0005-0000-0000-00002D000000}"/>
    <cellStyle name="20% - アクセント 3 4" xfId="47" xr:uid="{00000000-0005-0000-0000-00002E000000}"/>
    <cellStyle name="20% - アクセント 3 4 2" xfId="48" xr:uid="{00000000-0005-0000-0000-00002F000000}"/>
    <cellStyle name="20% - アクセント 3 4 2 2" xfId="49" xr:uid="{00000000-0005-0000-0000-000030000000}"/>
    <cellStyle name="20% - アクセント 3 4 3" xfId="50" xr:uid="{00000000-0005-0000-0000-000031000000}"/>
    <cellStyle name="20% - アクセント 3 5" xfId="51" xr:uid="{00000000-0005-0000-0000-000032000000}"/>
    <cellStyle name="20% - アクセント 3 5 2" xfId="52" xr:uid="{00000000-0005-0000-0000-000033000000}"/>
    <cellStyle name="20% - アクセント 3 5 2 2" xfId="53" xr:uid="{00000000-0005-0000-0000-000034000000}"/>
    <cellStyle name="20% - アクセント 3 5 3" xfId="54" xr:uid="{00000000-0005-0000-0000-000035000000}"/>
    <cellStyle name="20% - アクセント 3 6" xfId="55" xr:uid="{00000000-0005-0000-0000-000036000000}"/>
    <cellStyle name="20% - アクセント 3 7" xfId="56" xr:uid="{00000000-0005-0000-0000-000037000000}"/>
    <cellStyle name="20% - アクセント 3 8" xfId="57" xr:uid="{00000000-0005-0000-0000-000038000000}"/>
    <cellStyle name="20% - アクセント 4 2" xfId="58" xr:uid="{00000000-0005-0000-0000-000039000000}"/>
    <cellStyle name="20% - アクセント 4 2 2" xfId="59" xr:uid="{00000000-0005-0000-0000-00003A000000}"/>
    <cellStyle name="20% - アクセント 4 2 2 2" xfId="60" xr:uid="{00000000-0005-0000-0000-00003B000000}"/>
    <cellStyle name="20% - アクセント 4 2 3" xfId="61" xr:uid="{00000000-0005-0000-0000-00003C000000}"/>
    <cellStyle name="20% - アクセント 4 3" xfId="62" xr:uid="{00000000-0005-0000-0000-00003D000000}"/>
    <cellStyle name="20% - アクセント 4 3 2" xfId="63" xr:uid="{00000000-0005-0000-0000-00003E000000}"/>
    <cellStyle name="20% - アクセント 4 3 2 2" xfId="64" xr:uid="{00000000-0005-0000-0000-00003F000000}"/>
    <cellStyle name="20% - アクセント 4 3 3" xfId="65" xr:uid="{00000000-0005-0000-0000-000040000000}"/>
    <cellStyle name="20% - アクセント 4 4" xfId="66" xr:uid="{00000000-0005-0000-0000-000041000000}"/>
    <cellStyle name="20% - アクセント 4 4 2" xfId="67" xr:uid="{00000000-0005-0000-0000-000042000000}"/>
    <cellStyle name="20% - アクセント 4 4 2 2" xfId="68" xr:uid="{00000000-0005-0000-0000-000043000000}"/>
    <cellStyle name="20% - アクセント 4 4 3" xfId="69" xr:uid="{00000000-0005-0000-0000-000044000000}"/>
    <cellStyle name="20% - アクセント 4 5" xfId="70" xr:uid="{00000000-0005-0000-0000-000045000000}"/>
    <cellStyle name="20% - アクセント 4 5 2" xfId="71" xr:uid="{00000000-0005-0000-0000-000046000000}"/>
    <cellStyle name="20% - アクセント 4 5 2 2" xfId="72" xr:uid="{00000000-0005-0000-0000-000047000000}"/>
    <cellStyle name="20% - アクセント 4 5 3" xfId="73" xr:uid="{00000000-0005-0000-0000-000048000000}"/>
    <cellStyle name="20% - アクセント 4 6" xfId="74" xr:uid="{00000000-0005-0000-0000-000049000000}"/>
    <cellStyle name="20% - アクセント 4 7" xfId="75" xr:uid="{00000000-0005-0000-0000-00004A000000}"/>
    <cellStyle name="20% - アクセント 4 8" xfId="76" xr:uid="{00000000-0005-0000-0000-00004B000000}"/>
    <cellStyle name="20% - アクセント 5 2" xfId="77" xr:uid="{00000000-0005-0000-0000-00004C000000}"/>
    <cellStyle name="20% - アクセント 5 2 2" xfId="78" xr:uid="{00000000-0005-0000-0000-00004D000000}"/>
    <cellStyle name="20% - アクセント 5 2 2 2" xfId="79" xr:uid="{00000000-0005-0000-0000-00004E000000}"/>
    <cellStyle name="20% - アクセント 5 2 3" xfId="80" xr:uid="{00000000-0005-0000-0000-00004F000000}"/>
    <cellStyle name="20% - アクセント 5 3" xfId="81" xr:uid="{00000000-0005-0000-0000-000050000000}"/>
    <cellStyle name="20% - アクセント 5 3 2" xfId="82" xr:uid="{00000000-0005-0000-0000-000051000000}"/>
    <cellStyle name="20% - アクセント 5 3 2 2" xfId="83" xr:uid="{00000000-0005-0000-0000-000052000000}"/>
    <cellStyle name="20% - アクセント 5 3 3" xfId="84" xr:uid="{00000000-0005-0000-0000-000053000000}"/>
    <cellStyle name="20% - アクセント 5 4" xfId="85" xr:uid="{00000000-0005-0000-0000-000054000000}"/>
    <cellStyle name="20% - アクセント 5 4 2" xfId="86" xr:uid="{00000000-0005-0000-0000-000055000000}"/>
    <cellStyle name="20% - アクセント 5 4 2 2" xfId="87" xr:uid="{00000000-0005-0000-0000-000056000000}"/>
    <cellStyle name="20% - アクセント 5 4 3" xfId="88" xr:uid="{00000000-0005-0000-0000-000057000000}"/>
    <cellStyle name="20% - アクセント 5 5" xfId="89" xr:uid="{00000000-0005-0000-0000-000058000000}"/>
    <cellStyle name="20% - アクセント 5 5 2" xfId="90" xr:uid="{00000000-0005-0000-0000-000059000000}"/>
    <cellStyle name="20% - アクセント 5 5 2 2" xfId="91" xr:uid="{00000000-0005-0000-0000-00005A000000}"/>
    <cellStyle name="20% - アクセント 5 5 3" xfId="92" xr:uid="{00000000-0005-0000-0000-00005B000000}"/>
    <cellStyle name="20% - アクセント 5 6" xfId="93" xr:uid="{00000000-0005-0000-0000-00005C000000}"/>
    <cellStyle name="20% - アクセント 5 7" xfId="94" xr:uid="{00000000-0005-0000-0000-00005D000000}"/>
    <cellStyle name="20% - アクセント 5 8" xfId="95" xr:uid="{00000000-0005-0000-0000-00005E000000}"/>
    <cellStyle name="20% - アクセント 6 2" xfId="96" xr:uid="{00000000-0005-0000-0000-00005F000000}"/>
    <cellStyle name="20% - アクセント 6 2 2" xfId="97" xr:uid="{00000000-0005-0000-0000-000060000000}"/>
    <cellStyle name="20% - アクセント 6 2 2 2" xfId="98" xr:uid="{00000000-0005-0000-0000-000061000000}"/>
    <cellStyle name="20% - アクセント 6 2 3" xfId="99" xr:uid="{00000000-0005-0000-0000-000062000000}"/>
    <cellStyle name="20% - アクセント 6 3" xfId="100" xr:uid="{00000000-0005-0000-0000-000063000000}"/>
    <cellStyle name="20% - アクセント 6 3 2" xfId="101" xr:uid="{00000000-0005-0000-0000-000064000000}"/>
    <cellStyle name="20% - アクセント 6 3 2 2" xfId="102" xr:uid="{00000000-0005-0000-0000-000065000000}"/>
    <cellStyle name="20% - アクセント 6 3 3" xfId="103" xr:uid="{00000000-0005-0000-0000-000066000000}"/>
    <cellStyle name="20% - アクセント 6 4" xfId="104" xr:uid="{00000000-0005-0000-0000-000067000000}"/>
    <cellStyle name="20% - アクセント 6 4 2" xfId="105" xr:uid="{00000000-0005-0000-0000-000068000000}"/>
    <cellStyle name="20% - アクセント 6 4 2 2" xfId="106" xr:uid="{00000000-0005-0000-0000-000069000000}"/>
    <cellStyle name="20% - アクセント 6 4 3" xfId="107" xr:uid="{00000000-0005-0000-0000-00006A000000}"/>
    <cellStyle name="20% - アクセント 6 5" xfId="108" xr:uid="{00000000-0005-0000-0000-00006B000000}"/>
    <cellStyle name="20% - アクセント 6 5 2" xfId="109" xr:uid="{00000000-0005-0000-0000-00006C000000}"/>
    <cellStyle name="20% - アクセント 6 5 2 2" xfId="110" xr:uid="{00000000-0005-0000-0000-00006D000000}"/>
    <cellStyle name="20% - アクセント 6 5 3" xfId="111" xr:uid="{00000000-0005-0000-0000-00006E000000}"/>
    <cellStyle name="20% - アクセント 6 6" xfId="112" xr:uid="{00000000-0005-0000-0000-00006F000000}"/>
    <cellStyle name="20% - アクセント 6 7" xfId="113" xr:uid="{00000000-0005-0000-0000-000070000000}"/>
    <cellStyle name="20% - アクセント 6 8" xfId="114" xr:uid="{00000000-0005-0000-0000-000071000000}"/>
    <cellStyle name="40% - アクセント 1 2" xfId="115" xr:uid="{00000000-0005-0000-0000-000072000000}"/>
    <cellStyle name="40% - アクセント 1 2 2" xfId="116" xr:uid="{00000000-0005-0000-0000-000073000000}"/>
    <cellStyle name="40% - アクセント 1 2 2 2" xfId="117" xr:uid="{00000000-0005-0000-0000-000074000000}"/>
    <cellStyle name="40% - アクセント 1 2 3" xfId="118" xr:uid="{00000000-0005-0000-0000-000075000000}"/>
    <cellStyle name="40% - アクセント 1 3" xfId="119" xr:uid="{00000000-0005-0000-0000-000076000000}"/>
    <cellStyle name="40% - アクセント 1 3 2" xfId="120" xr:uid="{00000000-0005-0000-0000-000077000000}"/>
    <cellStyle name="40% - アクセント 1 3 2 2" xfId="121" xr:uid="{00000000-0005-0000-0000-000078000000}"/>
    <cellStyle name="40% - アクセント 1 3 3" xfId="122" xr:uid="{00000000-0005-0000-0000-000079000000}"/>
    <cellStyle name="40% - アクセント 1 4" xfId="123" xr:uid="{00000000-0005-0000-0000-00007A000000}"/>
    <cellStyle name="40% - アクセント 1 4 2" xfId="124" xr:uid="{00000000-0005-0000-0000-00007B000000}"/>
    <cellStyle name="40% - アクセント 1 4 2 2" xfId="125" xr:uid="{00000000-0005-0000-0000-00007C000000}"/>
    <cellStyle name="40% - アクセント 1 4 3" xfId="126" xr:uid="{00000000-0005-0000-0000-00007D000000}"/>
    <cellStyle name="40% - アクセント 1 5" xfId="127" xr:uid="{00000000-0005-0000-0000-00007E000000}"/>
    <cellStyle name="40% - アクセント 1 5 2" xfId="128" xr:uid="{00000000-0005-0000-0000-00007F000000}"/>
    <cellStyle name="40% - アクセント 1 5 2 2" xfId="129" xr:uid="{00000000-0005-0000-0000-000080000000}"/>
    <cellStyle name="40% - アクセント 1 5 3" xfId="130" xr:uid="{00000000-0005-0000-0000-000081000000}"/>
    <cellStyle name="40% - アクセント 1 6" xfId="131" xr:uid="{00000000-0005-0000-0000-000082000000}"/>
    <cellStyle name="40% - アクセント 1 7" xfId="132" xr:uid="{00000000-0005-0000-0000-000083000000}"/>
    <cellStyle name="40% - アクセント 1 8" xfId="133" xr:uid="{00000000-0005-0000-0000-000084000000}"/>
    <cellStyle name="40% - アクセント 2 2" xfId="134" xr:uid="{00000000-0005-0000-0000-000085000000}"/>
    <cellStyle name="40% - アクセント 2 2 2" xfId="135" xr:uid="{00000000-0005-0000-0000-000086000000}"/>
    <cellStyle name="40% - アクセント 2 2 2 2" xfId="136" xr:uid="{00000000-0005-0000-0000-000087000000}"/>
    <cellStyle name="40% - アクセント 2 2 3" xfId="137" xr:uid="{00000000-0005-0000-0000-000088000000}"/>
    <cellStyle name="40% - アクセント 2 3" xfId="138" xr:uid="{00000000-0005-0000-0000-000089000000}"/>
    <cellStyle name="40% - アクセント 2 3 2" xfId="139" xr:uid="{00000000-0005-0000-0000-00008A000000}"/>
    <cellStyle name="40% - アクセント 2 3 2 2" xfId="140" xr:uid="{00000000-0005-0000-0000-00008B000000}"/>
    <cellStyle name="40% - アクセント 2 3 3" xfId="141" xr:uid="{00000000-0005-0000-0000-00008C000000}"/>
    <cellStyle name="40% - アクセント 2 4" xfId="142" xr:uid="{00000000-0005-0000-0000-00008D000000}"/>
    <cellStyle name="40% - アクセント 2 4 2" xfId="143" xr:uid="{00000000-0005-0000-0000-00008E000000}"/>
    <cellStyle name="40% - アクセント 2 4 2 2" xfId="144" xr:uid="{00000000-0005-0000-0000-00008F000000}"/>
    <cellStyle name="40% - アクセント 2 4 3" xfId="145" xr:uid="{00000000-0005-0000-0000-000090000000}"/>
    <cellStyle name="40% - アクセント 2 5" xfId="146" xr:uid="{00000000-0005-0000-0000-000091000000}"/>
    <cellStyle name="40% - アクセント 2 5 2" xfId="147" xr:uid="{00000000-0005-0000-0000-000092000000}"/>
    <cellStyle name="40% - アクセント 2 5 2 2" xfId="148" xr:uid="{00000000-0005-0000-0000-000093000000}"/>
    <cellStyle name="40% - アクセント 2 5 3" xfId="149" xr:uid="{00000000-0005-0000-0000-000094000000}"/>
    <cellStyle name="40% - アクセント 2 6" xfId="150" xr:uid="{00000000-0005-0000-0000-000095000000}"/>
    <cellStyle name="40% - アクセント 2 7" xfId="151" xr:uid="{00000000-0005-0000-0000-000096000000}"/>
    <cellStyle name="40% - アクセント 2 8" xfId="152" xr:uid="{00000000-0005-0000-0000-000097000000}"/>
    <cellStyle name="40% - アクセント 3 2" xfId="153" xr:uid="{00000000-0005-0000-0000-000098000000}"/>
    <cellStyle name="40% - アクセント 3 2 2" xfId="154" xr:uid="{00000000-0005-0000-0000-000099000000}"/>
    <cellStyle name="40% - アクセント 3 2 2 2" xfId="155" xr:uid="{00000000-0005-0000-0000-00009A000000}"/>
    <cellStyle name="40% - アクセント 3 2 3" xfId="156" xr:uid="{00000000-0005-0000-0000-00009B000000}"/>
    <cellStyle name="40% - アクセント 3 3" xfId="157" xr:uid="{00000000-0005-0000-0000-00009C000000}"/>
    <cellStyle name="40% - アクセント 3 3 2" xfId="158" xr:uid="{00000000-0005-0000-0000-00009D000000}"/>
    <cellStyle name="40% - アクセント 3 3 2 2" xfId="159" xr:uid="{00000000-0005-0000-0000-00009E000000}"/>
    <cellStyle name="40% - アクセント 3 3 3" xfId="160" xr:uid="{00000000-0005-0000-0000-00009F000000}"/>
    <cellStyle name="40% - アクセント 3 4" xfId="161" xr:uid="{00000000-0005-0000-0000-0000A0000000}"/>
    <cellStyle name="40% - アクセント 3 4 2" xfId="162" xr:uid="{00000000-0005-0000-0000-0000A1000000}"/>
    <cellStyle name="40% - アクセント 3 4 2 2" xfId="163" xr:uid="{00000000-0005-0000-0000-0000A2000000}"/>
    <cellStyle name="40% - アクセント 3 4 3" xfId="164" xr:uid="{00000000-0005-0000-0000-0000A3000000}"/>
    <cellStyle name="40% - アクセント 3 5" xfId="165" xr:uid="{00000000-0005-0000-0000-0000A4000000}"/>
    <cellStyle name="40% - アクセント 3 5 2" xfId="166" xr:uid="{00000000-0005-0000-0000-0000A5000000}"/>
    <cellStyle name="40% - アクセント 3 5 2 2" xfId="167" xr:uid="{00000000-0005-0000-0000-0000A6000000}"/>
    <cellStyle name="40% - アクセント 3 5 3" xfId="168" xr:uid="{00000000-0005-0000-0000-0000A7000000}"/>
    <cellStyle name="40% - アクセント 3 6" xfId="169" xr:uid="{00000000-0005-0000-0000-0000A8000000}"/>
    <cellStyle name="40% - アクセント 3 7" xfId="170" xr:uid="{00000000-0005-0000-0000-0000A9000000}"/>
    <cellStyle name="40% - アクセント 3 8" xfId="171" xr:uid="{00000000-0005-0000-0000-0000AA000000}"/>
    <cellStyle name="40% - アクセント 4 2" xfId="172" xr:uid="{00000000-0005-0000-0000-0000AB000000}"/>
    <cellStyle name="40% - アクセント 4 2 2" xfId="173" xr:uid="{00000000-0005-0000-0000-0000AC000000}"/>
    <cellStyle name="40% - アクセント 4 2 2 2" xfId="174" xr:uid="{00000000-0005-0000-0000-0000AD000000}"/>
    <cellStyle name="40% - アクセント 4 2 3" xfId="175" xr:uid="{00000000-0005-0000-0000-0000AE000000}"/>
    <cellStyle name="40% - アクセント 4 3" xfId="176" xr:uid="{00000000-0005-0000-0000-0000AF000000}"/>
    <cellStyle name="40% - アクセント 4 3 2" xfId="177" xr:uid="{00000000-0005-0000-0000-0000B0000000}"/>
    <cellStyle name="40% - アクセント 4 3 2 2" xfId="178" xr:uid="{00000000-0005-0000-0000-0000B1000000}"/>
    <cellStyle name="40% - アクセント 4 3 3" xfId="179" xr:uid="{00000000-0005-0000-0000-0000B2000000}"/>
    <cellStyle name="40% - アクセント 4 4" xfId="180" xr:uid="{00000000-0005-0000-0000-0000B3000000}"/>
    <cellStyle name="40% - アクセント 4 4 2" xfId="181" xr:uid="{00000000-0005-0000-0000-0000B4000000}"/>
    <cellStyle name="40% - アクセント 4 4 2 2" xfId="182" xr:uid="{00000000-0005-0000-0000-0000B5000000}"/>
    <cellStyle name="40% - アクセント 4 4 3" xfId="183" xr:uid="{00000000-0005-0000-0000-0000B6000000}"/>
    <cellStyle name="40% - アクセント 4 5" xfId="184" xr:uid="{00000000-0005-0000-0000-0000B7000000}"/>
    <cellStyle name="40% - アクセント 4 5 2" xfId="185" xr:uid="{00000000-0005-0000-0000-0000B8000000}"/>
    <cellStyle name="40% - アクセント 4 5 2 2" xfId="186" xr:uid="{00000000-0005-0000-0000-0000B9000000}"/>
    <cellStyle name="40% - アクセント 4 5 3" xfId="187" xr:uid="{00000000-0005-0000-0000-0000BA000000}"/>
    <cellStyle name="40% - アクセント 4 6" xfId="188" xr:uid="{00000000-0005-0000-0000-0000BB000000}"/>
    <cellStyle name="40% - アクセント 4 7" xfId="189" xr:uid="{00000000-0005-0000-0000-0000BC000000}"/>
    <cellStyle name="40% - アクセント 4 8" xfId="190" xr:uid="{00000000-0005-0000-0000-0000BD000000}"/>
    <cellStyle name="40% - アクセント 5 2" xfId="191" xr:uid="{00000000-0005-0000-0000-0000BE000000}"/>
    <cellStyle name="40% - アクセント 5 2 2" xfId="192" xr:uid="{00000000-0005-0000-0000-0000BF000000}"/>
    <cellStyle name="40% - アクセント 5 2 2 2" xfId="193" xr:uid="{00000000-0005-0000-0000-0000C0000000}"/>
    <cellStyle name="40% - アクセント 5 2 3" xfId="194" xr:uid="{00000000-0005-0000-0000-0000C1000000}"/>
    <cellStyle name="40% - アクセント 5 3" xfId="195" xr:uid="{00000000-0005-0000-0000-0000C2000000}"/>
    <cellStyle name="40% - アクセント 5 3 2" xfId="196" xr:uid="{00000000-0005-0000-0000-0000C3000000}"/>
    <cellStyle name="40% - アクセント 5 3 2 2" xfId="197" xr:uid="{00000000-0005-0000-0000-0000C4000000}"/>
    <cellStyle name="40% - アクセント 5 3 3" xfId="198" xr:uid="{00000000-0005-0000-0000-0000C5000000}"/>
    <cellStyle name="40% - アクセント 5 4" xfId="199" xr:uid="{00000000-0005-0000-0000-0000C6000000}"/>
    <cellStyle name="40% - アクセント 5 4 2" xfId="200" xr:uid="{00000000-0005-0000-0000-0000C7000000}"/>
    <cellStyle name="40% - アクセント 5 4 2 2" xfId="201" xr:uid="{00000000-0005-0000-0000-0000C8000000}"/>
    <cellStyle name="40% - アクセント 5 4 3" xfId="202" xr:uid="{00000000-0005-0000-0000-0000C9000000}"/>
    <cellStyle name="40% - アクセント 5 5" xfId="203" xr:uid="{00000000-0005-0000-0000-0000CA000000}"/>
    <cellStyle name="40% - アクセント 5 5 2" xfId="204" xr:uid="{00000000-0005-0000-0000-0000CB000000}"/>
    <cellStyle name="40% - アクセント 5 5 2 2" xfId="205" xr:uid="{00000000-0005-0000-0000-0000CC000000}"/>
    <cellStyle name="40% - アクセント 5 5 3" xfId="206" xr:uid="{00000000-0005-0000-0000-0000CD000000}"/>
    <cellStyle name="40% - アクセント 5 6" xfId="207" xr:uid="{00000000-0005-0000-0000-0000CE000000}"/>
    <cellStyle name="40% - アクセント 5 7" xfId="208" xr:uid="{00000000-0005-0000-0000-0000CF000000}"/>
    <cellStyle name="40% - アクセント 5 8" xfId="209" xr:uid="{00000000-0005-0000-0000-0000D0000000}"/>
    <cellStyle name="40% - アクセント 6 2" xfId="210" xr:uid="{00000000-0005-0000-0000-0000D1000000}"/>
    <cellStyle name="40% - アクセント 6 2 2" xfId="211" xr:uid="{00000000-0005-0000-0000-0000D2000000}"/>
    <cellStyle name="40% - アクセント 6 2 2 2" xfId="212" xr:uid="{00000000-0005-0000-0000-0000D3000000}"/>
    <cellStyle name="40% - アクセント 6 2 3" xfId="213" xr:uid="{00000000-0005-0000-0000-0000D4000000}"/>
    <cellStyle name="40% - アクセント 6 3" xfId="214" xr:uid="{00000000-0005-0000-0000-0000D5000000}"/>
    <cellStyle name="40% - アクセント 6 3 2" xfId="215" xr:uid="{00000000-0005-0000-0000-0000D6000000}"/>
    <cellStyle name="40% - アクセント 6 3 2 2" xfId="216" xr:uid="{00000000-0005-0000-0000-0000D7000000}"/>
    <cellStyle name="40% - アクセント 6 3 3" xfId="217" xr:uid="{00000000-0005-0000-0000-0000D8000000}"/>
    <cellStyle name="40% - アクセント 6 4" xfId="218" xr:uid="{00000000-0005-0000-0000-0000D9000000}"/>
    <cellStyle name="40% - アクセント 6 4 2" xfId="219" xr:uid="{00000000-0005-0000-0000-0000DA000000}"/>
    <cellStyle name="40% - アクセント 6 4 2 2" xfId="220" xr:uid="{00000000-0005-0000-0000-0000DB000000}"/>
    <cellStyle name="40% - アクセント 6 4 3" xfId="221" xr:uid="{00000000-0005-0000-0000-0000DC000000}"/>
    <cellStyle name="40% - アクセント 6 5" xfId="222" xr:uid="{00000000-0005-0000-0000-0000DD000000}"/>
    <cellStyle name="40% - アクセント 6 5 2" xfId="223" xr:uid="{00000000-0005-0000-0000-0000DE000000}"/>
    <cellStyle name="40% - アクセント 6 5 2 2" xfId="224" xr:uid="{00000000-0005-0000-0000-0000DF000000}"/>
    <cellStyle name="40% - アクセント 6 5 3" xfId="225" xr:uid="{00000000-0005-0000-0000-0000E0000000}"/>
    <cellStyle name="40% - アクセント 6 6" xfId="226" xr:uid="{00000000-0005-0000-0000-0000E1000000}"/>
    <cellStyle name="40% - アクセント 6 7" xfId="227" xr:uid="{00000000-0005-0000-0000-0000E2000000}"/>
    <cellStyle name="40% - アクセント 6 8" xfId="228" xr:uid="{00000000-0005-0000-0000-0000E3000000}"/>
    <cellStyle name="60% - アクセント 1 2" xfId="229" xr:uid="{00000000-0005-0000-0000-0000E4000000}"/>
    <cellStyle name="60% - アクセント 1 2 2" xfId="230" xr:uid="{00000000-0005-0000-0000-0000E5000000}"/>
    <cellStyle name="60% - アクセント 1 2 3" xfId="231" xr:uid="{00000000-0005-0000-0000-0000E6000000}"/>
    <cellStyle name="60% - アクセント 1 3" xfId="232" xr:uid="{00000000-0005-0000-0000-0000E7000000}"/>
    <cellStyle name="60% - アクセント 1 3 2" xfId="233" xr:uid="{00000000-0005-0000-0000-0000E8000000}"/>
    <cellStyle name="60% - アクセント 1 3 3" xfId="234" xr:uid="{00000000-0005-0000-0000-0000E9000000}"/>
    <cellStyle name="60% - アクセント 1 4" xfId="235" xr:uid="{00000000-0005-0000-0000-0000EA000000}"/>
    <cellStyle name="60% - アクセント 1 4 2" xfId="236" xr:uid="{00000000-0005-0000-0000-0000EB000000}"/>
    <cellStyle name="60% - アクセント 1 4 3" xfId="237" xr:uid="{00000000-0005-0000-0000-0000EC000000}"/>
    <cellStyle name="60% - アクセント 1 5" xfId="238" xr:uid="{00000000-0005-0000-0000-0000ED000000}"/>
    <cellStyle name="60% - アクセント 1 5 2" xfId="239" xr:uid="{00000000-0005-0000-0000-0000EE000000}"/>
    <cellStyle name="60% - アクセント 1 5 3" xfId="240" xr:uid="{00000000-0005-0000-0000-0000EF000000}"/>
    <cellStyle name="60% - アクセント 1 6" xfId="241" xr:uid="{00000000-0005-0000-0000-0000F0000000}"/>
    <cellStyle name="60% - アクセント 1 7" xfId="242" xr:uid="{00000000-0005-0000-0000-0000F1000000}"/>
    <cellStyle name="60% - アクセント 2 2" xfId="243" xr:uid="{00000000-0005-0000-0000-0000F2000000}"/>
    <cellStyle name="60% - アクセント 2 2 2" xfId="244" xr:uid="{00000000-0005-0000-0000-0000F3000000}"/>
    <cellStyle name="60% - アクセント 2 2 3" xfId="245" xr:uid="{00000000-0005-0000-0000-0000F4000000}"/>
    <cellStyle name="60% - アクセント 2 3" xfId="246" xr:uid="{00000000-0005-0000-0000-0000F5000000}"/>
    <cellStyle name="60% - アクセント 2 3 2" xfId="247" xr:uid="{00000000-0005-0000-0000-0000F6000000}"/>
    <cellStyle name="60% - アクセント 2 3 3" xfId="248" xr:uid="{00000000-0005-0000-0000-0000F7000000}"/>
    <cellStyle name="60% - アクセント 2 4" xfId="249" xr:uid="{00000000-0005-0000-0000-0000F8000000}"/>
    <cellStyle name="60% - アクセント 2 4 2" xfId="250" xr:uid="{00000000-0005-0000-0000-0000F9000000}"/>
    <cellStyle name="60% - アクセント 2 4 3" xfId="251" xr:uid="{00000000-0005-0000-0000-0000FA000000}"/>
    <cellStyle name="60% - アクセント 2 5" xfId="252" xr:uid="{00000000-0005-0000-0000-0000FB000000}"/>
    <cellStyle name="60% - アクセント 2 5 2" xfId="253" xr:uid="{00000000-0005-0000-0000-0000FC000000}"/>
    <cellStyle name="60% - アクセント 2 5 3" xfId="254" xr:uid="{00000000-0005-0000-0000-0000FD000000}"/>
    <cellStyle name="60% - アクセント 2 6" xfId="255" xr:uid="{00000000-0005-0000-0000-0000FE000000}"/>
    <cellStyle name="60% - アクセント 2 7" xfId="256" xr:uid="{00000000-0005-0000-0000-0000FF000000}"/>
    <cellStyle name="60% - アクセント 3 2" xfId="257" xr:uid="{00000000-0005-0000-0000-000000010000}"/>
    <cellStyle name="60% - アクセント 3 2 2" xfId="258" xr:uid="{00000000-0005-0000-0000-000001010000}"/>
    <cellStyle name="60% - アクセント 3 2 3" xfId="259" xr:uid="{00000000-0005-0000-0000-000002010000}"/>
    <cellStyle name="60% - アクセント 3 3" xfId="260" xr:uid="{00000000-0005-0000-0000-000003010000}"/>
    <cellStyle name="60% - アクセント 3 3 2" xfId="261" xr:uid="{00000000-0005-0000-0000-000004010000}"/>
    <cellStyle name="60% - アクセント 3 3 3" xfId="262" xr:uid="{00000000-0005-0000-0000-000005010000}"/>
    <cellStyle name="60% - アクセント 3 4" xfId="263" xr:uid="{00000000-0005-0000-0000-000006010000}"/>
    <cellStyle name="60% - アクセント 3 4 2" xfId="264" xr:uid="{00000000-0005-0000-0000-000007010000}"/>
    <cellStyle name="60% - アクセント 3 4 3" xfId="265" xr:uid="{00000000-0005-0000-0000-000008010000}"/>
    <cellStyle name="60% - アクセント 3 5" xfId="266" xr:uid="{00000000-0005-0000-0000-000009010000}"/>
    <cellStyle name="60% - アクセント 3 5 2" xfId="267" xr:uid="{00000000-0005-0000-0000-00000A010000}"/>
    <cellStyle name="60% - アクセント 3 5 3" xfId="268" xr:uid="{00000000-0005-0000-0000-00000B010000}"/>
    <cellStyle name="60% - アクセント 3 6" xfId="269" xr:uid="{00000000-0005-0000-0000-00000C010000}"/>
    <cellStyle name="60% - アクセント 3 7" xfId="270" xr:uid="{00000000-0005-0000-0000-00000D010000}"/>
    <cellStyle name="60% - アクセント 4 2" xfId="271" xr:uid="{00000000-0005-0000-0000-00000E010000}"/>
    <cellStyle name="60% - アクセント 4 2 2" xfId="272" xr:uid="{00000000-0005-0000-0000-00000F010000}"/>
    <cellStyle name="60% - アクセント 4 2 3" xfId="273" xr:uid="{00000000-0005-0000-0000-000010010000}"/>
    <cellStyle name="60% - アクセント 4 3" xfId="274" xr:uid="{00000000-0005-0000-0000-000011010000}"/>
    <cellStyle name="60% - アクセント 4 3 2" xfId="275" xr:uid="{00000000-0005-0000-0000-000012010000}"/>
    <cellStyle name="60% - アクセント 4 3 3" xfId="276" xr:uid="{00000000-0005-0000-0000-000013010000}"/>
    <cellStyle name="60% - アクセント 4 4" xfId="277" xr:uid="{00000000-0005-0000-0000-000014010000}"/>
    <cellStyle name="60% - アクセント 4 4 2" xfId="278" xr:uid="{00000000-0005-0000-0000-000015010000}"/>
    <cellStyle name="60% - アクセント 4 4 3" xfId="279" xr:uid="{00000000-0005-0000-0000-000016010000}"/>
    <cellStyle name="60% - アクセント 4 5" xfId="280" xr:uid="{00000000-0005-0000-0000-000017010000}"/>
    <cellStyle name="60% - アクセント 4 5 2" xfId="281" xr:uid="{00000000-0005-0000-0000-000018010000}"/>
    <cellStyle name="60% - アクセント 4 5 3" xfId="282" xr:uid="{00000000-0005-0000-0000-000019010000}"/>
    <cellStyle name="60% - アクセント 4 6" xfId="283" xr:uid="{00000000-0005-0000-0000-00001A010000}"/>
    <cellStyle name="60% - アクセント 4 7" xfId="284" xr:uid="{00000000-0005-0000-0000-00001B010000}"/>
    <cellStyle name="60% - アクセント 5 2" xfId="285" xr:uid="{00000000-0005-0000-0000-00001C010000}"/>
    <cellStyle name="60% - アクセント 5 2 2" xfId="286" xr:uid="{00000000-0005-0000-0000-00001D010000}"/>
    <cellStyle name="60% - アクセント 5 2 3" xfId="287" xr:uid="{00000000-0005-0000-0000-00001E010000}"/>
    <cellStyle name="60% - アクセント 5 3" xfId="288" xr:uid="{00000000-0005-0000-0000-00001F010000}"/>
    <cellStyle name="60% - アクセント 5 3 2" xfId="289" xr:uid="{00000000-0005-0000-0000-000020010000}"/>
    <cellStyle name="60% - アクセント 5 3 3" xfId="290" xr:uid="{00000000-0005-0000-0000-000021010000}"/>
    <cellStyle name="60% - アクセント 5 4" xfId="291" xr:uid="{00000000-0005-0000-0000-000022010000}"/>
    <cellStyle name="60% - アクセント 5 4 2" xfId="292" xr:uid="{00000000-0005-0000-0000-000023010000}"/>
    <cellStyle name="60% - アクセント 5 4 3" xfId="293" xr:uid="{00000000-0005-0000-0000-000024010000}"/>
    <cellStyle name="60% - アクセント 5 5" xfId="294" xr:uid="{00000000-0005-0000-0000-000025010000}"/>
    <cellStyle name="60% - アクセント 5 5 2" xfId="295" xr:uid="{00000000-0005-0000-0000-000026010000}"/>
    <cellStyle name="60% - アクセント 5 5 3" xfId="296" xr:uid="{00000000-0005-0000-0000-000027010000}"/>
    <cellStyle name="60% - アクセント 5 6" xfId="297" xr:uid="{00000000-0005-0000-0000-000028010000}"/>
    <cellStyle name="60% - アクセント 5 7" xfId="298" xr:uid="{00000000-0005-0000-0000-000029010000}"/>
    <cellStyle name="60% - アクセント 6 2" xfId="299" xr:uid="{00000000-0005-0000-0000-00002A010000}"/>
    <cellStyle name="60% - アクセント 6 2 2" xfId="300" xr:uid="{00000000-0005-0000-0000-00002B010000}"/>
    <cellStyle name="60% - アクセント 6 2 3" xfId="301" xr:uid="{00000000-0005-0000-0000-00002C010000}"/>
    <cellStyle name="60% - アクセント 6 3" xfId="302" xr:uid="{00000000-0005-0000-0000-00002D010000}"/>
    <cellStyle name="60% - アクセント 6 3 2" xfId="303" xr:uid="{00000000-0005-0000-0000-00002E010000}"/>
    <cellStyle name="60% - アクセント 6 3 3" xfId="304" xr:uid="{00000000-0005-0000-0000-00002F010000}"/>
    <cellStyle name="60% - アクセント 6 4" xfId="305" xr:uid="{00000000-0005-0000-0000-000030010000}"/>
    <cellStyle name="60% - アクセント 6 4 2" xfId="306" xr:uid="{00000000-0005-0000-0000-000031010000}"/>
    <cellStyle name="60% - アクセント 6 4 3" xfId="307" xr:uid="{00000000-0005-0000-0000-000032010000}"/>
    <cellStyle name="60% - アクセント 6 5" xfId="308" xr:uid="{00000000-0005-0000-0000-000033010000}"/>
    <cellStyle name="60% - アクセント 6 5 2" xfId="309" xr:uid="{00000000-0005-0000-0000-000034010000}"/>
    <cellStyle name="60% - アクセント 6 5 3" xfId="310" xr:uid="{00000000-0005-0000-0000-000035010000}"/>
    <cellStyle name="60% - アクセント 6 6" xfId="311" xr:uid="{00000000-0005-0000-0000-000036010000}"/>
    <cellStyle name="60% - アクセント 6 7" xfId="312" xr:uid="{00000000-0005-0000-0000-000037010000}"/>
    <cellStyle name="アクセント 1 - 20%" xfId="313" xr:uid="{00000000-0005-0000-0000-000038010000}"/>
    <cellStyle name="アクセント 1 - 20% 2" xfId="314" xr:uid="{00000000-0005-0000-0000-000039010000}"/>
    <cellStyle name="アクセント 1 - 20% 2 2" xfId="315" xr:uid="{00000000-0005-0000-0000-00003A010000}"/>
    <cellStyle name="アクセント 1 - 20% 3" xfId="316" xr:uid="{00000000-0005-0000-0000-00003B010000}"/>
    <cellStyle name="アクセント 1 - 40%" xfId="317" xr:uid="{00000000-0005-0000-0000-00003C010000}"/>
    <cellStyle name="アクセント 1 - 40% 2" xfId="318" xr:uid="{00000000-0005-0000-0000-00003D010000}"/>
    <cellStyle name="アクセント 1 - 40% 2 2" xfId="319" xr:uid="{00000000-0005-0000-0000-00003E010000}"/>
    <cellStyle name="アクセント 1 - 40% 3" xfId="320" xr:uid="{00000000-0005-0000-0000-00003F010000}"/>
    <cellStyle name="アクセント 1 - 60%" xfId="321" xr:uid="{00000000-0005-0000-0000-000040010000}"/>
    <cellStyle name="アクセント 1 10" xfId="322" xr:uid="{00000000-0005-0000-0000-000041010000}"/>
    <cellStyle name="アクセント 1 11" xfId="323" xr:uid="{00000000-0005-0000-0000-000042010000}"/>
    <cellStyle name="アクセント 1 12" xfId="324" xr:uid="{00000000-0005-0000-0000-000043010000}"/>
    <cellStyle name="アクセント 1 13" xfId="325" xr:uid="{00000000-0005-0000-0000-000044010000}"/>
    <cellStyle name="アクセント 1 14" xfId="326" xr:uid="{00000000-0005-0000-0000-000045010000}"/>
    <cellStyle name="アクセント 1 15" xfId="327" xr:uid="{00000000-0005-0000-0000-000046010000}"/>
    <cellStyle name="アクセント 1 2" xfId="328" xr:uid="{00000000-0005-0000-0000-000047010000}"/>
    <cellStyle name="アクセント 1 2 2" xfId="329" xr:uid="{00000000-0005-0000-0000-000048010000}"/>
    <cellStyle name="アクセント 1 2 3" xfId="330" xr:uid="{00000000-0005-0000-0000-000049010000}"/>
    <cellStyle name="アクセント 1 3" xfId="331" xr:uid="{00000000-0005-0000-0000-00004A010000}"/>
    <cellStyle name="アクセント 1 3 2" xfId="332" xr:uid="{00000000-0005-0000-0000-00004B010000}"/>
    <cellStyle name="アクセント 1 3 3" xfId="333" xr:uid="{00000000-0005-0000-0000-00004C010000}"/>
    <cellStyle name="アクセント 1 4" xfId="334" xr:uid="{00000000-0005-0000-0000-00004D010000}"/>
    <cellStyle name="アクセント 1 4 2" xfId="335" xr:uid="{00000000-0005-0000-0000-00004E010000}"/>
    <cellStyle name="アクセント 1 4 3" xfId="336" xr:uid="{00000000-0005-0000-0000-00004F010000}"/>
    <cellStyle name="アクセント 1 5" xfId="337" xr:uid="{00000000-0005-0000-0000-000050010000}"/>
    <cellStyle name="アクセント 1 5 2" xfId="338" xr:uid="{00000000-0005-0000-0000-000051010000}"/>
    <cellStyle name="アクセント 1 5 3" xfId="339" xr:uid="{00000000-0005-0000-0000-000052010000}"/>
    <cellStyle name="アクセント 1 6" xfId="340" xr:uid="{00000000-0005-0000-0000-000053010000}"/>
    <cellStyle name="アクセント 1 7" xfId="341" xr:uid="{00000000-0005-0000-0000-000054010000}"/>
    <cellStyle name="アクセント 1 8" xfId="342" xr:uid="{00000000-0005-0000-0000-000055010000}"/>
    <cellStyle name="アクセント 1 9" xfId="343" xr:uid="{00000000-0005-0000-0000-000056010000}"/>
    <cellStyle name="アクセント 2 - 20%" xfId="344" xr:uid="{00000000-0005-0000-0000-000057010000}"/>
    <cellStyle name="アクセント 2 - 20% 2" xfId="345" xr:uid="{00000000-0005-0000-0000-000058010000}"/>
    <cellStyle name="アクセント 2 - 20% 2 2" xfId="346" xr:uid="{00000000-0005-0000-0000-000059010000}"/>
    <cellStyle name="アクセント 2 - 20% 3" xfId="347" xr:uid="{00000000-0005-0000-0000-00005A010000}"/>
    <cellStyle name="アクセント 2 - 40%" xfId="348" xr:uid="{00000000-0005-0000-0000-00005B010000}"/>
    <cellStyle name="アクセント 2 - 40% 2" xfId="349" xr:uid="{00000000-0005-0000-0000-00005C010000}"/>
    <cellStyle name="アクセント 2 - 40% 2 2" xfId="350" xr:uid="{00000000-0005-0000-0000-00005D010000}"/>
    <cellStyle name="アクセント 2 - 40% 3" xfId="351" xr:uid="{00000000-0005-0000-0000-00005E010000}"/>
    <cellStyle name="アクセント 2 - 60%" xfId="352" xr:uid="{00000000-0005-0000-0000-00005F010000}"/>
    <cellStyle name="アクセント 2 10" xfId="353" xr:uid="{00000000-0005-0000-0000-000060010000}"/>
    <cellStyle name="アクセント 2 11" xfId="354" xr:uid="{00000000-0005-0000-0000-000061010000}"/>
    <cellStyle name="アクセント 2 12" xfId="355" xr:uid="{00000000-0005-0000-0000-000062010000}"/>
    <cellStyle name="アクセント 2 13" xfId="356" xr:uid="{00000000-0005-0000-0000-000063010000}"/>
    <cellStyle name="アクセント 2 14" xfId="357" xr:uid="{00000000-0005-0000-0000-000064010000}"/>
    <cellStyle name="アクセント 2 15" xfId="358" xr:uid="{00000000-0005-0000-0000-000065010000}"/>
    <cellStyle name="アクセント 2 2" xfId="359" xr:uid="{00000000-0005-0000-0000-000066010000}"/>
    <cellStyle name="アクセント 2 2 2" xfId="360" xr:uid="{00000000-0005-0000-0000-000067010000}"/>
    <cellStyle name="アクセント 2 2 3" xfId="361" xr:uid="{00000000-0005-0000-0000-000068010000}"/>
    <cellStyle name="アクセント 2 3" xfId="362" xr:uid="{00000000-0005-0000-0000-000069010000}"/>
    <cellStyle name="アクセント 2 3 2" xfId="363" xr:uid="{00000000-0005-0000-0000-00006A010000}"/>
    <cellStyle name="アクセント 2 3 3" xfId="364" xr:uid="{00000000-0005-0000-0000-00006B010000}"/>
    <cellStyle name="アクセント 2 4" xfId="365" xr:uid="{00000000-0005-0000-0000-00006C010000}"/>
    <cellStyle name="アクセント 2 4 2" xfId="366" xr:uid="{00000000-0005-0000-0000-00006D010000}"/>
    <cellStyle name="アクセント 2 4 3" xfId="367" xr:uid="{00000000-0005-0000-0000-00006E010000}"/>
    <cellStyle name="アクセント 2 5" xfId="368" xr:uid="{00000000-0005-0000-0000-00006F010000}"/>
    <cellStyle name="アクセント 2 5 2" xfId="369" xr:uid="{00000000-0005-0000-0000-000070010000}"/>
    <cellStyle name="アクセント 2 5 3" xfId="370" xr:uid="{00000000-0005-0000-0000-000071010000}"/>
    <cellStyle name="アクセント 2 6" xfId="371" xr:uid="{00000000-0005-0000-0000-000072010000}"/>
    <cellStyle name="アクセント 2 7" xfId="372" xr:uid="{00000000-0005-0000-0000-000073010000}"/>
    <cellStyle name="アクセント 2 8" xfId="373" xr:uid="{00000000-0005-0000-0000-000074010000}"/>
    <cellStyle name="アクセント 2 9" xfId="374" xr:uid="{00000000-0005-0000-0000-000075010000}"/>
    <cellStyle name="アクセント 3 - 20%" xfId="375" xr:uid="{00000000-0005-0000-0000-000076010000}"/>
    <cellStyle name="アクセント 3 - 20% 2" xfId="376" xr:uid="{00000000-0005-0000-0000-000077010000}"/>
    <cellStyle name="アクセント 3 - 20% 2 2" xfId="377" xr:uid="{00000000-0005-0000-0000-000078010000}"/>
    <cellStyle name="アクセント 3 - 20% 3" xfId="378" xr:uid="{00000000-0005-0000-0000-000079010000}"/>
    <cellStyle name="アクセント 3 - 40%" xfId="379" xr:uid="{00000000-0005-0000-0000-00007A010000}"/>
    <cellStyle name="アクセント 3 - 40% 2" xfId="380" xr:uid="{00000000-0005-0000-0000-00007B010000}"/>
    <cellStyle name="アクセント 3 - 40% 2 2" xfId="381" xr:uid="{00000000-0005-0000-0000-00007C010000}"/>
    <cellStyle name="アクセント 3 - 40% 3" xfId="382" xr:uid="{00000000-0005-0000-0000-00007D010000}"/>
    <cellStyle name="アクセント 3 - 60%" xfId="383" xr:uid="{00000000-0005-0000-0000-00007E010000}"/>
    <cellStyle name="アクセント 3 10" xfId="384" xr:uid="{00000000-0005-0000-0000-00007F010000}"/>
    <cellStyle name="アクセント 3 11" xfId="385" xr:uid="{00000000-0005-0000-0000-000080010000}"/>
    <cellStyle name="アクセント 3 12" xfId="386" xr:uid="{00000000-0005-0000-0000-000081010000}"/>
    <cellStyle name="アクセント 3 13" xfId="387" xr:uid="{00000000-0005-0000-0000-000082010000}"/>
    <cellStyle name="アクセント 3 14" xfId="388" xr:uid="{00000000-0005-0000-0000-000083010000}"/>
    <cellStyle name="アクセント 3 15" xfId="389" xr:uid="{00000000-0005-0000-0000-000084010000}"/>
    <cellStyle name="アクセント 3 2" xfId="390" xr:uid="{00000000-0005-0000-0000-000085010000}"/>
    <cellStyle name="アクセント 3 2 2" xfId="391" xr:uid="{00000000-0005-0000-0000-000086010000}"/>
    <cellStyle name="アクセント 3 2 3" xfId="392" xr:uid="{00000000-0005-0000-0000-000087010000}"/>
    <cellStyle name="アクセント 3 3" xfId="393" xr:uid="{00000000-0005-0000-0000-000088010000}"/>
    <cellStyle name="アクセント 3 3 2" xfId="394" xr:uid="{00000000-0005-0000-0000-000089010000}"/>
    <cellStyle name="アクセント 3 3 3" xfId="395" xr:uid="{00000000-0005-0000-0000-00008A010000}"/>
    <cellStyle name="アクセント 3 4" xfId="396" xr:uid="{00000000-0005-0000-0000-00008B010000}"/>
    <cellStyle name="アクセント 3 4 2" xfId="397" xr:uid="{00000000-0005-0000-0000-00008C010000}"/>
    <cellStyle name="アクセント 3 4 3" xfId="398" xr:uid="{00000000-0005-0000-0000-00008D010000}"/>
    <cellStyle name="アクセント 3 5" xfId="399" xr:uid="{00000000-0005-0000-0000-00008E010000}"/>
    <cellStyle name="アクセント 3 5 2" xfId="400" xr:uid="{00000000-0005-0000-0000-00008F010000}"/>
    <cellStyle name="アクセント 3 5 3" xfId="401" xr:uid="{00000000-0005-0000-0000-000090010000}"/>
    <cellStyle name="アクセント 3 6" xfId="402" xr:uid="{00000000-0005-0000-0000-000091010000}"/>
    <cellStyle name="アクセント 3 7" xfId="403" xr:uid="{00000000-0005-0000-0000-000092010000}"/>
    <cellStyle name="アクセント 3 8" xfId="404" xr:uid="{00000000-0005-0000-0000-000093010000}"/>
    <cellStyle name="アクセント 3 9" xfId="405" xr:uid="{00000000-0005-0000-0000-000094010000}"/>
    <cellStyle name="アクセント 4 - 20%" xfId="406" xr:uid="{00000000-0005-0000-0000-000095010000}"/>
    <cellStyle name="アクセント 4 - 20% 2" xfId="407" xr:uid="{00000000-0005-0000-0000-000096010000}"/>
    <cellStyle name="アクセント 4 - 20% 2 2" xfId="408" xr:uid="{00000000-0005-0000-0000-000097010000}"/>
    <cellStyle name="アクセント 4 - 20% 3" xfId="409" xr:uid="{00000000-0005-0000-0000-000098010000}"/>
    <cellStyle name="アクセント 4 - 40%" xfId="410" xr:uid="{00000000-0005-0000-0000-000099010000}"/>
    <cellStyle name="アクセント 4 - 40% 2" xfId="411" xr:uid="{00000000-0005-0000-0000-00009A010000}"/>
    <cellStyle name="アクセント 4 - 40% 2 2" xfId="412" xr:uid="{00000000-0005-0000-0000-00009B010000}"/>
    <cellStyle name="アクセント 4 - 40% 3" xfId="413" xr:uid="{00000000-0005-0000-0000-00009C010000}"/>
    <cellStyle name="アクセント 4 - 60%" xfId="414" xr:uid="{00000000-0005-0000-0000-00009D010000}"/>
    <cellStyle name="アクセント 4 10" xfId="415" xr:uid="{00000000-0005-0000-0000-00009E010000}"/>
    <cellStyle name="アクセント 4 11" xfId="416" xr:uid="{00000000-0005-0000-0000-00009F010000}"/>
    <cellStyle name="アクセント 4 12" xfId="417" xr:uid="{00000000-0005-0000-0000-0000A0010000}"/>
    <cellStyle name="アクセント 4 13" xfId="418" xr:uid="{00000000-0005-0000-0000-0000A1010000}"/>
    <cellStyle name="アクセント 4 14" xfId="419" xr:uid="{00000000-0005-0000-0000-0000A2010000}"/>
    <cellStyle name="アクセント 4 15" xfId="420" xr:uid="{00000000-0005-0000-0000-0000A3010000}"/>
    <cellStyle name="アクセント 4 2" xfId="421" xr:uid="{00000000-0005-0000-0000-0000A4010000}"/>
    <cellStyle name="アクセント 4 2 2" xfId="422" xr:uid="{00000000-0005-0000-0000-0000A5010000}"/>
    <cellStyle name="アクセント 4 2 3" xfId="423" xr:uid="{00000000-0005-0000-0000-0000A6010000}"/>
    <cellStyle name="アクセント 4 3" xfId="424" xr:uid="{00000000-0005-0000-0000-0000A7010000}"/>
    <cellStyle name="アクセント 4 3 2" xfId="425" xr:uid="{00000000-0005-0000-0000-0000A8010000}"/>
    <cellStyle name="アクセント 4 3 3" xfId="426" xr:uid="{00000000-0005-0000-0000-0000A9010000}"/>
    <cellStyle name="アクセント 4 4" xfId="427" xr:uid="{00000000-0005-0000-0000-0000AA010000}"/>
    <cellStyle name="アクセント 4 4 2" xfId="428" xr:uid="{00000000-0005-0000-0000-0000AB010000}"/>
    <cellStyle name="アクセント 4 4 3" xfId="429" xr:uid="{00000000-0005-0000-0000-0000AC010000}"/>
    <cellStyle name="アクセント 4 5" xfId="430" xr:uid="{00000000-0005-0000-0000-0000AD010000}"/>
    <cellStyle name="アクセント 4 5 2" xfId="431" xr:uid="{00000000-0005-0000-0000-0000AE010000}"/>
    <cellStyle name="アクセント 4 5 3" xfId="432" xr:uid="{00000000-0005-0000-0000-0000AF010000}"/>
    <cellStyle name="アクセント 4 6" xfId="433" xr:uid="{00000000-0005-0000-0000-0000B0010000}"/>
    <cellStyle name="アクセント 4 7" xfId="434" xr:uid="{00000000-0005-0000-0000-0000B1010000}"/>
    <cellStyle name="アクセント 4 8" xfId="435" xr:uid="{00000000-0005-0000-0000-0000B2010000}"/>
    <cellStyle name="アクセント 4 9" xfId="436" xr:uid="{00000000-0005-0000-0000-0000B3010000}"/>
    <cellStyle name="アクセント 5 - 20%" xfId="437" xr:uid="{00000000-0005-0000-0000-0000B4010000}"/>
    <cellStyle name="アクセント 5 - 20% 2" xfId="438" xr:uid="{00000000-0005-0000-0000-0000B5010000}"/>
    <cellStyle name="アクセント 5 - 20% 2 2" xfId="439" xr:uid="{00000000-0005-0000-0000-0000B6010000}"/>
    <cellStyle name="アクセント 5 - 20% 3" xfId="440" xr:uid="{00000000-0005-0000-0000-0000B7010000}"/>
    <cellStyle name="アクセント 5 - 40%" xfId="441" xr:uid="{00000000-0005-0000-0000-0000B8010000}"/>
    <cellStyle name="アクセント 5 - 40% 2" xfId="442" xr:uid="{00000000-0005-0000-0000-0000B9010000}"/>
    <cellStyle name="アクセント 5 - 40% 2 2" xfId="443" xr:uid="{00000000-0005-0000-0000-0000BA010000}"/>
    <cellStyle name="アクセント 5 - 40% 3" xfId="444" xr:uid="{00000000-0005-0000-0000-0000BB010000}"/>
    <cellStyle name="アクセント 5 - 60%" xfId="445" xr:uid="{00000000-0005-0000-0000-0000BC010000}"/>
    <cellStyle name="アクセント 5 10" xfId="446" xr:uid="{00000000-0005-0000-0000-0000BD010000}"/>
    <cellStyle name="アクセント 5 11" xfId="447" xr:uid="{00000000-0005-0000-0000-0000BE010000}"/>
    <cellStyle name="アクセント 5 12" xfId="448" xr:uid="{00000000-0005-0000-0000-0000BF010000}"/>
    <cellStyle name="アクセント 5 13" xfId="449" xr:uid="{00000000-0005-0000-0000-0000C0010000}"/>
    <cellStyle name="アクセント 5 14" xfId="450" xr:uid="{00000000-0005-0000-0000-0000C1010000}"/>
    <cellStyle name="アクセント 5 15" xfId="451" xr:uid="{00000000-0005-0000-0000-0000C2010000}"/>
    <cellStyle name="アクセント 5 2" xfId="452" xr:uid="{00000000-0005-0000-0000-0000C3010000}"/>
    <cellStyle name="アクセント 5 2 2" xfId="453" xr:uid="{00000000-0005-0000-0000-0000C4010000}"/>
    <cellStyle name="アクセント 5 2 3" xfId="454" xr:uid="{00000000-0005-0000-0000-0000C5010000}"/>
    <cellStyle name="アクセント 5 3" xfId="455" xr:uid="{00000000-0005-0000-0000-0000C6010000}"/>
    <cellStyle name="アクセント 5 3 2" xfId="456" xr:uid="{00000000-0005-0000-0000-0000C7010000}"/>
    <cellStyle name="アクセント 5 3 3" xfId="457" xr:uid="{00000000-0005-0000-0000-0000C8010000}"/>
    <cellStyle name="アクセント 5 4" xfId="458" xr:uid="{00000000-0005-0000-0000-0000C9010000}"/>
    <cellStyle name="アクセント 5 4 2" xfId="459" xr:uid="{00000000-0005-0000-0000-0000CA010000}"/>
    <cellStyle name="アクセント 5 4 3" xfId="460" xr:uid="{00000000-0005-0000-0000-0000CB010000}"/>
    <cellStyle name="アクセント 5 5" xfId="461" xr:uid="{00000000-0005-0000-0000-0000CC010000}"/>
    <cellStyle name="アクセント 5 5 2" xfId="462" xr:uid="{00000000-0005-0000-0000-0000CD010000}"/>
    <cellStyle name="アクセント 5 5 3" xfId="463" xr:uid="{00000000-0005-0000-0000-0000CE010000}"/>
    <cellStyle name="アクセント 5 6" xfId="464" xr:uid="{00000000-0005-0000-0000-0000CF010000}"/>
    <cellStyle name="アクセント 5 7" xfId="465" xr:uid="{00000000-0005-0000-0000-0000D0010000}"/>
    <cellStyle name="アクセント 5 8" xfId="466" xr:uid="{00000000-0005-0000-0000-0000D1010000}"/>
    <cellStyle name="アクセント 5 9" xfId="467" xr:uid="{00000000-0005-0000-0000-0000D2010000}"/>
    <cellStyle name="アクセント 6 - 20%" xfId="468" xr:uid="{00000000-0005-0000-0000-0000D3010000}"/>
    <cellStyle name="アクセント 6 - 20% 2" xfId="469" xr:uid="{00000000-0005-0000-0000-0000D4010000}"/>
    <cellStyle name="アクセント 6 - 20% 2 2" xfId="470" xr:uid="{00000000-0005-0000-0000-0000D5010000}"/>
    <cellStyle name="アクセント 6 - 20% 3" xfId="471" xr:uid="{00000000-0005-0000-0000-0000D6010000}"/>
    <cellStyle name="アクセント 6 - 40%" xfId="472" xr:uid="{00000000-0005-0000-0000-0000D7010000}"/>
    <cellStyle name="アクセント 6 - 40% 2" xfId="473" xr:uid="{00000000-0005-0000-0000-0000D8010000}"/>
    <cellStyle name="アクセント 6 - 40% 2 2" xfId="474" xr:uid="{00000000-0005-0000-0000-0000D9010000}"/>
    <cellStyle name="アクセント 6 - 40% 3" xfId="475" xr:uid="{00000000-0005-0000-0000-0000DA010000}"/>
    <cellStyle name="アクセント 6 - 60%" xfId="476" xr:uid="{00000000-0005-0000-0000-0000DB010000}"/>
    <cellStyle name="アクセント 6 10" xfId="477" xr:uid="{00000000-0005-0000-0000-0000DC010000}"/>
    <cellStyle name="アクセント 6 11" xfId="478" xr:uid="{00000000-0005-0000-0000-0000DD010000}"/>
    <cellStyle name="アクセント 6 12" xfId="479" xr:uid="{00000000-0005-0000-0000-0000DE010000}"/>
    <cellStyle name="アクセント 6 13" xfId="480" xr:uid="{00000000-0005-0000-0000-0000DF010000}"/>
    <cellStyle name="アクセント 6 14" xfId="481" xr:uid="{00000000-0005-0000-0000-0000E0010000}"/>
    <cellStyle name="アクセント 6 15" xfId="482" xr:uid="{00000000-0005-0000-0000-0000E1010000}"/>
    <cellStyle name="アクセント 6 2" xfId="483" xr:uid="{00000000-0005-0000-0000-0000E2010000}"/>
    <cellStyle name="アクセント 6 2 2" xfId="484" xr:uid="{00000000-0005-0000-0000-0000E3010000}"/>
    <cellStyle name="アクセント 6 2 3" xfId="485" xr:uid="{00000000-0005-0000-0000-0000E4010000}"/>
    <cellStyle name="アクセント 6 3" xfId="486" xr:uid="{00000000-0005-0000-0000-0000E5010000}"/>
    <cellStyle name="アクセント 6 3 2" xfId="487" xr:uid="{00000000-0005-0000-0000-0000E6010000}"/>
    <cellStyle name="アクセント 6 3 3" xfId="488" xr:uid="{00000000-0005-0000-0000-0000E7010000}"/>
    <cellStyle name="アクセント 6 4" xfId="489" xr:uid="{00000000-0005-0000-0000-0000E8010000}"/>
    <cellStyle name="アクセント 6 4 2" xfId="490" xr:uid="{00000000-0005-0000-0000-0000E9010000}"/>
    <cellStyle name="アクセント 6 4 3" xfId="491" xr:uid="{00000000-0005-0000-0000-0000EA010000}"/>
    <cellStyle name="アクセント 6 5" xfId="492" xr:uid="{00000000-0005-0000-0000-0000EB010000}"/>
    <cellStyle name="アクセント 6 5 2" xfId="493" xr:uid="{00000000-0005-0000-0000-0000EC010000}"/>
    <cellStyle name="アクセント 6 5 3" xfId="494" xr:uid="{00000000-0005-0000-0000-0000ED010000}"/>
    <cellStyle name="アクセント 6 6" xfId="495" xr:uid="{00000000-0005-0000-0000-0000EE010000}"/>
    <cellStyle name="アクセント 6 7" xfId="496" xr:uid="{00000000-0005-0000-0000-0000EF010000}"/>
    <cellStyle name="アクセント 6 8" xfId="497" xr:uid="{00000000-0005-0000-0000-0000F0010000}"/>
    <cellStyle name="アクセント 6 9" xfId="498" xr:uid="{00000000-0005-0000-0000-0000F1010000}"/>
    <cellStyle name="タイトル 2" xfId="499" xr:uid="{00000000-0005-0000-0000-0000F2010000}"/>
    <cellStyle name="タイトル 2 2" xfId="500" xr:uid="{00000000-0005-0000-0000-0000F3010000}"/>
    <cellStyle name="タイトル 2 3" xfId="501" xr:uid="{00000000-0005-0000-0000-0000F4010000}"/>
    <cellStyle name="タイトル 3" xfId="502" xr:uid="{00000000-0005-0000-0000-0000F5010000}"/>
    <cellStyle name="タイトル 3 2" xfId="503" xr:uid="{00000000-0005-0000-0000-0000F6010000}"/>
    <cellStyle name="タイトル 3 3" xfId="504" xr:uid="{00000000-0005-0000-0000-0000F7010000}"/>
    <cellStyle name="タイトル 4" xfId="505" xr:uid="{00000000-0005-0000-0000-0000F8010000}"/>
    <cellStyle name="タイトル 4 2" xfId="506" xr:uid="{00000000-0005-0000-0000-0000F9010000}"/>
    <cellStyle name="タイトル 4 3" xfId="507" xr:uid="{00000000-0005-0000-0000-0000FA010000}"/>
    <cellStyle name="タイトル 5" xfId="508" xr:uid="{00000000-0005-0000-0000-0000FB010000}"/>
    <cellStyle name="タイトル 5 2" xfId="509" xr:uid="{00000000-0005-0000-0000-0000FC010000}"/>
    <cellStyle name="タイトル 5 3" xfId="510" xr:uid="{00000000-0005-0000-0000-0000FD010000}"/>
    <cellStyle name="タイトル 6" xfId="511" xr:uid="{00000000-0005-0000-0000-0000FE010000}"/>
    <cellStyle name="タイトル 7" xfId="512" xr:uid="{00000000-0005-0000-0000-0000FF010000}"/>
    <cellStyle name="チェック セル 2" xfId="513" xr:uid="{00000000-0005-0000-0000-000000020000}"/>
    <cellStyle name="チェック セル 2 2" xfId="514" xr:uid="{00000000-0005-0000-0000-000001020000}"/>
    <cellStyle name="チェック セル 2 3" xfId="515" xr:uid="{00000000-0005-0000-0000-000002020000}"/>
    <cellStyle name="チェック セル 3" xfId="516" xr:uid="{00000000-0005-0000-0000-000003020000}"/>
    <cellStyle name="チェック セル 3 2" xfId="517" xr:uid="{00000000-0005-0000-0000-000004020000}"/>
    <cellStyle name="チェック セル 3 3" xfId="518" xr:uid="{00000000-0005-0000-0000-000005020000}"/>
    <cellStyle name="チェック セル 4" xfId="519" xr:uid="{00000000-0005-0000-0000-000006020000}"/>
    <cellStyle name="チェック セル 4 2" xfId="520" xr:uid="{00000000-0005-0000-0000-000007020000}"/>
    <cellStyle name="チェック セル 4 3" xfId="521" xr:uid="{00000000-0005-0000-0000-000008020000}"/>
    <cellStyle name="チェック セル 5" xfId="522" xr:uid="{00000000-0005-0000-0000-000009020000}"/>
    <cellStyle name="チェック セル 5 2" xfId="523" xr:uid="{00000000-0005-0000-0000-00000A020000}"/>
    <cellStyle name="チェック セル 5 3" xfId="524" xr:uid="{00000000-0005-0000-0000-00000B020000}"/>
    <cellStyle name="チェック セル 6" xfId="525" xr:uid="{00000000-0005-0000-0000-00000C020000}"/>
    <cellStyle name="チェック セル 7" xfId="526" xr:uid="{00000000-0005-0000-0000-00000D020000}"/>
    <cellStyle name="どちらでもない 2" xfId="527" xr:uid="{00000000-0005-0000-0000-00000E020000}"/>
    <cellStyle name="どちらでもない 2 2" xfId="528" xr:uid="{00000000-0005-0000-0000-00000F020000}"/>
    <cellStyle name="どちらでもない 2 3" xfId="529" xr:uid="{00000000-0005-0000-0000-000010020000}"/>
    <cellStyle name="どちらでもない 3" xfId="530" xr:uid="{00000000-0005-0000-0000-000011020000}"/>
    <cellStyle name="どちらでもない 3 2" xfId="531" xr:uid="{00000000-0005-0000-0000-000012020000}"/>
    <cellStyle name="どちらでもない 3 3" xfId="532" xr:uid="{00000000-0005-0000-0000-000013020000}"/>
    <cellStyle name="どちらでもない 4" xfId="533" xr:uid="{00000000-0005-0000-0000-000014020000}"/>
    <cellStyle name="どちらでもない 4 2" xfId="534" xr:uid="{00000000-0005-0000-0000-000015020000}"/>
    <cellStyle name="どちらでもない 4 3" xfId="535" xr:uid="{00000000-0005-0000-0000-000016020000}"/>
    <cellStyle name="どちらでもない 5" xfId="536" xr:uid="{00000000-0005-0000-0000-000017020000}"/>
    <cellStyle name="どちらでもない 5 2" xfId="537" xr:uid="{00000000-0005-0000-0000-000018020000}"/>
    <cellStyle name="どちらでもない 5 3" xfId="538" xr:uid="{00000000-0005-0000-0000-000019020000}"/>
    <cellStyle name="どちらでもない 6" xfId="539" xr:uid="{00000000-0005-0000-0000-00001A020000}"/>
    <cellStyle name="どちらでもない 7" xfId="540" xr:uid="{00000000-0005-0000-0000-00001B020000}"/>
    <cellStyle name="ハイパーリンク 2" xfId="541" xr:uid="{00000000-0005-0000-0000-00001C020000}"/>
    <cellStyle name="メモ 2" xfId="542" xr:uid="{00000000-0005-0000-0000-00001D020000}"/>
    <cellStyle name="メモ 2 2" xfId="543" xr:uid="{00000000-0005-0000-0000-00001E020000}"/>
    <cellStyle name="メモ 2 2 2" xfId="544" xr:uid="{00000000-0005-0000-0000-00001F020000}"/>
    <cellStyle name="メモ 2 3" xfId="545" xr:uid="{00000000-0005-0000-0000-000020020000}"/>
    <cellStyle name="メモ 3" xfId="546" xr:uid="{00000000-0005-0000-0000-000021020000}"/>
    <cellStyle name="メモ 3 2" xfId="547" xr:uid="{00000000-0005-0000-0000-000022020000}"/>
    <cellStyle name="メモ 3 2 2" xfId="548" xr:uid="{00000000-0005-0000-0000-000023020000}"/>
    <cellStyle name="メモ 3 3" xfId="549" xr:uid="{00000000-0005-0000-0000-000024020000}"/>
    <cellStyle name="メモ 4" xfId="550" xr:uid="{00000000-0005-0000-0000-000025020000}"/>
    <cellStyle name="メモ 4 2" xfId="551" xr:uid="{00000000-0005-0000-0000-000026020000}"/>
    <cellStyle name="メモ 4 2 2" xfId="552" xr:uid="{00000000-0005-0000-0000-000027020000}"/>
    <cellStyle name="メモ 4 3" xfId="553" xr:uid="{00000000-0005-0000-0000-000028020000}"/>
    <cellStyle name="メモ 5" xfId="554" xr:uid="{00000000-0005-0000-0000-000029020000}"/>
    <cellStyle name="メモ 5 2" xfId="555" xr:uid="{00000000-0005-0000-0000-00002A020000}"/>
    <cellStyle name="メモ 5 2 2" xfId="556" xr:uid="{00000000-0005-0000-0000-00002B020000}"/>
    <cellStyle name="メモ 5 3" xfId="557" xr:uid="{00000000-0005-0000-0000-00002C020000}"/>
    <cellStyle name="メモ 6" xfId="558" xr:uid="{00000000-0005-0000-0000-00002D020000}"/>
    <cellStyle name="メモ 7" xfId="559" xr:uid="{00000000-0005-0000-0000-00002E020000}"/>
    <cellStyle name="メモ 8" xfId="560" xr:uid="{00000000-0005-0000-0000-00002F020000}"/>
    <cellStyle name="リンク セル 2" xfId="561" xr:uid="{00000000-0005-0000-0000-000030020000}"/>
    <cellStyle name="リンク セル 2 2" xfId="562" xr:uid="{00000000-0005-0000-0000-000031020000}"/>
    <cellStyle name="リンク セル 2 3" xfId="563" xr:uid="{00000000-0005-0000-0000-000032020000}"/>
    <cellStyle name="リンク セル 3" xfId="564" xr:uid="{00000000-0005-0000-0000-000033020000}"/>
    <cellStyle name="リンク セル 3 2" xfId="565" xr:uid="{00000000-0005-0000-0000-000034020000}"/>
    <cellStyle name="リンク セル 3 3" xfId="566" xr:uid="{00000000-0005-0000-0000-000035020000}"/>
    <cellStyle name="リンク セル 4" xfId="567" xr:uid="{00000000-0005-0000-0000-000036020000}"/>
    <cellStyle name="リンク セル 4 2" xfId="568" xr:uid="{00000000-0005-0000-0000-000037020000}"/>
    <cellStyle name="リンク セル 4 3" xfId="569" xr:uid="{00000000-0005-0000-0000-000038020000}"/>
    <cellStyle name="リンク セル 5" xfId="570" xr:uid="{00000000-0005-0000-0000-000039020000}"/>
    <cellStyle name="リンク セル 5 2" xfId="571" xr:uid="{00000000-0005-0000-0000-00003A020000}"/>
    <cellStyle name="リンク セル 5 3" xfId="572" xr:uid="{00000000-0005-0000-0000-00003B020000}"/>
    <cellStyle name="リンク セル 6" xfId="573" xr:uid="{00000000-0005-0000-0000-00003C020000}"/>
    <cellStyle name="リンク セル 7" xfId="574" xr:uid="{00000000-0005-0000-0000-00003D020000}"/>
    <cellStyle name="悪い 2" xfId="575" xr:uid="{00000000-0005-0000-0000-00003E020000}"/>
    <cellStyle name="悪い 2 2" xfId="576" xr:uid="{00000000-0005-0000-0000-00003F020000}"/>
    <cellStyle name="悪い 2 3" xfId="577" xr:uid="{00000000-0005-0000-0000-000040020000}"/>
    <cellStyle name="悪い 3" xfId="578" xr:uid="{00000000-0005-0000-0000-000041020000}"/>
    <cellStyle name="悪い 3 2" xfId="579" xr:uid="{00000000-0005-0000-0000-000042020000}"/>
    <cellStyle name="悪い 3 3" xfId="580" xr:uid="{00000000-0005-0000-0000-000043020000}"/>
    <cellStyle name="悪い 4" xfId="581" xr:uid="{00000000-0005-0000-0000-000044020000}"/>
    <cellStyle name="悪い 4 2" xfId="582" xr:uid="{00000000-0005-0000-0000-000045020000}"/>
    <cellStyle name="悪い 4 3" xfId="583" xr:uid="{00000000-0005-0000-0000-000046020000}"/>
    <cellStyle name="悪い 5" xfId="584" xr:uid="{00000000-0005-0000-0000-000047020000}"/>
    <cellStyle name="悪い 5 2" xfId="585" xr:uid="{00000000-0005-0000-0000-000048020000}"/>
    <cellStyle name="悪い 5 3" xfId="586" xr:uid="{00000000-0005-0000-0000-000049020000}"/>
    <cellStyle name="悪い 6" xfId="587" xr:uid="{00000000-0005-0000-0000-00004A020000}"/>
    <cellStyle name="悪い 7" xfId="588" xr:uid="{00000000-0005-0000-0000-00004B020000}"/>
    <cellStyle name="強調 1" xfId="589" xr:uid="{00000000-0005-0000-0000-00004C020000}"/>
    <cellStyle name="強調 2" xfId="590" xr:uid="{00000000-0005-0000-0000-00004D020000}"/>
    <cellStyle name="強調 3" xfId="591" xr:uid="{00000000-0005-0000-0000-00004E020000}"/>
    <cellStyle name="計算 2" xfId="592" xr:uid="{00000000-0005-0000-0000-00004F020000}"/>
    <cellStyle name="計算 2 2" xfId="593" xr:uid="{00000000-0005-0000-0000-000050020000}"/>
    <cellStyle name="計算 2 3" xfId="594" xr:uid="{00000000-0005-0000-0000-000051020000}"/>
    <cellStyle name="計算 3" xfId="595" xr:uid="{00000000-0005-0000-0000-000052020000}"/>
    <cellStyle name="計算 3 2" xfId="596" xr:uid="{00000000-0005-0000-0000-000053020000}"/>
    <cellStyle name="計算 3 3" xfId="597" xr:uid="{00000000-0005-0000-0000-000054020000}"/>
    <cellStyle name="計算 4" xfId="598" xr:uid="{00000000-0005-0000-0000-000055020000}"/>
    <cellStyle name="計算 4 2" xfId="599" xr:uid="{00000000-0005-0000-0000-000056020000}"/>
    <cellStyle name="計算 4 3" xfId="600" xr:uid="{00000000-0005-0000-0000-000057020000}"/>
    <cellStyle name="計算 5" xfId="601" xr:uid="{00000000-0005-0000-0000-000058020000}"/>
    <cellStyle name="計算 5 2" xfId="602" xr:uid="{00000000-0005-0000-0000-000059020000}"/>
    <cellStyle name="計算 5 3" xfId="603" xr:uid="{00000000-0005-0000-0000-00005A020000}"/>
    <cellStyle name="計算 6" xfId="604" xr:uid="{00000000-0005-0000-0000-00005B020000}"/>
    <cellStyle name="計算 7" xfId="605" xr:uid="{00000000-0005-0000-0000-00005C020000}"/>
    <cellStyle name="警告文 2" xfId="606" xr:uid="{00000000-0005-0000-0000-00005D020000}"/>
    <cellStyle name="警告文 2 2" xfId="607" xr:uid="{00000000-0005-0000-0000-00005E020000}"/>
    <cellStyle name="警告文 2 3" xfId="608" xr:uid="{00000000-0005-0000-0000-00005F020000}"/>
    <cellStyle name="警告文 3" xfId="609" xr:uid="{00000000-0005-0000-0000-000060020000}"/>
    <cellStyle name="警告文 3 2" xfId="610" xr:uid="{00000000-0005-0000-0000-000061020000}"/>
    <cellStyle name="警告文 3 3" xfId="611" xr:uid="{00000000-0005-0000-0000-000062020000}"/>
    <cellStyle name="警告文 4" xfId="612" xr:uid="{00000000-0005-0000-0000-000063020000}"/>
    <cellStyle name="警告文 4 2" xfId="613" xr:uid="{00000000-0005-0000-0000-000064020000}"/>
    <cellStyle name="警告文 4 3" xfId="614" xr:uid="{00000000-0005-0000-0000-000065020000}"/>
    <cellStyle name="警告文 5" xfId="615" xr:uid="{00000000-0005-0000-0000-000066020000}"/>
    <cellStyle name="警告文 5 2" xfId="616" xr:uid="{00000000-0005-0000-0000-000067020000}"/>
    <cellStyle name="警告文 5 3" xfId="617" xr:uid="{00000000-0005-0000-0000-000068020000}"/>
    <cellStyle name="警告文 6" xfId="618" xr:uid="{00000000-0005-0000-0000-000069020000}"/>
    <cellStyle name="警告文 7" xfId="619" xr:uid="{00000000-0005-0000-0000-00006A020000}"/>
    <cellStyle name="桁区切り" xfId="620" builtinId="6"/>
    <cellStyle name="桁区切り 10" xfId="621" xr:uid="{00000000-0005-0000-0000-00006C020000}"/>
    <cellStyle name="桁区切り 10 2" xfId="622" xr:uid="{00000000-0005-0000-0000-00006D020000}"/>
    <cellStyle name="桁区切り 10 3" xfId="623" xr:uid="{00000000-0005-0000-0000-00006E020000}"/>
    <cellStyle name="桁区切り 10 4" xfId="624" xr:uid="{00000000-0005-0000-0000-00006F020000}"/>
    <cellStyle name="桁区切り 10 5" xfId="625" xr:uid="{00000000-0005-0000-0000-000070020000}"/>
    <cellStyle name="桁区切り 10 6" xfId="626" xr:uid="{00000000-0005-0000-0000-000071020000}"/>
    <cellStyle name="桁区切り 10 7" xfId="627" xr:uid="{00000000-0005-0000-0000-000072020000}"/>
    <cellStyle name="桁区切り 10 8" xfId="628" xr:uid="{00000000-0005-0000-0000-000073020000}"/>
    <cellStyle name="桁区切り 11" xfId="629" xr:uid="{00000000-0005-0000-0000-000074020000}"/>
    <cellStyle name="桁区切り 13" xfId="630" xr:uid="{00000000-0005-0000-0000-000075020000}"/>
    <cellStyle name="桁区切り 13 2" xfId="631" xr:uid="{00000000-0005-0000-0000-000076020000}"/>
    <cellStyle name="桁区切り 13 3" xfId="632" xr:uid="{00000000-0005-0000-0000-000077020000}"/>
    <cellStyle name="桁区切り 13 4" xfId="633" xr:uid="{00000000-0005-0000-0000-000078020000}"/>
    <cellStyle name="桁区切り 14" xfId="634" xr:uid="{00000000-0005-0000-0000-000079020000}"/>
    <cellStyle name="桁区切り 14 2" xfId="635" xr:uid="{00000000-0005-0000-0000-00007A020000}"/>
    <cellStyle name="桁区切り 14 3" xfId="636" xr:uid="{00000000-0005-0000-0000-00007B020000}"/>
    <cellStyle name="桁区切り 14 4" xfId="637" xr:uid="{00000000-0005-0000-0000-00007C020000}"/>
    <cellStyle name="桁区切り 16" xfId="638" xr:uid="{00000000-0005-0000-0000-00007D020000}"/>
    <cellStyle name="桁区切り 18" xfId="639" xr:uid="{00000000-0005-0000-0000-00007E020000}"/>
    <cellStyle name="桁区切り 18 2" xfId="640" xr:uid="{00000000-0005-0000-0000-00007F020000}"/>
    <cellStyle name="桁区切り 18 3" xfId="641" xr:uid="{00000000-0005-0000-0000-000080020000}"/>
    <cellStyle name="桁区切り 18 4" xfId="642" xr:uid="{00000000-0005-0000-0000-000081020000}"/>
    <cellStyle name="桁区切り 19" xfId="643" xr:uid="{00000000-0005-0000-0000-000082020000}"/>
    <cellStyle name="桁区切り 19 2" xfId="644" xr:uid="{00000000-0005-0000-0000-000083020000}"/>
    <cellStyle name="桁区切り 19 3" xfId="645" xr:uid="{00000000-0005-0000-0000-000084020000}"/>
    <cellStyle name="桁区切り 19 4" xfId="646" xr:uid="{00000000-0005-0000-0000-000085020000}"/>
    <cellStyle name="桁区切り 2" xfId="647" xr:uid="{00000000-0005-0000-0000-000086020000}"/>
    <cellStyle name="桁区切り 2 10" xfId="648" xr:uid="{00000000-0005-0000-0000-000087020000}"/>
    <cellStyle name="桁区切り 2 11" xfId="649" xr:uid="{00000000-0005-0000-0000-000088020000}"/>
    <cellStyle name="桁区切り 2 2" xfId="650" xr:uid="{00000000-0005-0000-0000-000089020000}"/>
    <cellStyle name="桁区切り 2 2 2" xfId="651" xr:uid="{00000000-0005-0000-0000-00008A020000}"/>
    <cellStyle name="桁区切り 2 3" xfId="652" xr:uid="{00000000-0005-0000-0000-00008B020000}"/>
    <cellStyle name="桁区切り 2 3 2" xfId="653" xr:uid="{00000000-0005-0000-0000-00008C020000}"/>
    <cellStyle name="桁区切り 2 4" xfId="654" xr:uid="{00000000-0005-0000-0000-00008D020000}"/>
    <cellStyle name="桁区切り 2 5" xfId="655" xr:uid="{00000000-0005-0000-0000-00008E020000}"/>
    <cellStyle name="桁区切り 2 6" xfId="656" xr:uid="{00000000-0005-0000-0000-00008F020000}"/>
    <cellStyle name="桁区切り 2 6 2" xfId="657" xr:uid="{00000000-0005-0000-0000-000090020000}"/>
    <cellStyle name="桁区切り 2 7" xfId="658" xr:uid="{00000000-0005-0000-0000-000091020000}"/>
    <cellStyle name="桁区切り 2 8" xfId="659" xr:uid="{00000000-0005-0000-0000-000092020000}"/>
    <cellStyle name="桁区切り 2 9" xfId="660" xr:uid="{00000000-0005-0000-0000-000093020000}"/>
    <cellStyle name="桁区切り 22" xfId="661" xr:uid="{00000000-0005-0000-0000-000094020000}"/>
    <cellStyle name="桁区切り 22 2" xfId="662" xr:uid="{00000000-0005-0000-0000-000095020000}"/>
    <cellStyle name="桁区切り 22 3" xfId="663" xr:uid="{00000000-0005-0000-0000-000096020000}"/>
    <cellStyle name="桁区切り 22 4" xfId="664" xr:uid="{00000000-0005-0000-0000-000097020000}"/>
    <cellStyle name="桁区切り 23" xfId="665" xr:uid="{00000000-0005-0000-0000-000098020000}"/>
    <cellStyle name="桁区切り 23 2" xfId="666" xr:uid="{00000000-0005-0000-0000-000099020000}"/>
    <cellStyle name="桁区切り 23 3" xfId="667" xr:uid="{00000000-0005-0000-0000-00009A020000}"/>
    <cellStyle name="桁区切り 23 4" xfId="668" xr:uid="{00000000-0005-0000-0000-00009B020000}"/>
    <cellStyle name="桁区切り 27" xfId="669" xr:uid="{00000000-0005-0000-0000-00009C020000}"/>
    <cellStyle name="桁区切り 27 2" xfId="670" xr:uid="{00000000-0005-0000-0000-00009D020000}"/>
    <cellStyle name="桁区切り 27 3" xfId="671" xr:uid="{00000000-0005-0000-0000-00009E020000}"/>
    <cellStyle name="桁区切り 27 4" xfId="672" xr:uid="{00000000-0005-0000-0000-00009F020000}"/>
    <cellStyle name="桁区切り 28" xfId="673" xr:uid="{00000000-0005-0000-0000-0000A0020000}"/>
    <cellStyle name="桁区切り 28 2" xfId="674" xr:uid="{00000000-0005-0000-0000-0000A1020000}"/>
    <cellStyle name="桁区切り 28 3" xfId="675" xr:uid="{00000000-0005-0000-0000-0000A2020000}"/>
    <cellStyle name="桁区切り 28 4" xfId="676" xr:uid="{00000000-0005-0000-0000-0000A3020000}"/>
    <cellStyle name="桁区切り 3" xfId="677" xr:uid="{00000000-0005-0000-0000-0000A4020000}"/>
    <cellStyle name="桁区切り 3 2" xfId="678" xr:uid="{00000000-0005-0000-0000-0000A5020000}"/>
    <cellStyle name="桁区切り 3 3" xfId="679" xr:uid="{00000000-0005-0000-0000-0000A6020000}"/>
    <cellStyle name="桁区切り 31" xfId="680" xr:uid="{00000000-0005-0000-0000-0000A7020000}"/>
    <cellStyle name="桁区切り 31 2" xfId="681" xr:uid="{00000000-0005-0000-0000-0000A8020000}"/>
    <cellStyle name="桁区切り 31 3" xfId="682" xr:uid="{00000000-0005-0000-0000-0000A9020000}"/>
    <cellStyle name="桁区切り 31 4" xfId="683" xr:uid="{00000000-0005-0000-0000-0000AA020000}"/>
    <cellStyle name="桁区切り 32" xfId="684" xr:uid="{00000000-0005-0000-0000-0000AB020000}"/>
    <cellStyle name="桁区切り 32 2" xfId="685" xr:uid="{00000000-0005-0000-0000-0000AC020000}"/>
    <cellStyle name="桁区切り 32 3" xfId="686" xr:uid="{00000000-0005-0000-0000-0000AD020000}"/>
    <cellStyle name="桁区切り 32 4" xfId="687" xr:uid="{00000000-0005-0000-0000-0000AE020000}"/>
    <cellStyle name="桁区切り 33" xfId="688" xr:uid="{00000000-0005-0000-0000-0000AF020000}"/>
    <cellStyle name="桁区切り 33 2" xfId="689" xr:uid="{00000000-0005-0000-0000-0000B0020000}"/>
    <cellStyle name="桁区切り 33 2 2" xfId="690" xr:uid="{00000000-0005-0000-0000-0000B1020000}"/>
    <cellStyle name="桁区切り 33 3" xfId="691" xr:uid="{00000000-0005-0000-0000-0000B2020000}"/>
    <cellStyle name="桁区切り 33 3 2" xfId="692" xr:uid="{00000000-0005-0000-0000-0000B3020000}"/>
    <cellStyle name="桁区切り 34" xfId="693" xr:uid="{00000000-0005-0000-0000-0000B4020000}"/>
    <cellStyle name="桁区切り 34 2" xfId="694" xr:uid="{00000000-0005-0000-0000-0000B5020000}"/>
    <cellStyle name="桁区切り 34 2 2" xfId="695" xr:uid="{00000000-0005-0000-0000-0000B6020000}"/>
    <cellStyle name="桁区切り 34 3" xfId="696" xr:uid="{00000000-0005-0000-0000-0000B7020000}"/>
    <cellStyle name="桁区切り 34 3 2" xfId="697" xr:uid="{00000000-0005-0000-0000-0000B8020000}"/>
    <cellStyle name="桁区切り 36" xfId="698" xr:uid="{00000000-0005-0000-0000-0000B9020000}"/>
    <cellStyle name="桁区切り 36 2" xfId="699" xr:uid="{00000000-0005-0000-0000-0000BA020000}"/>
    <cellStyle name="桁区切り 36 2 2" xfId="700" xr:uid="{00000000-0005-0000-0000-0000BB020000}"/>
    <cellStyle name="桁区切り 36 3" xfId="701" xr:uid="{00000000-0005-0000-0000-0000BC020000}"/>
    <cellStyle name="桁区切り 36 3 2" xfId="702" xr:uid="{00000000-0005-0000-0000-0000BD020000}"/>
    <cellStyle name="桁区切り 37" xfId="703" xr:uid="{00000000-0005-0000-0000-0000BE020000}"/>
    <cellStyle name="桁区切り 4" xfId="704" xr:uid="{00000000-0005-0000-0000-0000BF020000}"/>
    <cellStyle name="桁区切り 4 2" xfId="705" xr:uid="{00000000-0005-0000-0000-0000C0020000}"/>
    <cellStyle name="桁区切り 4 3" xfId="706" xr:uid="{00000000-0005-0000-0000-0000C1020000}"/>
    <cellStyle name="桁区切り 4 4" xfId="707" xr:uid="{00000000-0005-0000-0000-0000C2020000}"/>
    <cellStyle name="桁区切り 5" xfId="708" xr:uid="{00000000-0005-0000-0000-0000C3020000}"/>
    <cellStyle name="桁区切り 5 2" xfId="709" xr:uid="{00000000-0005-0000-0000-0000C4020000}"/>
    <cellStyle name="桁区切り 5 3" xfId="710" xr:uid="{00000000-0005-0000-0000-0000C5020000}"/>
    <cellStyle name="桁区切り 5 4" xfId="711" xr:uid="{00000000-0005-0000-0000-0000C6020000}"/>
    <cellStyle name="桁区切り 6" xfId="712" xr:uid="{00000000-0005-0000-0000-0000C7020000}"/>
    <cellStyle name="桁区切り 6 2" xfId="713" xr:uid="{00000000-0005-0000-0000-0000C8020000}"/>
    <cellStyle name="桁区切り 6 3" xfId="714" xr:uid="{00000000-0005-0000-0000-0000C9020000}"/>
    <cellStyle name="桁区切り 6 4" xfId="715" xr:uid="{00000000-0005-0000-0000-0000CA020000}"/>
    <cellStyle name="桁区切り 6 5" xfId="716" xr:uid="{00000000-0005-0000-0000-0000CB020000}"/>
    <cellStyle name="桁区切り 6 6" xfId="717" xr:uid="{00000000-0005-0000-0000-0000CC020000}"/>
    <cellStyle name="桁区切り 6 7" xfId="718" xr:uid="{00000000-0005-0000-0000-0000CD020000}"/>
    <cellStyle name="桁区切り 6 8" xfId="719" xr:uid="{00000000-0005-0000-0000-0000CE020000}"/>
    <cellStyle name="桁区切り 7" xfId="720" xr:uid="{00000000-0005-0000-0000-0000CF020000}"/>
    <cellStyle name="桁区切り 7 2" xfId="721" xr:uid="{00000000-0005-0000-0000-0000D0020000}"/>
    <cellStyle name="桁区切り 7 3" xfId="722" xr:uid="{00000000-0005-0000-0000-0000D1020000}"/>
    <cellStyle name="桁区切り 7 4" xfId="723" xr:uid="{00000000-0005-0000-0000-0000D2020000}"/>
    <cellStyle name="桁区切り 7 5" xfId="724" xr:uid="{00000000-0005-0000-0000-0000D3020000}"/>
    <cellStyle name="桁区切り 7 6" xfId="725" xr:uid="{00000000-0005-0000-0000-0000D4020000}"/>
    <cellStyle name="桁区切り 7 7" xfId="726" xr:uid="{00000000-0005-0000-0000-0000D5020000}"/>
    <cellStyle name="桁区切り 7 8" xfId="727" xr:uid="{00000000-0005-0000-0000-0000D6020000}"/>
    <cellStyle name="桁区切り 8" xfId="728" xr:uid="{00000000-0005-0000-0000-0000D7020000}"/>
    <cellStyle name="桁区切り 8 2" xfId="729" xr:uid="{00000000-0005-0000-0000-0000D8020000}"/>
    <cellStyle name="桁区切り 8 3" xfId="730" xr:uid="{00000000-0005-0000-0000-0000D9020000}"/>
    <cellStyle name="桁区切り 8 4" xfId="731" xr:uid="{00000000-0005-0000-0000-0000DA020000}"/>
    <cellStyle name="桁区切り 9" xfId="732" xr:uid="{00000000-0005-0000-0000-0000DB020000}"/>
    <cellStyle name="桁区切り 9 2" xfId="733" xr:uid="{00000000-0005-0000-0000-0000DC020000}"/>
    <cellStyle name="桁区切り 9 3" xfId="734" xr:uid="{00000000-0005-0000-0000-0000DD020000}"/>
    <cellStyle name="桁区切り 9 4" xfId="735" xr:uid="{00000000-0005-0000-0000-0000DE020000}"/>
    <cellStyle name="見出し 1 2" xfId="736" xr:uid="{00000000-0005-0000-0000-0000DF020000}"/>
    <cellStyle name="見出し 1 2 2" xfId="737" xr:uid="{00000000-0005-0000-0000-0000E0020000}"/>
    <cellStyle name="見出し 1 2 3" xfId="738" xr:uid="{00000000-0005-0000-0000-0000E1020000}"/>
    <cellStyle name="見出し 1 3" xfId="739" xr:uid="{00000000-0005-0000-0000-0000E2020000}"/>
    <cellStyle name="見出し 1 3 2" xfId="740" xr:uid="{00000000-0005-0000-0000-0000E3020000}"/>
    <cellStyle name="見出し 1 3 3" xfId="741" xr:uid="{00000000-0005-0000-0000-0000E4020000}"/>
    <cellStyle name="見出し 1 4" xfId="742" xr:uid="{00000000-0005-0000-0000-0000E5020000}"/>
    <cellStyle name="見出し 1 4 2" xfId="743" xr:uid="{00000000-0005-0000-0000-0000E6020000}"/>
    <cellStyle name="見出し 1 4 3" xfId="744" xr:uid="{00000000-0005-0000-0000-0000E7020000}"/>
    <cellStyle name="見出し 1 5" xfId="745" xr:uid="{00000000-0005-0000-0000-0000E8020000}"/>
    <cellStyle name="見出し 1 5 2" xfId="746" xr:uid="{00000000-0005-0000-0000-0000E9020000}"/>
    <cellStyle name="見出し 1 5 3" xfId="747" xr:uid="{00000000-0005-0000-0000-0000EA020000}"/>
    <cellStyle name="見出し 1 6" xfId="748" xr:uid="{00000000-0005-0000-0000-0000EB020000}"/>
    <cellStyle name="見出し 1 7" xfId="749" xr:uid="{00000000-0005-0000-0000-0000EC020000}"/>
    <cellStyle name="見出し 2 2" xfId="750" xr:uid="{00000000-0005-0000-0000-0000ED020000}"/>
    <cellStyle name="見出し 2 2 2" xfId="751" xr:uid="{00000000-0005-0000-0000-0000EE020000}"/>
    <cellStyle name="見出し 2 2 3" xfId="752" xr:uid="{00000000-0005-0000-0000-0000EF020000}"/>
    <cellStyle name="見出し 2 3" xfId="753" xr:uid="{00000000-0005-0000-0000-0000F0020000}"/>
    <cellStyle name="見出し 2 3 2" xfId="754" xr:uid="{00000000-0005-0000-0000-0000F1020000}"/>
    <cellStyle name="見出し 2 3 3" xfId="755" xr:uid="{00000000-0005-0000-0000-0000F2020000}"/>
    <cellStyle name="見出し 2 4" xfId="756" xr:uid="{00000000-0005-0000-0000-0000F3020000}"/>
    <cellStyle name="見出し 2 4 2" xfId="757" xr:uid="{00000000-0005-0000-0000-0000F4020000}"/>
    <cellStyle name="見出し 2 4 3" xfId="758" xr:uid="{00000000-0005-0000-0000-0000F5020000}"/>
    <cellStyle name="見出し 2 5" xfId="759" xr:uid="{00000000-0005-0000-0000-0000F6020000}"/>
    <cellStyle name="見出し 2 5 2" xfId="760" xr:uid="{00000000-0005-0000-0000-0000F7020000}"/>
    <cellStyle name="見出し 2 5 3" xfId="761" xr:uid="{00000000-0005-0000-0000-0000F8020000}"/>
    <cellStyle name="見出し 2 6" xfId="762" xr:uid="{00000000-0005-0000-0000-0000F9020000}"/>
    <cellStyle name="見出し 2 7" xfId="763" xr:uid="{00000000-0005-0000-0000-0000FA020000}"/>
    <cellStyle name="見出し 3 2" xfId="764" xr:uid="{00000000-0005-0000-0000-0000FB020000}"/>
    <cellStyle name="見出し 3 2 2" xfId="765" xr:uid="{00000000-0005-0000-0000-0000FC020000}"/>
    <cellStyle name="見出し 3 2 3" xfId="766" xr:uid="{00000000-0005-0000-0000-0000FD020000}"/>
    <cellStyle name="見出し 3 3" xfId="767" xr:uid="{00000000-0005-0000-0000-0000FE020000}"/>
    <cellStyle name="見出し 3 3 2" xfId="768" xr:uid="{00000000-0005-0000-0000-0000FF020000}"/>
    <cellStyle name="見出し 3 3 3" xfId="769" xr:uid="{00000000-0005-0000-0000-000000030000}"/>
    <cellStyle name="見出し 3 4" xfId="770" xr:uid="{00000000-0005-0000-0000-000001030000}"/>
    <cellStyle name="見出し 3 4 2" xfId="771" xr:uid="{00000000-0005-0000-0000-000002030000}"/>
    <cellStyle name="見出し 3 4 3" xfId="772" xr:uid="{00000000-0005-0000-0000-000003030000}"/>
    <cellStyle name="見出し 3 5" xfId="773" xr:uid="{00000000-0005-0000-0000-000004030000}"/>
    <cellStyle name="見出し 3 5 2" xfId="774" xr:uid="{00000000-0005-0000-0000-000005030000}"/>
    <cellStyle name="見出し 3 5 3" xfId="775" xr:uid="{00000000-0005-0000-0000-000006030000}"/>
    <cellStyle name="見出し 3 6" xfId="776" xr:uid="{00000000-0005-0000-0000-000007030000}"/>
    <cellStyle name="見出し 3 7" xfId="777" xr:uid="{00000000-0005-0000-0000-000008030000}"/>
    <cellStyle name="見出し 4 2" xfId="778" xr:uid="{00000000-0005-0000-0000-000009030000}"/>
    <cellStyle name="見出し 4 2 2" xfId="779" xr:uid="{00000000-0005-0000-0000-00000A030000}"/>
    <cellStyle name="見出し 4 2 3" xfId="780" xr:uid="{00000000-0005-0000-0000-00000B030000}"/>
    <cellStyle name="見出し 4 3" xfId="781" xr:uid="{00000000-0005-0000-0000-00000C030000}"/>
    <cellStyle name="見出し 4 3 2" xfId="782" xr:uid="{00000000-0005-0000-0000-00000D030000}"/>
    <cellStyle name="見出し 4 3 3" xfId="783" xr:uid="{00000000-0005-0000-0000-00000E030000}"/>
    <cellStyle name="見出し 4 4" xfId="784" xr:uid="{00000000-0005-0000-0000-00000F030000}"/>
    <cellStyle name="見出し 4 4 2" xfId="785" xr:uid="{00000000-0005-0000-0000-000010030000}"/>
    <cellStyle name="見出し 4 4 3" xfId="786" xr:uid="{00000000-0005-0000-0000-000011030000}"/>
    <cellStyle name="見出し 4 5" xfId="787" xr:uid="{00000000-0005-0000-0000-000012030000}"/>
    <cellStyle name="見出し 4 5 2" xfId="788" xr:uid="{00000000-0005-0000-0000-000013030000}"/>
    <cellStyle name="見出し 4 5 3" xfId="789" xr:uid="{00000000-0005-0000-0000-000014030000}"/>
    <cellStyle name="見出し 4 6" xfId="790" xr:uid="{00000000-0005-0000-0000-000015030000}"/>
    <cellStyle name="見出し 4 7" xfId="791" xr:uid="{00000000-0005-0000-0000-000016030000}"/>
    <cellStyle name="集計 2" xfId="792" xr:uid="{00000000-0005-0000-0000-000017030000}"/>
    <cellStyle name="集計 2 2" xfId="793" xr:uid="{00000000-0005-0000-0000-000018030000}"/>
    <cellStyle name="集計 2 3" xfId="794" xr:uid="{00000000-0005-0000-0000-000019030000}"/>
    <cellStyle name="集計 3" xfId="795" xr:uid="{00000000-0005-0000-0000-00001A030000}"/>
    <cellStyle name="集計 3 2" xfId="796" xr:uid="{00000000-0005-0000-0000-00001B030000}"/>
    <cellStyle name="集計 3 3" xfId="797" xr:uid="{00000000-0005-0000-0000-00001C030000}"/>
    <cellStyle name="集計 4" xfId="798" xr:uid="{00000000-0005-0000-0000-00001D030000}"/>
    <cellStyle name="集計 4 2" xfId="799" xr:uid="{00000000-0005-0000-0000-00001E030000}"/>
    <cellStyle name="集計 4 3" xfId="800" xr:uid="{00000000-0005-0000-0000-00001F030000}"/>
    <cellStyle name="集計 5" xfId="801" xr:uid="{00000000-0005-0000-0000-000020030000}"/>
    <cellStyle name="集計 5 2" xfId="802" xr:uid="{00000000-0005-0000-0000-000021030000}"/>
    <cellStyle name="集計 5 3" xfId="803" xr:uid="{00000000-0005-0000-0000-000022030000}"/>
    <cellStyle name="集計 6" xfId="804" xr:uid="{00000000-0005-0000-0000-000023030000}"/>
    <cellStyle name="集計 7" xfId="805" xr:uid="{00000000-0005-0000-0000-000024030000}"/>
    <cellStyle name="出力 2" xfId="806" xr:uid="{00000000-0005-0000-0000-000025030000}"/>
    <cellStyle name="出力 2 2" xfId="807" xr:uid="{00000000-0005-0000-0000-000026030000}"/>
    <cellStyle name="出力 2 3" xfId="808" xr:uid="{00000000-0005-0000-0000-000027030000}"/>
    <cellStyle name="出力 3" xfId="809" xr:uid="{00000000-0005-0000-0000-000028030000}"/>
    <cellStyle name="出力 3 2" xfId="810" xr:uid="{00000000-0005-0000-0000-000029030000}"/>
    <cellStyle name="出力 3 3" xfId="811" xr:uid="{00000000-0005-0000-0000-00002A030000}"/>
    <cellStyle name="出力 4" xfId="812" xr:uid="{00000000-0005-0000-0000-00002B030000}"/>
    <cellStyle name="出力 4 2" xfId="813" xr:uid="{00000000-0005-0000-0000-00002C030000}"/>
    <cellStyle name="出力 4 3" xfId="814" xr:uid="{00000000-0005-0000-0000-00002D030000}"/>
    <cellStyle name="出力 5" xfId="815" xr:uid="{00000000-0005-0000-0000-00002E030000}"/>
    <cellStyle name="出力 5 2" xfId="816" xr:uid="{00000000-0005-0000-0000-00002F030000}"/>
    <cellStyle name="出力 5 3" xfId="817" xr:uid="{00000000-0005-0000-0000-000030030000}"/>
    <cellStyle name="出力 6" xfId="818" xr:uid="{00000000-0005-0000-0000-000031030000}"/>
    <cellStyle name="出力 7" xfId="819" xr:uid="{00000000-0005-0000-0000-000032030000}"/>
    <cellStyle name="説明文 2" xfId="820" xr:uid="{00000000-0005-0000-0000-000033030000}"/>
    <cellStyle name="説明文 2 2" xfId="821" xr:uid="{00000000-0005-0000-0000-000034030000}"/>
    <cellStyle name="説明文 2 3" xfId="822" xr:uid="{00000000-0005-0000-0000-000035030000}"/>
    <cellStyle name="説明文 3" xfId="823" xr:uid="{00000000-0005-0000-0000-000036030000}"/>
    <cellStyle name="説明文 3 2" xfId="824" xr:uid="{00000000-0005-0000-0000-000037030000}"/>
    <cellStyle name="説明文 3 3" xfId="825" xr:uid="{00000000-0005-0000-0000-000038030000}"/>
    <cellStyle name="説明文 4" xfId="826" xr:uid="{00000000-0005-0000-0000-000039030000}"/>
    <cellStyle name="説明文 4 2" xfId="827" xr:uid="{00000000-0005-0000-0000-00003A030000}"/>
    <cellStyle name="説明文 4 3" xfId="828" xr:uid="{00000000-0005-0000-0000-00003B030000}"/>
    <cellStyle name="説明文 5" xfId="829" xr:uid="{00000000-0005-0000-0000-00003C030000}"/>
    <cellStyle name="説明文 5 2" xfId="830" xr:uid="{00000000-0005-0000-0000-00003D030000}"/>
    <cellStyle name="説明文 5 3" xfId="831" xr:uid="{00000000-0005-0000-0000-00003E030000}"/>
    <cellStyle name="説明文 6" xfId="832" xr:uid="{00000000-0005-0000-0000-00003F030000}"/>
    <cellStyle name="説明文 7" xfId="833" xr:uid="{00000000-0005-0000-0000-000040030000}"/>
    <cellStyle name="入力 2" xfId="834" xr:uid="{00000000-0005-0000-0000-000041030000}"/>
    <cellStyle name="入力 2 2" xfId="835" xr:uid="{00000000-0005-0000-0000-000042030000}"/>
    <cellStyle name="入力 2 3" xfId="836" xr:uid="{00000000-0005-0000-0000-000043030000}"/>
    <cellStyle name="入力 3" xfId="837" xr:uid="{00000000-0005-0000-0000-000044030000}"/>
    <cellStyle name="入力 3 2" xfId="838" xr:uid="{00000000-0005-0000-0000-000045030000}"/>
    <cellStyle name="入力 3 3" xfId="839" xr:uid="{00000000-0005-0000-0000-000046030000}"/>
    <cellStyle name="入力 4" xfId="840" xr:uid="{00000000-0005-0000-0000-000047030000}"/>
    <cellStyle name="入力 4 2" xfId="841" xr:uid="{00000000-0005-0000-0000-000048030000}"/>
    <cellStyle name="入力 4 3" xfId="842" xr:uid="{00000000-0005-0000-0000-000049030000}"/>
    <cellStyle name="入力 5" xfId="843" xr:uid="{00000000-0005-0000-0000-00004A030000}"/>
    <cellStyle name="入力 5 2" xfId="844" xr:uid="{00000000-0005-0000-0000-00004B030000}"/>
    <cellStyle name="入力 5 3" xfId="845" xr:uid="{00000000-0005-0000-0000-00004C030000}"/>
    <cellStyle name="入力 6" xfId="846" xr:uid="{00000000-0005-0000-0000-00004D030000}"/>
    <cellStyle name="入力 7" xfId="847" xr:uid="{00000000-0005-0000-0000-00004E030000}"/>
    <cellStyle name="標準" xfId="0" builtinId="0"/>
    <cellStyle name="標準 10" xfId="848" xr:uid="{00000000-0005-0000-0000-000050030000}"/>
    <cellStyle name="標準 10 2" xfId="849" xr:uid="{00000000-0005-0000-0000-000051030000}"/>
    <cellStyle name="標準 11" xfId="850" xr:uid="{00000000-0005-0000-0000-000052030000}"/>
    <cellStyle name="標準 11 2" xfId="851" xr:uid="{00000000-0005-0000-0000-000053030000}"/>
    <cellStyle name="標準 11 2 2" xfId="852" xr:uid="{00000000-0005-0000-0000-000054030000}"/>
    <cellStyle name="標準 11 3" xfId="853" xr:uid="{00000000-0005-0000-0000-000055030000}"/>
    <cellStyle name="標準 11 4" xfId="854" xr:uid="{00000000-0005-0000-0000-000056030000}"/>
    <cellStyle name="標準 11 5" xfId="855" xr:uid="{00000000-0005-0000-0000-000057030000}"/>
    <cellStyle name="標準 11 6" xfId="856" xr:uid="{00000000-0005-0000-0000-000058030000}"/>
    <cellStyle name="標準 11 7" xfId="857" xr:uid="{00000000-0005-0000-0000-000059030000}"/>
    <cellStyle name="標準 11 8" xfId="858" xr:uid="{00000000-0005-0000-0000-00005A030000}"/>
    <cellStyle name="標準 11 9" xfId="859" xr:uid="{00000000-0005-0000-0000-00005B030000}"/>
    <cellStyle name="標準 12" xfId="860" xr:uid="{00000000-0005-0000-0000-00005C030000}"/>
    <cellStyle name="標準 12 2" xfId="861" xr:uid="{00000000-0005-0000-0000-00005D030000}"/>
    <cellStyle name="標準 12 3" xfId="862" xr:uid="{00000000-0005-0000-0000-00005E030000}"/>
    <cellStyle name="標準 12 4" xfId="863" xr:uid="{00000000-0005-0000-0000-00005F030000}"/>
    <cellStyle name="標準 12 5" xfId="864" xr:uid="{00000000-0005-0000-0000-000060030000}"/>
    <cellStyle name="標準 13" xfId="865" xr:uid="{00000000-0005-0000-0000-000061030000}"/>
    <cellStyle name="標準 13 2" xfId="866" xr:uid="{00000000-0005-0000-0000-000062030000}"/>
    <cellStyle name="標準 13 3" xfId="867" xr:uid="{00000000-0005-0000-0000-000063030000}"/>
    <cellStyle name="標準 13 4" xfId="868" xr:uid="{00000000-0005-0000-0000-000064030000}"/>
    <cellStyle name="標準 13 5" xfId="869" xr:uid="{00000000-0005-0000-0000-000065030000}"/>
    <cellStyle name="標準 14" xfId="870" xr:uid="{00000000-0005-0000-0000-000066030000}"/>
    <cellStyle name="標準 14 2" xfId="871" xr:uid="{00000000-0005-0000-0000-000067030000}"/>
    <cellStyle name="標準 14 3" xfId="872" xr:uid="{00000000-0005-0000-0000-000068030000}"/>
    <cellStyle name="標準 14 4" xfId="873" xr:uid="{00000000-0005-0000-0000-000069030000}"/>
    <cellStyle name="標準 14 5" xfId="874" xr:uid="{00000000-0005-0000-0000-00006A030000}"/>
    <cellStyle name="標準 15" xfId="875" xr:uid="{00000000-0005-0000-0000-00006B030000}"/>
    <cellStyle name="標準 15 2" xfId="876" xr:uid="{00000000-0005-0000-0000-00006C030000}"/>
    <cellStyle name="標準 15 3" xfId="877" xr:uid="{00000000-0005-0000-0000-00006D030000}"/>
    <cellStyle name="標準 15 4" xfId="878" xr:uid="{00000000-0005-0000-0000-00006E030000}"/>
    <cellStyle name="標準 15 5" xfId="879" xr:uid="{00000000-0005-0000-0000-00006F030000}"/>
    <cellStyle name="標準 15 6" xfId="880" xr:uid="{00000000-0005-0000-0000-000070030000}"/>
    <cellStyle name="標準 15 7" xfId="881" xr:uid="{00000000-0005-0000-0000-000071030000}"/>
    <cellStyle name="標準 15 8" xfId="882" xr:uid="{00000000-0005-0000-0000-000072030000}"/>
    <cellStyle name="標準 15 9" xfId="883" xr:uid="{00000000-0005-0000-0000-000073030000}"/>
    <cellStyle name="標準 16" xfId="884" xr:uid="{00000000-0005-0000-0000-000074030000}"/>
    <cellStyle name="標準 16 2" xfId="885" xr:uid="{00000000-0005-0000-0000-000075030000}"/>
    <cellStyle name="標準 16 3" xfId="886" xr:uid="{00000000-0005-0000-0000-000076030000}"/>
    <cellStyle name="標準 16 4" xfId="887" xr:uid="{00000000-0005-0000-0000-000077030000}"/>
    <cellStyle name="標準 17" xfId="888" xr:uid="{00000000-0005-0000-0000-000078030000}"/>
    <cellStyle name="標準 17 2" xfId="889" xr:uid="{00000000-0005-0000-0000-000079030000}"/>
    <cellStyle name="標準 17 3" xfId="890" xr:uid="{00000000-0005-0000-0000-00007A030000}"/>
    <cellStyle name="標準 17 4" xfId="891" xr:uid="{00000000-0005-0000-0000-00007B030000}"/>
    <cellStyle name="標準 18" xfId="892" xr:uid="{00000000-0005-0000-0000-00007C030000}"/>
    <cellStyle name="標準 18 2" xfId="893" xr:uid="{00000000-0005-0000-0000-00007D030000}"/>
    <cellStyle name="標準 18 3" xfId="894" xr:uid="{00000000-0005-0000-0000-00007E030000}"/>
    <cellStyle name="標準 18 4" xfId="895" xr:uid="{00000000-0005-0000-0000-00007F030000}"/>
    <cellStyle name="標準 19" xfId="896" xr:uid="{00000000-0005-0000-0000-000080030000}"/>
    <cellStyle name="標準 19 2" xfId="897" xr:uid="{00000000-0005-0000-0000-000081030000}"/>
    <cellStyle name="標準 19 3" xfId="898" xr:uid="{00000000-0005-0000-0000-000082030000}"/>
    <cellStyle name="標準 19 4" xfId="899" xr:uid="{00000000-0005-0000-0000-000083030000}"/>
    <cellStyle name="標準 2" xfId="900" xr:uid="{00000000-0005-0000-0000-000084030000}"/>
    <cellStyle name="標準 2 10" xfId="901" xr:uid="{00000000-0005-0000-0000-000085030000}"/>
    <cellStyle name="標準 2 11" xfId="902" xr:uid="{00000000-0005-0000-0000-000086030000}"/>
    <cellStyle name="標準 2 12" xfId="903" xr:uid="{00000000-0005-0000-0000-000087030000}"/>
    <cellStyle name="標準 2 13" xfId="904" xr:uid="{00000000-0005-0000-0000-000088030000}"/>
    <cellStyle name="標準 2 14" xfId="905" xr:uid="{00000000-0005-0000-0000-000089030000}"/>
    <cellStyle name="標準 2 15" xfId="906" xr:uid="{00000000-0005-0000-0000-00008A030000}"/>
    <cellStyle name="標準 2 16" xfId="907" xr:uid="{00000000-0005-0000-0000-00008B030000}"/>
    <cellStyle name="標準 2 17" xfId="908" xr:uid="{00000000-0005-0000-0000-00008C030000}"/>
    <cellStyle name="標準 2 18" xfId="909" xr:uid="{00000000-0005-0000-0000-00008D030000}"/>
    <cellStyle name="標準 2 2" xfId="910" xr:uid="{00000000-0005-0000-0000-00008E030000}"/>
    <cellStyle name="標準 2 2 2" xfId="911" xr:uid="{00000000-0005-0000-0000-00008F030000}"/>
    <cellStyle name="標準 2 2 2 2" xfId="912" xr:uid="{00000000-0005-0000-0000-000090030000}"/>
    <cellStyle name="標準 2 2 2 3" xfId="913" xr:uid="{00000000-0005-0000-0000-000091030000}"/>
    <cellStyle name="標準 2 2 3" xfId="914" xr:uid="{00000000-0005-0000-0000-000092030000}"/>
    <cellStyle name="標準 2 2 4" xfId="915" xr:uid="{00000000-0005-0000-0000-000093030000}"/>
    <cellStyle name="標準 2 2 4 2" xfId="916" xr:uid="{00000000-0005-0000-0000-000094030000}"/>
    <cellStyle name="標準 2 2 5" xfId="917" xr:uid="{00000000-0005-0000-0000-000095030000}"/>
    <cellStyle name="標準 2 2 6" xfId="918" xr:uid="{00000000-0005-0000-0000-000096030000}"/>
    <cellStyle name="標準 2 3" xfId="919" xr:uid="{00000000-0005-0000-0000-000097030000}"/>
    <cellStyle name="標準 2 3 2" xfId="920" xr:uid="{00000000-0005-0000-0000-000098030000}"/>
    <cellStyle name="標準 2 4" xfId="921" xr:uid="{00000000-0005-0000-0000-000099030000}"/>
    <cellStyle name="標準 2 4 2" xfId="922" xr:uid="{00000000-0005-0000-0000-00009A030000}"/>
    <cellStyle name="標準 2 5" xfId="923" xr:uid="{00000000-0005-0000-0000-00009B030000}"/>
    <cellStyle name="標準 2 5 2" xfId="924" xr:uid="{00000000-0005-0000-0000-00009C030000}"/>
    <cellStyle name="標準 2 6" xfId="925" xr:uid="{00000000-0005-0000-0000-00009D030000}"/>
    <cellStyle name="標準 2 6 2" xfId="926" xr:uid="{00000000-0005-0000-0000-00009E030000}"/>
    <cellStyle name="標準 2 7" xfId="927" xr:uid="{00000000-0005-0000-0000-00009F030000}"/>
    <cellStyle name="標準 2 8" xfId="928" xr:uid="{00000000-0005-0000-0000-0000A0030000}"/>
    <cellStyle name="標準 2 8 2" xfId="929" xr:uid="{00000000-0005-0000-0000-0000A1030000}"/>
    <cellStyle name="標準 2 9" xfId="930" xr:uid="{00000000-0005-0000-0000-0000A2030000}"/>
    <cellStyle name="標準 2 9 2" xfId="931" xr:uid="{00000000-0005-0000-0000-0000A3030000}"/>
    <cellStyle name="標準 2_データ" xfId="932" xr:uid="{00000000-0005-0000-0000-0000A4030000}"/>
    <cellStyle name="標準 20" xfId="933" xr:uid="{00000000-0005-0000-0000-0000A5030000}"/>
    <cellStyle name="標準 20 2" xfId="934" xr:uid="{00000000-0005-0000-0000-0000A6030000}"/>
    <cellStyle name="標準 20 3" xfId="935" xr:uid="{00000000-0005-0000-0000-0000A7030000}"/>
    <cellStyle name="標準 21" xfId="936" xr:uid="{00000000-0005-0000-0000-0000A8030000}"/>
    <cellStyle name="標準 21 2" xfId="937" xr:uid="{00000000-0005-0000-0000-0000A9030000}"/>
    <cellStyle name="標準 21 3" xfId="938" xr:uid="{00000000-0005-0000-0000-0000AA030000}"/>
    <cellStyle name="標準 21 4" xfId="939" xr:uid="{00000000-0005-0000-0000-0000AB030000}"/>
    <cellStyle name="標準 22" xfId="940" xr:uid="{00000000-0005-0000-0000-0000AC030000}"/>
    <cellStyle name="標準 22 2" xfId="941" xr:uid="{00000000-0005-0000-0000-0000AD030000}"/>
    <cellStyle name="標準 22 3" xfId="942" xr:uid="{00000000-0005-0000-0000-0000AE030000}"/>
    <cellStyle name="標準 22 4" xfId="943" xr:uid="{00000000-0005-0000-0000-0000AF030000}"/>
    <cellStyle name="標準 23" xfId="944" xr:uid="{00000000-0005-0000-0000-0000B0030000}"/>
    <cellStyle name="標準 23 2" xfId="945" xr:uid="{00000000-0005-0000-0000-0000B1030000}"/>
    <cellStyle name="標準 23 3" xfId="946" xr:uid="{00000000-0005-0000-0000-0000B2030000}"/>
    <cellStyle name="標準 23 4" xfId="947" xr:uid="{00000000-0005-0000-0000-0000B3030000}"/>
    <cellStyle name="標準 24" xfId="948" xr:uid="{00000000-0005-0000-0000-0000B4030000}"/>
    <cellStyle name="標準 25" xfId="949" xr:uid="{00000000-0005-0000-0000-0000B5030000}"/>
    <cellStyle name="標準 25 2" xfId="950" xr:uid="{00000000-0005-0000-0000-0000B6030000}"/>
    <cellStyle name="標準 25 3" xfId="951" xr:uid="{00000000-0005-0000-0000-0000B7030000}"/>
    <cellStyle name="標準 25 4" xfId="952" xr:uid="{00000000-0005-0000-0000-0000B8030000}"/>
    <cellStyle name="標準 26" xfId="953" xr:uid="{00000000-0005-0000-0000-0000B9030000}"/>
    <cellStyle name="標準 26 2" xfId="954" xr:uid="{00000000-0005-0000-0000-0000BA030000}"/>
    <cellStyle name="標準 26 3" xfId="955" xr:uid="{00000000-0005-0000-0000-0000BB030000}"/>
    <cellStyle name="標準 26 4" xfId="956" xr:uid="{00000000-0005-0000-0000-0000BC030000}"/>
    <cellStyle name="標準 27" xfId="957" xr:uid="{00000000-0005-0000-0000-0000BD030000}"/>
    <cellStyle name="標準 27 2" xfId="958" xr:uid="{00000000-0005-0000-0000-0000BE030000}"/>
    <cellStyle name="標準 27 3" xfId="959" xr:uid="{00000000-0005-0000-0000-0000BF030000}"/>
    <cellStyle name="標準 27 4" xfId="960" xr:uid="{00000000-0005-0000-0000-0000C0030000}"/>
    <cellStyle name="標準 28" xfId="961" xr:uid="{00000000-0005-0000-0000-0000C1030000}"/>
    <cellStyle name="標準 28 2" xfId="962" xr:uid="{00000000-0005-0000-0000-0000C2030000}"/>
    <cellStyle name="標準 28 3" xfId="963" xr:uid="{00000000-0005-0000-0000-0000C3030000}"/>
    <cellStyle name="標準 28 4" xfId="964" xr:uid="{00000000-0005-0000-0000-0000C4030000}"/>
    <cellStyle name="標準 29" xfId="965" xr:uid="{00000000-0005-0000-0000-0000C5030000}"/>
    <cellStyle name="標準 29 2" xfId="966" xr:uid="{00000000-0005-0000-0000-0000C6030000}"/>
    <cellStyle name="標準 29 2 2" xfId="967" xr:uid="{00000000-0005-0000-0000-0000C7030000}"/>
    <cellStyle name="標準 3" xfId="968" xr:uid="{00000000-0005-0000-0000-0000C8030000}"/>
    <cellStyle name="標準 3 2" xfId="969" xr:uid="{00000000-0005-0000-0000-0000C9030000}"/>
    <cellStyle name="標準 3 2 2" xfId="970" xr:uid="{00000000-0005-0000-0000-0000CA030000}"/>
    <cellStyle name="標準 3 2 3" xfId="971" xr:uid="{00000000-0005-0000-0000-0000CB030000}"/>
    <cellStyle name="標準 3 2 4" xfId="972" xr:uid="{00000000-0005-0000-0000-0000CC030000}"/>
    <cellStyle name="標準 3 3" xfId="973" xr:uid="{00000000-0005-0000-0000-0000CD030000}"/>
    <cellStyle name="標準 3 4" xfId="974" xr:uid="{00000000-0005-0000-0000-0000CE030000}"/>
    <cellStyle name="標準 3 5" xfId="975" xr:uid="{00000000-0005-0000-0000-0000CF030000}"/>
    <cellStyle name="標準 3 6" xfId="976" xr:uid="{00000000-0005-0000-0000-0000D0030000}"/>
    <cellStyle name="標準 30" xfId="977" xr:uid="{00000000-0005-0000-0000-0000D1030000}"/>
    <cellStyle name="標準 30 2" xfId="978" xr:uid="{00000000-0005-0000-0000-0000D2030000}"/>
    <cellStyle name="標準 30 3" xfId="979" xr:uid="{00000000-0005-0000-0000-0000D3030000}"/>
    <cellStyle name="標準 30 4" xfId="980" xr:uid="{00000000-0005-0000-0000-0000D4030000}"/>
    <cellStyle name="標準 31" xfId="981" xr:uid="{00000000-0005-0000-0000-0000D5030000}"/>
    <cellStyle name="標準 31 2" xfId="982" xr:uid="{00000000-0005-0000-0000-0000D6030000}"/>
    <cellStyle name="標準 31 3" xfId="983" xr:uid="{00000000-0005-0000-0000-0000D7030000}"/>
    <cellStyle name="標準 31 4" xfId="984" xr:uid="{00000000-0005-0000-0000-0000D8030000}"/>
    <cellStyle name="標準 32" xfId="985" xr:uid="{00000000-0005-0000-0000-0000D9030000}"/>
    <cellStyle name="標準 32 2" xfId="986" xr:uid="{00000000-0005-0000-0000-0000DA030000}"/>
    <cellStyle name="標準 32 3" xfId="987" xr:uid="{00000000-0005-0000-0000-0000DB030000}"/>
    <cellStyle name="標準 32 4" xfId="988" xr:uid="{00000000-0005-0000-0000-0000DC030000}"/>
    <cellStyle name="標準 33" xfId="989" xr:uid="{00000000-0005-0000-0000-0000DD030000}"/>
    <cellStyle name="標準 33 2" xfId="990" xr:uid="{00000000-0005-0000-0000-0000DE030000}"/>
    <cellStyle name="標準 34" xfId="991" xr:uid="{00000000-0005-0000-0000-0000DF030000}"/>
    <cellStyle name="標準 34 2" xfId="992" xr:uid="{00000000-0005-0000-0000-0000E0030000}"/>
    <cellStyle name="標準 34 2 2" xfId="993" xr:uid="{00000000-0005-0000-0000-0000E1030000}"/>
    <cellStyle name="標準 34 3" xfId="994" xr:uid="{00000000-0005-0000-0000-0000E2030000}"/>
    <cellStyle name="標準 34 3 2" xfId="995" xr:uid="{00000000-0005-0000-0000-0000E3030000}"/>
    <cellStyle name="標準 35" xfId="996" xr:uid="{00000000-0005-0000-0000-0000E4030000}"/>
    <cellStyle name="標準 35 2" xfId="997" xr:uid="{00000000-0005-0000-0000-0000E5030000}"/>
    <cellStyle name="標準 36" xfId="998" xr:uid="{00000000-0005-0000-0000-0000E6030000}"/>
    <cellStyle name="標準 36 2" xfId="999" xr:uid="{00000000-0005-0000-0000-0000E7030000}"/>
    <cellStyle name="標準 36 2 2" xfId="1000" xr:uid="{00000000-0005-0000-0000-0000E8030000}"/>
    <cellStyle name="標準 36 3" xfId="1001" xr:uid="{00000000-0005-0000-0000-0000E9030000}"/>
    <cellStyle name="標準 36 3 2" xfId="1002" xr:uid="{00000000-0005-0000-0000-0000EA030000}"/>
    <cellStyle name="標準 37" xfId="1003" xr:uid="{00000000-0005-0000-0000-0000EB030000}"/>
    <cellStyle name="標準 37 2" xfId="1004" xr:uid="{00000000-0005-0000-0000-0000EC030000}"/>
    <cellStyle name="標準 38" xfId="1005" xr:uid="{00000000-0005-0000-0000-0000ED030000}"/>
    <cellStyle name="標準 39" xfId="1006" xr:uid="{00000000-0005-0000-0000-0000EE030000}"/>
    <cellStyle name="標準 39 2" xfId="1007" xr:uid="{00000000-0005-0000-0000-0000EF030000}"/>
    <cellStyle name="標準 4" xfId="1008" xr:uid="{00000000-0005-0000-0000-0000F0030000}"/>
    <cellStyle name="標準 4 2" xfId="1009" xr:uid="{00000000-0005-0000-0000-0000F1030000}"/>
    <cellStyle name="標準 4 3" xfId="1010" xr:uid="{00000000-0005-0000-0000-0000F2030000}"/>
    <cellStyle name="標準 4 4" xfId="1011" xr:uid="{00000000-0005-0000-0000-0000F3030000}"/>
    <cellStyle name="標準 4 5" xfId="1012" xr:uid="{00000000-0005-0000-0000-0000F4030000}"/>
    <cellStyle name="標準 4 6" xfId="1013" xr:uid="{00000000-0005-0000-0000-0000F5030000}"/>
    <cellStyle name="標準 40" xfId="1014" xr:uid="{00000000-0005-0000-0000-0000F6030000}"/>
    <cellStyle name="標準 41" xfId="1015" xr:uid="{00000000-0005-0000-0000-0000F7030000}"/>
    <cellStyle name="標準 42" xfId="1016" xr:uid="{00000000-0005-0000-0000-0000F8030000}"/>
    <cellStyle name="標準 43" xfId="1017" xr:uid="{00000000-0005-0000-0000-0000F9030000}"/>
    <cellStyle name="標準 44" xfId="1018" xr:uid="{00000000-0005-0000-0000-0000FA030000}"/>
    <cellStyle name="標準 45" xfId="1019" xr:uid="{00000000-0005-0000-0000-0000FB030000}"/>
    <cellStyle name="標準 5" xfId="1020" xr:uid="{00000000-0005-0000-0000-0000FC030000}"/>
    <cellStyle name="標準 5 2" xfId="1021" xr:uid="{00000000-0005-0000-0000-0000FD030000}"/>
    <cellStyle name="標準 5 3" xfId="1022" xr:uid="{00000000-0005-0000-0000-0000FE030000}"/>
    <cellStyle name="標準 5 4" xfId="1023" xr:uid="{00000000-0005-0000-0000-0000FF030000}"/>
    <cellStyle name="標準 5 5" xfId="1024" xr:uid="{00000000-0005-0000-0000-000000040000}"/>
    <cellStyle name="標準 5 6" xfId="1025" xr:uid="{00000000-0005-0000-0000-000001040000}"/>
    <cellStyle name="標準 6" xfId="1026" xr:uid="{00000000-0005-0000-0000-000002040000}"/>
    <cellStyle name="標準 6 2" xfId="1027" xr:uid="{00000000-0005-0000-0000-000003040000}"/>
    <cellStyle name="標準 6 3" xfId="1028" xr:uid="{00000000-0005-0000-0000-000004040000}"/>
    <cellStyle name="標準 7" xfId="1029" xr:uid="{00000000-0005-0000-0000-000005040000}"/>
    <cellStyle name="標準 7 2" xfId="1030" xr:uid="{00000000-0005-0000-0000-000006040000}"/>
    <cellStyle name="標準 7 3" xfId="1031" xr:uid="{00000000-0005-0000-0000-000007040000}"/>
    <cellStyle name="標準 7 4" xfId="1032" xr:uid="{00000000-0005-0000-0000-000008040000}"/>
    <cellStyle name="標準 7 5" xfId="1033" xr:uid="{00000000-0005-0000-0000-000009040000}"/>
    <cellStyle name="標準 8" xfId="1034" xr:uid="{00000000-0005-0000-0000-00000A040000}"/>
    <cellStyle name="標準 8 2" xfId="1035" xr:uid="{00000000-0005-0000-0000-00000B040000}"/>
    <cellStyle name="標準 8 3" xfId="1036" xr:uid="{00000000-0005-0000-0000-00000C040000}"/>
    <cellStyle name="標準 8 4" xfId="1037" xr:uid="{00000000-0005-0000-0000-00000D040000}"/>
    <cellStyle name="標準 8 5" xfId="1038" xr:uid="{00000000-0005-0000-0000-00000E040000}"/>
    <cellStyle name="標準 9" xfId="1039" xr:uid="{00000000-0005-0000-0000-00000F040000}"/>
    <cellStyle name="標準 9 2" xfId="1040" xr:uid="{00000000-0005-0000-0000-000010040000}"/>
    <cellStyle name="標準 9 3" xfId="1041" xr:uid="{00000000-0005-0000-0000-000011040000}"/>
    <cellStyle name="標準 9 4" xfId="1042" xr:uid="{00000000-0005-0000-0000-000012040000}"/>
    <cellStyle name="標準 9 5" xfId="1043" xr:uid="{00000000-0005-0000-0000-000013040000}"/>
    <cellStyle name="標準_Sheet1" xfId="1061" xr:uid="{00000000-0005-0000-0000-000014040000}"/>
    <cellStyle name="不良" xfId="1044" xr:uid="{00000000-0005-0000-0000-000015040000}"/>
    <cellStyle name="普通" xfId="1045" xr:uid="{00000000-0005-0000-0000-000016040000}"/>
    <cellStyle name="良" xfId="1046" xr:uid="{00000000-0005-0000-0000-000017040000}"/>
    <cellStyle name="良い 2" xfId="1047" xr:uid="{00000000-0005-0000-0000-000018040000}"/>
    <cellStyle name="良い 2 2" xfId="1048" xr:uid="{00000000-0005-0000-0000-000019040000}"/>
    <cellStyle name="良い 2 3" xfId="1049" xr:uid="{00000000-0005-0000-0000-00001A040000}"/>
    <cellStyle name="良い 3" xfId="1050" xr:uid="{00000000-0005-0000-0000-00001B040000}"/>
    <cellStyle name="良い 3 2" xfId="1051" xr:uid="{00000000-0005-0000-0000-00001C040000}"/>
    <cellStyle name="良い 3 3" xfId="1052" xr:uid="{00000000-0005-0000-0000-00001D040000}"/>
    <cellStyle name="良い 4" xfId="1053" xr:uid="{00000000-0005-0000-0000-00001E040000}"/>
    <cellStyle name="良い 4 2" xfId="1054" xr:uid="{00000000-0005-0000-0000-00001F040000}"/>
    <cellStyle name="良い 4 3" xfId="1055" xr:uid="{00000000-0005-0000-0000-000020040000}"/>
    <cellStyle name="良い 5" xfId="1056" xr:uid="{00000000-0005-0000-0000-000021040000}"/>
    <cellStyle name="良い 5 2" xfId="1057" xr:uid="{00000000-0005-0000-0000-000022040000}"/>
    <cellStyle name="良い 5 3" xfId="1058" xr:uid="{00000000-0005-0000-0000-000023040000}"/>
    <cellStyle name="良い 6" xfId="1059" xr:uid="{00000000-0005-0000-0000-000024040000}"/>
    <cellStyle name="良い 7" xfId="1060" xr:uid="{00000000-0005-0000-0000-00002504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4</xdr:col>
      <xdr:colOff>99390</xdr:colOff>
      <xdr:row>7</xdr:row>
      <xdr:rowOff>99392</xdr:rowOff>
    </xdr:from>
    <xdr:to>
      <xdr:col>9</xdr:col>
      <xdr:colOff>190500</xdr:colOff>
      <xdr:row>10</xdr:row>
      <xdr:rowOff>8284</xdr:rowOff>
    </xdr:to>
    <xdr:sp macro="" textlink="">
      <xdr:nvSpPr>
        <xdr:cNvPr id="2" name="角丸四角形吹き出し 1">
          <a:extLst>
            <a:ext uri="{FF2B5EF4-FFF2-40B4-BE49-F238E27FC236}">
              <a16:creationId xmlns:a16="http://schemas.microsoft.com/office/drawing/2014/main" id="{00000000-0008-0000-0300-000002000000}"/>
            </a:ext>
          </a:extLst>
        </xdr:cNvPr>
        <xdr:cNvSpPr/>
      </xdr:nvSpPr>
      <xdr:spPr>
        <a:xfrm>
          <a:off x="2037520" y="2335696"/>
          <a:ext cx="2700132" cy="629479"/>
        </a:xfrm>
        <a:prstGeom prst="wedgeRoundRectCallout">
          <a:avLst>
            <a:gd name="adj1" fmla="val 3666"/>
            <a:gd name="adj2" fmla="val 123238"/>
            <a:gd name="adj3" fmla="val 16667"/>
          </a:avLst>
        </a:prstGeom>
        <a:no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nchorCtr="0"/>
        <a:lstStyle/>
        <a:p>
          <a:pPr algn="l"/>
          <a:r>
            <a:rPr kumimoji="1" lang="ja-JP" altLang="en-US" sz="900" b="1">
              <a:solidFill>
                <a:srgbClr val="FF0000"/>
              </a:solidFill>
            </a:rPr>
            <a:t>入札金額内訳書の</a:t>
          </a:r>
          <a:r>
            <a:rPr kumimoji="1" lang="ja-JP" altLang="en-US" sz="900" b="1" baseline="0">
              <a:solidFill>
                <a:srgbClr val="FF0000"/>
              </a:solidFill>
            </a:rPr>
            <a:t> 　</a:t>
          </a:r>
          <a:r>
            <a:rPr kumimoji="1" lang="en-US" altLang="ja-JP" sz="900" b="1">
              <a:solidFill>
                <a:srgbClr val="FF0000"/>
              </a:solidFill>
            </a:rPr>
            <a:t>【</a:t>
          </a:r>
          <a:r>
            <a:rPr kumimoji="1" lang="ja-JP" altLang="en-US" sz="900" b="1">
              <a:solidFill>
                <a:srgbClr val="FF0000"/>
              </a:solidFill>
            </a:rPr>
            <a:t>Ａ</a:t>
          </a:r>
          <a:r>
            <a:rPr kumimoji="1" lang="en-US" altLang="ja-JP" sz="900" b="1">
              <a:solidFill>
                <a:srgbClr val="FF0000"/>
              </a:solidFill>
            </a:rPr>
            <a:t>】</a:t>
          </a:r>
          <a:r>
            <a:rPr kumimoji="1" lang="ja-JP" altLang="en-US" sz="900" b="1">
              <a:solidFill>
                <a:srgbClr val="FF0000"/>
              </a:solidFill>
            </a:rPr>
            <a:t>入札金額　の数値と一致していることを確認してください。</a:t>
          </a:r>
          <a:endParaRPr kumimoji="1" lang="en-US" altLang="ja-JP" sz="900" b="1">
            <a:solidFill>
              <a:srgbClr val="FF0000"/>
            </a:solidFill>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46"/>
  <sheetViews>
    <sheetView tabSelected="1" view="pageLayout" zoomScaleNormal="100" zoomScaleSheetLayoutView="100" workbookViewId="0">
      <selection activeCell="E19" sqref="E19"/>
    </sheetView>
  </sheetViews>
  <sheetFormatPr defaultRowHeight="13.5" x14ac:dyDescent="0.15"/>
  <cols>
    <col min="1" max="1" width="4.875" customWidth="1"/>
    <col min="2" max="10" width="6.875" customWidth="1"/>
    <col min="257" max="257" width="4.875" customWidth="1"/>
    <col min="258" max="266" width="6.875" customWidth="1"/>
    <col min="513" max="513" width="4.875" customWidth="1"/>
    <col min="514" max="522" width="6.875" customWidth="1"/>
    <col min="769" max="769" width="4.875" customWidth="1"/>
    <col min="770" max="778" width="6.875" customWidth="1"/>
    <col min="1025" max="1025" width="4.875" customWidth="1"/>
    <col min="1026" max="1034" width="6.875" customWidth="1"/>
    <col min="1281" max="1281" width="4.875" customWidth="1"/>
    <col min="1282" max="1290" width="6.875" customWidth="1"/>
    <col min="1537" max="1537" width="4.875" customWidth="1"/>
    <col min="1538" max="1546" width="6.875" customWidth="1"/>
    <col min="1793" max="1793" width="4.875" customWidth="1"/>
    <col min="1794" max="1802" width="6.875" customWidth="1"/>
    <col min="2049" max="2049" width="4.875" customWidth="1"/>
    <col min="2050" max="2058" width="6.875" customWidth="1"/>
    <col min="2305" max="2305" width="4.875" customWidth="1"/>
    <col min="2306" max="2314" width="6.875" customWidth="1"/>
    <col min="2561" max="2561" width="4.875" customWidth="1"/>
    <col min="2562" max="2570" width="6.875" customWidth="1"/>
    <col min="2817" max="2817" width="4.875" customWidth="1"/>
    <col min="2818" max="2826" width="6.875" customWidth="1"/>
    <col min="3073" max="3073" width="4.875" customWidth="1"/>
    <col min="3074" max="3082" width="6.875" customWidth="1"/>
    <col min="3329" max="3329" width="4.875" customWidth="1"/>
    <col min="3330" max="3338" width="6.875" customWidth="1"/>
    <col min="3585" max="3585" width="4.875" customWidth="1"/>
    <col min="3586" max="3594" width="6.875" customWidth="1"/>
    <col min="3841" max="3841" width="4.875" customWidth="1"/>
    <col min="3842" max="3850" width="6.875" customWidth="1"/>
    <col min="4097" max="4097" width="4.875" customWidth="1"/>
    <col min="4098" max="4106" width="6.875" customWidth="1"/>
    <col min="4353" max="4353" width="4.875" customWidth="1"/>
    <col min="4354" max="4362" width="6.875" customWidth="1"/>
    <col min="4609" max="4609" width="4.875" customWidth="1"/>
    <col min="4610" max="4618" width="6.875" customWidth="1"/>
    <col min="4865" max="4865" width="4.875" customWidth="1"/>
    <col min="4866" max="4874" width="6.875" customWidth="1"/>
    <col min="5121" max="5121" width="4.875" customWidth="1"/>
    <col min="5122" max="5130" width="6.875" customWidth="1"/>
    <col min="5377" max="5377" width="4.875" customWidth="1"/>
    <col min="5378" max="5386" width="6.875" customWidth="1"/>
    <col min="5633" max="5633" width="4.875" customWidth="1"/>
    <col min="5634" max="5642" width="6.875" customWidth="1"/>
    <col min="5889" max="5889" width="4.875" customWidth="1"/>
    <col min="5890" max="5898" width="6.875" customWidth="1"/>
    <col min="6145" max="6145" width="4.875" customWidth="1"/>
    <col min="6146" max="6154" width="6.875" customWidth="1"/>
    <col min="6401" max="6401" width="4.875" customWidth="1"/>
    <col min="6402" max="6410" width="6.875" customWidth="1"/>
    <col min="6657" max="6657" width="4.875" customWidth="1"/>
    <col min="6658" max="6666" width="6.875" customWidth="1"/>
    <col min="6913" max="6913" width="4.875" customWidth="1"/>
    <col min="6914" max="6922" width="6.875" customWidth="1"/>
    <col min="7169" max="7169" width="4.875" customWidth="1"/>
    <col min="7170" max="7178" width="6.875" customWidth="1"/>
    <col min="7425" max="7425" width="4.875" customWidth="1"/>
    <col min="7426" max="7434" width="6.875" customWidth="1"/>
    <col min="7681" max="7681" width="4.875" customWidth="1"/>
    <col min="7682" max="7690" width="6.875" customWidth="1"/>
    <col min="7937" max="7937" width="4.875" customWidth="1"/>
    <col min="7938" max="7946" width="6.875" customWidth="1"/>
    <col min="8193" max="8193" width="4.875" customWidth="1"/>
    <col min="8194" max="8202" width="6.875" customWidth="1"/>
    <col min="8449" max="8449" width="4.875" customWidth="1"/>
    <col min="8450" max="8458" width="6.875" customWidth="1"/>
    <col min="8705" max="8705" width="4.875" customWidth="1"/>
    <col min="8706" max="8714" width="6.875" customWidth="1"/>
    <col min="8961" max="8961" width="4.875" customWidth="1"/>
    <col min="8962" max="8970" width="6.875" customWidth="1"/>
    <col min="9217" max="9217" width="4.875" customWidth="1"/>
    <col min="9218" max="9226" width="6.875" customWidth="1"/>
    <col min="9473" max="9473" width="4.875" customWidth="1"/>
    <col min="9474" max="9482" width="6.875" customWidth="1"/>
    <col min="9729" max="9729" width="4.875" customWidth="1"/>
    <col min="9730" max="9738" width="6.875" customWidth="1"/>
    <col min="9985" max="9985" width="4.875" customWidth="1"/>
    <col min="9986" max="9994" width="6.875" customWidth="1"/>
    <col min="10241" max="10241" width="4.875" customWidth="1"/>
    <col min="10242" max="10250" width="6.875" customWidth="1"/>
    <col min="10497" max="10497" width="4.875" customWidth="1"/>
    <col min="10498" max="10506" width="6.875" customWidth="1"/>
    <col min="10753" max="10753" width="4.875" customWidth="1"/>
    <col min="10754" max="10762" width="6.875" customWidth="1"/>
    <col min="11009" max="11009" width="4.875" customWidth="1"/>
    <col min="11010" max="11018" width="6.875" customWidth="1"/>
    <col min="11265" max="11265" width="4.875" customWidth="1"/>
    <col min="11266" max="11274" width="6.875" customWidth="1"/>
    <col min="11521" max="11521" width="4.875" customWidth="1"/>
    <col min="11522" max="11530" width="6.875" customWidth="1"/>
    <col min="11777" max="11777" width="4.875" customWidth="1"/>
    <col min="11778" max="11786" width="6.875" customWidth="1"/>
    <col min="12033" max="12033" width="4.875" customWidth="1"/>
    <col min="12034" max="12042" width="6.875" customWidth="1"/>
    <col min="12289" max="12289" width="4.875" customWidth="1"/>
    <col min="12290" max="12298" width="6.875" customWidth="1"/>
    <col min="12545" max="12545" width="4.875" customWidth="1"/>
    <col min="12546" max="12554" width="6.875" customWidth="1"/>
    <col min="12801" max="12801" width="4.875" customWidth="1"/>
    <col min="12802" max="12810" width="6.875" customWidth="1"/>
    <col min="13057" max="13057" width="4.875" customWidth="1"/>
    <col min="13058" max="13066" width="6.875" customWidth="1"/>
    <col min="13313" max="13313" width="4.875" customWidth="1"/>
    <col min="13314" max="13322" width="6.875" customWidth="1"/>
    <col min="13569" max="13569" width="4.875" customWidth="1"/>
    <col min="13570" max="13578" width="6.875" customWidth="1"/>
    <col min="13825" max="13825" width="4.875" customWidth="1"/>
    <col min="13826" max="13834" width="6.875" customWidth="1"/>
    <col min="14081" max="14081" width="4.875" customWidth="1"/>
    <col min="14082" max="14090" width="6.875" customWidth="1"/>
    <col min="14337" max="14337" width="4.875" customWidth="1"/>
    <col min="14338" max="14346" width="6.875" customWidth="1"/>
    <col min="14593" max="14593" width="4.875" customWidth="1"/>
    <col min="14594" max="14602" width="6.875" customWidth="1"/>
    <col min="14849" max="14849" width="4.875" customWidth="1"/>
    <col min="14850" max="14858" width="6.875" customWidth="1"/>
    <col min="15105" max="15105" width="4.875" customWidth="1"/>
    <col min="15106" max="15114" width="6.875" customWidth="1"/>
    <col min="15361" max="15361" width="4.875" customWidth="1"/>
    <col min="15362" max="15370" width="6.875" customWidth="1"/>
    <col min="15617" max="15617" width="4.875" customWidth="1"/>
    <col min="15618" max="15626" width="6.875" customWidth="1"/>
    <col min="15873" max="15873" width="4.875" customWidth="1"/>
    <col min="15874" max="15882" width="6.875" customWidth="1"/>
    <col min="16129" max="16129" width="4.875" customWidth="1"/>
    <col min="16130" max="16138" width="6.875" customWidth="1"/>
  </cols>
  <sheetData>
    <row r="1" spans="1:19" x14ac:dyDescent="0.15">
      <c r="A1" s="58"/>
      <c r="B1" s="58"/>
      <c r="C1" s="58"/>
      <c r="D1" s="58"/>
      <c r="E1" s="58"/>
      <c r="F1" s="58"/>
      <c r="G1" s="58"/>
      <c r="H1" s="58"/>
      <c r="I1" s="58"/>
      <c r="J1" s="58"/>
    </row>
    <row r="2" spans="1:19" ht="28.5" x14ac:dyDescent="0.15">
      <c r="A2" s="109" t="s">
        <v>41</v>
      </c>
      <c r="B2" s="110"/>
      <c r="C2" s="110"/>
      <c r="D2" s="110"/>
      <c r="E2" s="110"/>
      <c r="F2" s="110"/>
      <c r="G2" s="110"/>
      <c r="H2" s="110"/>
      <c r="I2" s="110"/>
      <c r="J2" s="110"/>
    </row>
    <row r="3" spans="1:19" x14ac:dyDescent="0.15">
      <c r="A3" s="58"/>
      <c r="B3" s="58"/>
      <c r="C3" s="58"/>
      <c r="D3" s="58"/>
      <c r="E3" s="58"/>
      <c r="F3" s="58"/>
      <c r="G3" s="58"/>
      <c r="H3" s="58"/>
      <c r="I3" s="58"/>
      <c r="J3" s="58"/>
    </row>
    <row r="4" spans="1:19" x14ac:dyDescent="0.15">
      <c r="A4" s="58"/>
      <c r="B4" s="58" t="s">
        <v>22</v>
      </c>
      <c r="C4" s="58"/>
      <c r="D4" s="58"/>
      <c r="E4" s="58"/>
      <c r="F4" s="58"/>
      <c r="G4" s="58"/>
      <c r="H4" s="58"/>
      <c r="I4" s="58"/>
      <c r="J4" s="58"/>
    </row>
    <row r="5" spans="1:19" x14ac:dyDescent="0.15">
      <c r="A5" s="58"/>
      <c r="B5" s="58"/>
      <c r="C5" s="58"/>
      <c r="D5" s="58"/>
      <c r="E5" s="58"/>
      <c r="F5" s="58"/>
      <c r="G5" s="58"/>
      <c r="H5" s="58"/>
      <c r="I5" s="58"/>
      <c r="J5" s="58"/>
    </row>
    <row r="6" spans="1:19" ht="18.75" x14ac:dyDescent="0.15">
      <c r="A6" s="59"/>
      <c r="B6" s="59"/>
      <c r="C6" s="59"/>
      <c r="D6" s="59"/>
      <c r="E6" s="59"/>
      <c r="F6" s="59"/>
      <c r="G6" s="59"/>
      <c r="H6" s="59"/>
      <c r="I6" s="59"/>
      <c r="J6" s="59"/>
      <c r="K6" s="60"/>
      <c r="L6" s="60"/>
      <c r="M6" s="60"/>
      <c r="N6" s="60"/>
      <c r="O6" s="60"/>
      <c r="P6" s="60"/>
      <c r="Q6" s="60"/>
      <c r="R6" s="60"/>
      <c r="S6" s="61">
        <f>入札金額内訳書!M31</f>
        <v>0</v>
      </c>
    </row>
    <row r="7" spans="1:19" ht="18.75" x14ac:dyDescent="0.15">
      <c r="A7" s="62" t="s">
        <v>101</v>
      </c>
      <c r="B7" s="62"/>
      <c r="C7" s="59"/>
      <c r="D7" s="62"/>
      <c r="E7" s="59"/>
      <c r="F7" s="59"/>
      <c r="G7" s="59"/>
      <c r="H7" s="59"/>
      <c r="I7" s="59"/>
      <c r="J7" s="59"/>
      <c r="K7" s="60"/>
      <c r="L7" s="60"/>
      <c r="M7" s="60"/>
      <c r="N7" s="60"/>
      <c r="O7" s="60"/>
      <c r="P7" s="60"/>
      <c r="Q7" s="60"/>
      <c r="R7" s="60"/>
      <c r="S7" s="60"/>
    </row>
    <row r="8" spans="1:19" ht="18.75" x14ac:dyDescent="0.15">
      <c r="A8" s="59"/>
      <c r="B8" s="62"/>
      <c r="C8" s="63"/>
      <c r="D8" s="63"/>
      <c r="E8" s="59"/>
      <c r="F8" s="59"/>
      <c r="G8" s="59"/>
      <c r="H8" s="59"/>
      <c r="I8" s="59"/>
      <c r="J8" s="59"/>
      <c r="K8" s="60"/>
      <c r="L8" s="60"/>
      <c r="M8" s="60"/>
      <c r="N8" s="60"/>
      <c r="O8" s="60"/>
      <c r="P8" s="60"/>
      <c r="Q8" s="60"/>
      <c r="R8" s="60"/>
      <c r="S8" s="60"/>
    </row>
    <row r="9" spans="1:19" ht="18.75" x14ac:dyDescent="0.15">
      <c r="A9" s="59"/>
      <c r="B9" s="59"/>
      <c r="C9" s="59"/>
      <c r="D9" s="59"/>
      <c r="E9" s="59"/>
      <c r="F9" s="59"/>
      <c r="G9" s="59"/>
      <c r="H9" s="59"/>
      <c r="I9" s="59"/>
      <c r="J9" s="59"/>
      <c r="K9" s="60"/>
      <c r="L9" s="60"/>
      <c r="M9" s="60"/>
      <c r="N9" s="60"/>
      <c r="O9" s="60"/>
      <c r="P9" s="60"/>
      <c r="Q9" s="60"/>
      <c r="R9" s="60"/>
      <c r="S9" s="60"/>
    </row>
    <row r="10" spans="1:19" ht="18.75" x14ac:dyDescent="0.15">
      <c r="A10" s="59"/>
      <c r="B10" s="59"/>
      <c r="C10" s="59"/>
      <c r="D10" s="59"/>
      <c r="E10" s="59"/>
      <c r="F10" s="59"/>
      <c r="G10" s="59"/>
      <c r="H10" s="59"/>
      <c r="I10" s="59"/>
      <c r="J10" s="59"/>
      <c r="K10" s="60"/>
      <c r="L10" s="60"/>
      <c r="M10" s="60"/>
      <c r="N10" s="60"/>
      <c r="O10" s="60"/>
      <c r="P10" s="60"/>
      <c r="Q10" s="60"/>
      <c r="R10" s="60"/>
      <c r="S10" s="60"/>
    </row>
    <row r="11" spans="1:19" x14ac:dyDescent="0.15">
      <c r="A11" s="58"/>
      <c r="B11" s="58"/>
      <c r="C11" s="58"/>
      <c r="D11" s="58"/>
      <c r="E11" s="58"/>
      <c r="F11" s="58"/>
      <c r="G11" s="58"/>
      <c r="H11" s="58"/>
      <c r="I11" s="58"/>
      <c r="J11" s="58"/>
    </row>
    <row r="12" spans="1:19" x14ac:dyDescent="0.15">
      <c r="A12" s="111" t="s">
        <v>23</v>
      </c>
      <c r="B12" s="64" t="s">
        <v>24</v>
      </c>
      <c r="C12" s="64" t="s">
        <v>25</v>
      </c>
      <c r="D12" s="64" t="s">
        <v>26</v>
      </c>
      <c r="E12" s="64" t="s">
        <v>27</v>
      </c>
      <c r="F12" s="64" t="s">
        <v>28</v>
      </c>
      <c r="G12" s="64" t="s">
        <v>29</v>
      </c>
      <c r="H12" s="64" t="s">
        <v>30</v>
      </c>
      <c r="I12" s="64" t="s">
        <v>31</v>
      </c>
      <c r="J12" s="64" t="s">
        <v>32</v>
      </c>
    </row>
    <row r="13" spans="1:19" ht="36" customHeight="1" x14ac:dyDescent="0.15">
      <c r="A13" s="112"/>
      <c r="B13" s="65" t="str">
        <f>IF(LEN($S$6)=8,"\",IF((LEN($S$6)-9)&lt;=-2,"",MID($S$6,LEN($S$6)-8,1)))</f>
        <v/>
      </c>
      <c r="C13" s="65" t="str">
        <f>IF(LEN($S$6)=7,"\",IF((LEN($S$6)-8)&lt;=-2,"",MID($S$6,LEN($S$6)-7,1)))</f>
        <v/>
      </c>
      <c r="D13" s="65" t="str">
        <f>IF(LEN($S$6)=6,"\",IF((LEN($S$6)-7)&lt;=-2,"",MID($S$6,LEN($S$6)-6,1)))</f>
        <v/>
      </c>
      <c r="E13" s="65" t="str">
        <f>IF(LEN($S$6)=5,"\",IF((LEN($S$6)-6)&lt;=-2,"",MID($S$6,LEN($S$6)-5,1)))</f>
        <v/>
      </c>
      <c r="F13" s="65" t="str">
        <f>IF($S$6=0,"",MID($S$6,LEN($S$6)-4,1))</f>
        <v/>
      </c>
      <c r="G13" s="65" t="str">
        <f>IF($S$6=0,"",MID($S$6,LEN($S$6)-3,1))</f>
        <v/>
      </c>
      <c r="H13" s="65" t="str">
        <f>IF($S$6=0,"",MID($S$6,LEN($S$6)-2,1))</f>
        <v/>
      </c>
      <c r="I13" s="65" t="str">
        <f>IF($S$6=0,"",MID($S$6,LEN($S$6)-1,1))</f>
        <v/>
      </c>
      <c r="J13" s="65" t="str">
        <f>IF($S$6=0,"",RIGHT($S$6,1))</f>
        <v/>
      </c>
    </row>
    <row r="14" spans="1:19" x14ac:dyDescent="0.15">
      <c r="A14" s="58"/>
      <c r="B14" s="58"/>
      <c r="C14" s="58"/>
      <c r="D14" s="58"/>
      <c r="E14" s="58"/>
      <c r="F14" s="58"/>
      <c r="G14" s="58"/>
      <c r="H14" s="58"/>
      <c r="I14" s="58"/>
      <c r="J14" s="58"/>
    </row>
    <row r="15" spans="1:19" x14ac:dyDescent="0.15">
      <c r="A15" s="58"/>
      <c r="B15" s="58" t="s">
        <v>33</v>
      </c>
      <c r="C15" s="58"/>
      <c r="D15" s="58"/>
      <c r="E15" s="58"/>
      <c r="F15" s="58"/>
      <c r="H15" s="58"/>
      <c r="I15" s="58"/>
      <c r="J15" s="66"/>
      <c r="R15" s="67"/>
    </row>
    <row r="16" spans="1:19" ht="40.5" customHeight="1" x14ac:dyDescent="0.15">
      <c r="A16" s="113" t="s">
        <v>53</v>
      </c>
      <c r="B16" s="114"/>
      <c r="C16" s="114"/>
      <c r="D16" s="114"/>
      <c r="E16" s="114"/>
      <c r="F16" s="114"/>
      <c r="G16" s="114"/>
      <c r="H16" s="114"/>
      <c r="I16" s="114"/>
      <c r="J16" s="114"/>
      <c r="R16" s="67"/>
    </row>
    <row r="17" spans="1:18" x14ac:dyDescent="0.15">
      <c r="A17" s="23"/>
      <c r="D17" s="58"/>
      <c r="E17" s="58"/>
      <c r="F17" s="58"/>
      <c r="G17" s="58"/>
      <c r="H17" s="58"/>
      <c r="I17" s="58"/>
      <c r="J17" s="58"/>
      <c r="R17" s="67"/>
    </row>
    <row r="18" spans="1:18" ht="27" customHeight="1" x14ac:dyDescent="0.15">
      <c r="A18" s="115" t="s">
        <v>34</v>
      </c>
      <c r="B18" s="114"/>
      <c r="C18" s="114"/>
      <c r="D18" s="114"/>
      <c r="E18" s="114"/>
      <c r="F18" s="114"/>
      <c r="G18" s="114"/>
      <c r="H18" s="114"/>
      <c r="I18" s="114"/>
      <c r="J18" s="114"/>
      <c r="R18" s="67"/>
    </row>
    <row r="19" spans="1:18" x14ac:dyDescent="0.15">
      <c r="A19" s="68"/>
      <c r="B19" s="69"/>
      <c r="C19" s="58"/>
      <c r="D19" s="58"/>
      <c r="E19" s="58"/>
      <c r="F19" s="58"/>
      <c r="G19" s="58"/>
      <c r="H19" s="58"/>
      <c r="I19" s="58"/>
      <c r="J19" s="58"/>
      <c r="R19" s="67"/>
    </row>
    <row r="20" spans="1:18" x14ac:dyDescent="0.15">
      <c r="A20" s="68"/>
      <c r="B20" s="58"/>
      <c r="C20" s="58"/>
      <c r="D20" s="58"/>
      <c r="E20" s="58"/>
      <c r="F20" s="58"/>
      <c r="G20" s="58"/>
      <c r="H20" s="58"/>
      <c r="I20" s="58"/>
      <c r="J20" s="58"/>
      <c r="R20" s="67"/>
    </row>
    <row r="21" spans="1:18" x14ac:dyDescent="0.15">
      <c r="A21" s="58"/>
      <c r="B21" s="58"/>
      <c r="C21" s="58"/>
      <c r="D21" s="58"/>
      <c r="E21" s="58"/>
      <c r="F21" s="58"/>
      <c r="G21" s="58"/>
      <c r="H21" s="58"/>
      <c r="I21" s="58"/>
      <c r="J21" s="58"/>
      <c r="R21" s="67"/>
    </row>
    <row r="22" spans="1:18" x14ac:dyDescent="0.15">
      <c r="A22" s="58"/>
      <c r="B22" s="58"/>
      <c r="C22" s="58"/>
      <c r="D22" s="58"/>
      <c r="E22" s="58"/>
      <c r="F22" s="58"/>
      <c r="G22" s="58"/>
      <c r="H22" s="58"/>
      <c r="I22" s="58"/>
      <c r="J22" s="58"/>
      <c r="R22" s="67"/>
    </row>
    <row r="23" spans="1:18" x14ac:dyDescent="0.15">
      <c r="A23" s="58"/>
      <c r="B23" s="58"/>
      <c r="C23" s="58"/>
      <c r="D23" s="58"/>
      <c r="E23" s="58"/>
      <c r="F23" s="58"/>
      <c r="G23" s="58"/>
      <c r="H23" s="58"/>
      <c r="I23" s="58"/>
      <c r="J23" s="58"/>
      <c r="R23" s="67"/>
    </row>
    <row r="24" spans="1:18" x14ac:dyDescent="0.15">
      <c r="A24" s="58"/>
      <c r="B24" s="67" t="s">
        <v>54</v>
      </c>
      <c r="C24" s="58"/>
      <c r="D24" s="58"/>
      <c r="E24" s="58"/>
      <c r="F24" s="58"/>
      <c r="G24" s="58"/>
      <c r="H24" s="58"/>
      <c r="I24" s="58"/>
      <c r="J24" s="58"/>
      <c r="R24" s="67"/>
    </row>
    <row r="25" spans="1:18" x14ac:dyDescent="0.15">
      <c r="A25" s="58"/>
      <c r="B25" s="69"/>
      <c r="C25" s="58"/>
      <c r="D25" s="58"/>
      <c r="E25" s="58"/>
      <c r="F25" s="58"/>
      <c r="G25" s="58"/>
      <c r="H25" s="58"/>
      <c r="I25" s="58"/>
      <c r="J25" s="58"/>
    </row>
    <row r="26" spans="1:18" x14ac:dyDescent="0.15">
      <c r="A26" s="58"/>
      <c r="B26" s="69"/>
      <c r="C26" s="58"/>
      <c r="D26" s="58"/>
      <c r="E26" s="58"/>
      <c r="F26" s="58"/>
      <c r="G26" s="58"/>
      <c r="H26" s="58"/>
      <c r="I26" s="58"/>
      <c r="J26" s="58"/>
    </row>
    <row r="27" spans="1:18" x14ac:dyDescent="0.15">
      <c r="A27" s="58"/>
      <c r="B27" s="69" t="s">
        <v>35</v>
      </c>
      <c r="C27" s="58"/>
      <c r="D27" s="58"/>
      <c r="E27" s="58"/>
      <c r="F27" s="58"/>
      <c r="G27" s="58"/>
      <c r="H27" s="58"/>
      <c r="I27" s="58"/>
      <c r="J27" s="58"/>
    </row>
    <row r="28" spans="1:18" x14ac:dyDescent="0.15">
      <c r="A28" s="58"/>
      <c r="B28" s="67" t="s">
        <v>102</v>
      </c>
      <c r="C28" s="58"/>
      <c r="D28" s="58"/>
      <c r="E28" s="58"/>
      <c r="F28" s="58"/>
      <c r="G28" s="58"/>
      <c r="H28" s="58"/>
      <c r="I28" s="58"/>
      <c r="J28" s="58"/>
    </row>
    <row r="29" spans="1:18" x14ac:dyDescent="0.15">
      <c r="A29" s="58"/>
      <c r="B29" s="69"/>
      <c r="C29" s="58"/>
      <c r="D29" s="58"/>
      <c r="E29" s="58"/>
      <c r="F29" s="58"/>
      <c r="G29" s="58"/>
      <c r="H29" s="58"/>
      <c r="I29" s="58"/>
      <c r="J29" s="58"/>
    </row>
    <row r="30" spans="1:18" x14ac:dyDescent="0.15">
      <c r="A30" s="58"/>
      <c r="B30" s="69"/>
      <c r="C30" s="58"/>
      <c r="D30" s="58"/>
      <c r="E30" s="58"/>
      <c r="F30" s="58"/>
      <c r="G30" s="58"/>
      <c r="H30" s="58"/>
      <c r="I30" s="58"/>
      <c r="J30" s="58"/>
    </row>
    <row r="31" spans="1:18" x14ac:dyDescent="0.15">
      <c r="A31" s="58"/>
      <c r="B31" s="69"/>
      <c r="C31" s="58"/>
      <c r="D31" s="58"/>
      <c r="E31" s="58"/>
      <c r="F31" s="58"/>
      <c r="G31" s="58"/>
      <c r="H31" s="58"/>
      <c r="I31" s="58"/>
      <c r="J31" s="58"/>
    </row>
    <row r="32" spans="1:18" x14ac:dyDescent="0.15">
      <c r="A32" s="58"/>
      <c r="B32" s="69" t="s">
        <v>36</v>
      </c>
      <c r="C32" s="58"/>
      <c r="D32" s="58"/>
      <c r="E32" s="58"/>
      <c r="F32" s="58"/>
      <c r="G32" s="58"/>
      <c r="H32" s="58"/>
      <c r="I32" s="58"/>
      <c r="J32" s="58"/>
    </row>
    <row r="33" spans="1:10" x14ac:dyDescent="0.15">
      <c r="A33" s="58"/>
      <c r="B33" s="67" t="s">
        <v>37</v>
      </c>
      <c r="C33" s="58"/>
      <c r="D33" s="58"/>
      <c r="E33" s="58"/>
      <c r="F33" s="58"/>
      <c r="G33" s="58"/>
      <c r="H33" s="66"/>
      <c r="I33" s="58"/>
      <c r="J33" s="58"/>
    </row>
    <row r="34" spans="1:10" x14ac:dyDescent="0.15">
      <c r="A34" s="58"/>
      <c r="B34" s="67" t="s">
        <v>38</v>
      </c>
      <c r="C34" s="58"/>
      <c r="D34" s="58"/>
      <c r="E34" s="58"/>
      <c r="F34" s="58"/>
      <c r="G34" s="58"/>
      <c r="H34" s="58"/>
      <c r="I34" s="58"/>
      <c r="J34" s="58"/>
    </row>
    <row r="35" spans="1:10" x14ac:dyDescent="0.15">
      <c r="A35" s="58"/>
      <c r="B35" s="69"/>
      <c r="C35" s="58"/>
      <c r="D35" s="58"/>
      <c r="E35" s="58"/>
      <c r="F35" s="58"/>
      <c r="G35" s="58"/>
      <c r="H35" s="58"/>
      <c r="I35" s="58"/>
      <c r="J35" s="58"/>
    </row>
    <row r="36" spans="1:10" x14ac:dyDescent="0.15">
      <c r="A36" s="58"/>
      <c r="B36" s="69" t="s">
        <v>39</v>
      </c>
      <c r="C36" s="58"/>
      <c r="D36" s="58"/>
      <c r="E36" s="58"/>
      <c r="F36" s="58"/>
      <c r="G36" s="58"/>
      <c r="H36" s="58"/>
      <c r="I36" s="58"/>
      <c r="J36" s="58"/>
    </row>
    <row r="37" spans="1:10" x14ac:dyDescent="0.15">
      <c r="A37" s="58"/>
      <c r="B37" s="67" t="s">
        <v>40</v>
      </c>
      <c r="C37" s="58"/>
      <c r="D37" s="58"/>
      <c r="E37" s="58"/>
      <c r="F37" s="58"/>
      <c r="G37" s="58"/>
      <c r="H37" s="66"/>
      <c r="I37" s="58"/>
      <c r="J37" s="58"/>
    </row>
    <row r="38" spans="1:10" x14ac:dyDescent="0.15">
      <c r="A38" s="58"/>
      <c r="B38" s="58"/>
      <c r="C38" s="58"/>
      <c r="D38" s="58"/>
      <c r="E38" s="58"/>
      <c r="F38" s="58"/>
      <c r="G38" s="58"/>
      <c r="H38" s="58"/>
      <c r="I38" s="58"/>
      <c r="J38" s="58"/>
    </row>
    <row r="39" spans="1:10" x14ac:dyDescent="0.15">
      <c r="A39" s="58"/>
      <c r="B39" s="58"/>
      <c r="C39" s="77" t="s">
        <v>55</v>
      </c>
      <c r="D39" s="78"/>
      <c r="E39" s="78"/>
      <c r="F39" s="78"/>
      <c r="G39" s="78"/>
      <c r="H39" s="78"/>
      <c r="I39" s="79"/>
      <c r="J39" s="58"/>
    </row>
    <row r="40" spans="1:10" x14ac:dyDescent="0.15">
      <c r="A40" s="58"/>
      <c r="B40" s="58"/>
      <c r="C40" s="80"/>
      <c r="D40" s="81"/>
      <c r="E40" s="81"/>
      <c r="F40" s="81"/>
      <c r="G40" s="81"/>
      <c r="H40" s="81"/>
      <c r="I40" s="82"/>
      <c r="J40" s="58"/>
    </row>
    <row r="41" spans="1:10" x14ac:dyDescent="0.15">
      <c r="C41" s="83" t="s">
        <v>56</v>
      </c>
      <c r="I41" s="82"/>
    </row>
    <row r="42" spans="1:10" x14ac:dyDescent="0.15">
      <c r="C42" s="83" t="s">
        <v>57</v>
      </c>
      <c r="F42" s="81"/>
      <c r="G42" s="81"/>
      <c r="H42" s="81"/>
      <c r="I42" s="82"/>
    </row>
    <row r="43" spans="1:10" x14ac:dyDescent="0.15">
      <c r="C43" s="83" t="s">
        <v>58</v>
      </c>
      <c r="F43" s="81"/>
      <c r="G43" s="81"/>
      <c r="H43" s="81"/>
      <c r="I43" s="82"/>
    </row>
    <row r="44" spans="1:10" x14ac:dyDescent="0.15">
      <c r="C44" s="80" t="s">
        <v>59</v>
      </c>
      <c r="D44" s="81"/>
      <c r="E44" s="81"/>
      <c r="F44" s="81"/>
      <c r="G44" s="81"/>
      <c r="H44" s="81"/>
      <c r="I44" s="82"/>
    </row>
    <row r="45" spans="1:10" x14ac:dyDescent="0.15">
      <c r="C45" s="80" t="s">
        <v>60</v>
      </c>
      <c r="D45" s="81"/>
      <c r="E45" s="81"/>
      <c r="F45" s="81"/>
      <c r="G45" s="81"/>
      <c r="H45" s="81"/>
      <c r="I45" s="82"/>
    </row>
    <row r="46" spans="1:10" x14ac:dyDescent="0.15">
      <c r="C46" s="84"/>
      <c r="D46" s="85"/>
      <c r="E46" s="85"/>
      <c r="F46" s="85"/>
      <c r="G46" s="85"/>
      <c r="H46" s="85"/>
      <c r="I46" s="86"/>
    </row>
  </sheetData>
  <mergeCells count="4">
    <mergeCell ref="A2:J2"/>
    <mergeCell ref="A12:A13"/>
    <mergeCell ref="A16:J16"/>
    <mergeCell ref="A18:J18"/>
  </mergeCells>
  <phoneticPr fontId="2"/>
  <printOptions horizontalCentered="1"/>
  <pageMargins left="0.70866141732283472" right="0.70866141732283472" top="0.74803149606299213" bottom="0.74803149606299213" header="0.31496062992125984" footer="0.31496062992125984"/>
  <pageSetup paperSize="9" scale="11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45"/>
  <sheetViews>
    <sheetView view="pageBreakPreview" zoomScaleNormal="100" zoomScaleSheetLayoutView="100" workbookViewId="0">
      <selection activeCell="G4" sqref="G4"/>
    </sheetView>
  </sheetViews>
  <sheetFormatPr defaultColWidth="9" defaultRowHeight="13.5" x14ac:dyDescent="0.15"/>
  <cols>
    <col min="1" max="1" width="9.625" customWidth="1"/>
    <col min="2" max="2" width="8.625" customWidth="1"/>
    <col min="3" max="3" width="12.375" customWidth="1"/>
    <col min="4" max="4" width="9.625" customWidth="1"/>
    <col min="5" max="5" width="12.125" customWidth="1"/>
    <col min="6" max="6" width="12" customWidth="1"/>
    <col min="7" max="7" width="10.5" customWidth="1"/>
    <col min="8" max="8" width="11" customWidth="1"/>
    <col min="9" max="9" width="12" customWidth="1"/>
    <col min="10" max="10" width="10.5" customWidth="1"/>
    <col min="11" max="11" width="11.875" customWidth="1"/>
    <col min="12" max="12" width="12" customWidth="1"/>
    <col min="13" max="13" width="12.375" customWidth="1"/>
    <col min="14" max="14" width="6" customWidth="1"/>
  </cols>
  <sheetData>
    <row r="1" spans="1:13" ht="40.5" customHeight="1" x14ac:dyDescent="0.15">
      <c r="A1" s="125" t="s">
        <v>42</v>
      </c>
      <c r="B1" s="125"/>
      <c r="C1" s="125"/>
      <c r="D1" s="125"/>
      <c r="E1" s="125"/>
      <c r="F1" s="125"/>
      <c r="G1" s="125"/>
      <c r="H1" s="125"/>
      <c r="I1" s="125"/>
      <c r="J1" s="125"/>
      <c r="K1" s="125"/>
      <c r="L1" s="125"/>
      <c r="M1" s="125"/>
    </row>
    <row r="2" spans="1:13" ht="17.25" x14ac:dyDescent="0.15">
      <c r="E2" s="1"/>
      <c r="F2" s="1"/>
      <c r="G2" s="1"/>
      <c r="H2" s="1"/>
      <c r="I2" s="70" t="s">
        <v>47</v>
      </c>
      <c r="J2" s="1"/>
      <c r="K2" s="1"/>
      <c r="L2" s="1"/>
      <c r="M2" s="1"/>
    </row>
    <row r="3" spans="1:13" ht="17.25" x14ac:dyDescent="0.15">
      <c r="A3" s="72" t="s">
        <v>12</v>
      </c>
      <c r="B3" s="2" t="s">
        <v>103</v>
      </c>
      <c r="E3" s="1"/>
      <c r="F3" s="1"/>
      <c r="G3" s="1"/>
      <c r="H3" s="1"/>
      <c r="I3" s="70" t="s">
        <v>48</v>
      </c>
      <c r="J3" s="1"/>
      <c r="K3" s="1"/>
      <c r="L3" s="1"/>
      <c r="M3" s="19"/>
    </row>
    <row r="4" spans="1:13" ht="17.25" x14ac:dyDescent="0.15">
      <c r="A4" s="19" t="s">
        <v>13</v>
      </c>
      <c r="B4" s="22" t="s">
        <v>20</v>
      </c>
      <c r="E4" s="1"/>
      <c r="F4" s="1"/>
      <c r="G4" s="1"/>
      <c r="H4" s="1"/>
      <c r="I4" s="70" t="s">
        <v>46</v>
      </c>
      <c r="J4" s="1"/>
      <c r="K4" s="1"/>
      <c r="L4" s="1"/>
      <c r="M4" s="19"/>
    </row>
    <row r="5" spans="1:13" ht="17.25" x14ac:dyDescent="0.15">
      <c r="D5" s="3"/>
      <c r="E5" s="1"/>
      <c r="F5" s="1"/>
      <c r="G5" s="1"/>
      <c r="H5" s="1"/>
      <c r="I5" s="70" t="s">
        <v>45</v>
      </c>
      <c r="M5" s="19"/>
    </row>
    <row r="6" spans="1:13" ht="9" customHeight="1" thickBot="1" x14ac:dyDescent="0.2">
      <c r="A6" s="4"/>
    </row>
    <row r="7" spans="1:13" ht="15.95" customHeight="1" x14ac:dyDescent="0.15">
      <c r="A7" s="126" t="s">
        <v>14</v>
      </c>
      <c r="B7" s="127"/>
      <c r="C7" s="127"/>
      <c r="D7" s="127"/>
      <c r="E7" s="128"/>
      <c r="F7" s="129" t="s">
        <v>15</v>
      </c>
      <c r="G7" s="130"/>
    </row>
    <row r="8" spans="1:13" ht="15.95" customHeight="1" x14ac:dyDescent="0.15">
      <c r="A8" s="10" t="s">
        <v>16</v>
      </c>
      <c r="B8" s="6"/>
      <c r="C8" s="20" t="s">
        <v>116</v>
      </c>
      <c r="D8" s="7"/>
      <c r="E8" s="8"/>
      <c r="F8" s="91"/>
      <c r="G8" s="11" t="s">
        <v>17</v>
      </c>
    </row>
    <row r="9" spans="1:13" ht="15.95" customHeight="1" x14ac:dyDescent="0.15">
      <c r="A9" s="131" t="s">
        <v>18</v>
      </c>
      <c r="B9" s="132"/>
      <c r="C9" s="9" t="s">
        <v>92</v>
      </c>
      <c r="D9" s="6"/>
      <c r="E9" s="8"/>
      <c r="F9" s="17"/>
      <c r="G9" s="11" t="s">
        <v>19</v>
      </c>
    </row>
    <row r="10" spans="1:13" ht="15.95" customHeight="1" thickBot="1" x14ac:dyDescent="0.2">
      <c r="A10" s="133"/>
      <c r="B10" s="134"/>
      <c r="C10" s="12" t="s">
        <v>93</v>
      </c>
      <c r="D10" s="13"/>
      <c r="E10" s="14"/>
      <c r="F10" s="18"/>
      <c r="G10" s="15" t="s">
        <v>19</v>
      </c>
      <c r="H10" t="s">
        <v>21</v>
      </c>
    </row>
    <row r="11" spans="1:13" ht="6.75" customHeight="1" thickBot="1" x14ac:dyDescent="0.2">
      <c r="A11" s="4"/>
      <c r="H11" s="4"/>
    </row>
    <row r="12" spans="1:13" ht="15.95" customHeight="1" x14ac:dyDescent="0.15">
      <c r="A12" s="24"/>
      <c r="B12" s="135" t="s">
        <v>1</v>
      </c>
      <c r="C12" s="135"/>
      <c r="D12" s="135"/>
      <c r="E12" s="136"/>
      <c r="F12" s="137" t="s">
        <v>9</v>
      </c>
      <c r="G12" s="138"/>
      <c r="H12" s="138"/>
      <c r="I12" s="138"/>
      <c r="J12" s="138"/>
      <c r="K12" s="138"/>
      <c r="L12" s="139"/>
      <c r="M12" s="25"/>
    </row>
    <row r="13" spans="1:13" ht="15.95" customHeight="1" x14ac:dyDescent="0.15">
      <c r="A13" s="26"/>
      <c r="B13" s="118" t="s">
        <v>76</v>
      </c>
      <c r="C13" s="119"/>
      <c r="D13" s="119"/>
      <c r="E13" s="120"/>
      <c r="F13" s="121" t="s">
        <v>79</v>
      </c>
      <c r="G13" s="119"/>
      <c r="H13" s="122"/>
      <c r="I13" s="118" t="s">
        <v>80</v>
      </c>
      <c r="J13" s="119"/>
      <c r="K13" s="119"/>
      <c r="L13" s="27" t="s">
        <v>82</v>
      </c>
      <c r="M13" s="28" t="s">
        <v>84</v>
      </c>
    </row>
    <row r="14" spans="1:13" ht="15.95" customHeight="1" x14ac:dyDescent="0.15">
      <c r="A14" s="29" t="s">
        <v>10</v>
      </c>
      <c r="B14" s="123" t="s">
        <v>66</v>
      </c>
      <c r="C14" s="123" t="s">
        <v>67</v>
      </c>
      <c r="D14" s="123" t="s">
        <v>68</v>
      </c>
      <c r="E14" s="30" t="s">
        <v>77</v>
      </c>
      <c r="F14" s="31" t="s">
        <v>3</v>
      </c>
      <c r="G14" s="123" t="s">
        <v>71</v>
      </c>
      <c r="H14" s="32" t="s">
        <v>78</v>
      </c>
      <c r="I14" s="32" t="s">
        <v>3</v>
      </c>
      <c r="J14" s="123" t="s">
        <v>74</v>
      </c>
      <c r="K14" s="30" t="s">
        <v>81</v>
      </c>
      <c r="L14" s="33"/>
      <c r="M14" s="90"/>
    </row>
    <row r="15" spans="1:13" ht="15.95" customHeight="1" x14ac:dyDescent="0.15">
      <c r="A15" s="26"/>
      <c r="B15" s="124"/>
      <c r="C15" s="124"/>
      <c r="D15" s="124"/>
      <c r="E15" s="34" t="s">
        <v>69</v>
      </c>
      <c r="F15" s="35" t="s">
        <v>70</v>
      </c>
      <c r="G15" s="124"/>
      <c r="H15" s="36" t="s">
        <v>72</v>
      </c>
      <c r="I15" s="36" t="s">
        <v>73</v>
      </c>
      <c r="J15" s="124"/>
      <c r="K15" s="89" t="s">
        <v>75</v>
      </c>
      <c r="L15" s="33" t="s">
        <v>83</v>
      </c>
      <c r="M15" s="28" t="s">
        <v>85</v>
      </c>
    </row>
    <row r="16" spans="1:13" ht="15.95" customHeight="1" x14ac:dyDescent="0.15">
      <c r="A16" s="37"/>
      <c r="B16" s="38" t="s">
        <v>5</v>
      </c>
      <c r="C16" s="38" t="s">
        <v>99</v>
      </c>
      <c r="D16" s="38" t="s">
        <v>6</v>
      </c>
      <c r="E16" s="39" t="s">
        <v>0</v>
      </c>
      <c r="F16" s="40" t="s">
        <v>7</v>
      </c>
      <c r="G16" s="36" t="s">
        <v>4</v>
      </c>
      <c r="H16" s="38" t="s">
        <v>0</v>
      </c>
      <c r="I16" s="38" t="s">
        <v>7</v>
      </c>
      <c r="J16" s="36" t="s">
        <v>4</v>
      </c>
      <c r="K16" s="39" t="s">
        <v>0</v>
      </c>
      <c r="L16" s="41" t="s">
        <v>0</v>
      </c>
      <c r="M16" s="42" t="s">
        <v>0</v>
      </c>
    </row>
    <row r="17" spans="1:13" ht="15.95" customHeight="1" x14ac:dyDescent="0.15">
      <c r="A17" s="43" t="s">
        <v>104</v>
      </c>
      <c r="B17" s="44">
        <v>240</v>
      </c>
      <c r="C17" s="92">
        <f>+F8</f>
        <v>0</v>
      </c>
      <c r="D17" s="93">
        <v>1</v>
      </c>
      <c r="E17" s="45">
        <f>ROUNDDOWN(B17*C17*D17,2)</f>
        <v>0</v>
      </c>
      <c r="F17" s="94"/>
      <c r="G17" s="95"/>
      <c r="H17" s="73"/>
      <c r="I17" s="105">
        <v>19694</v>
      </c>
      <c r="J17" s="96">
        <f>+F10</f>
        <v>0</v>
      </c>
      <c r="K17" s="45">
        <f>ROUNDDOWN(I17*J17,2)</f>
        <v>0</v>
      </c>
      <c r="L17" s="46">
        <f>H17+K17</f>
        <v>0</v>
      </c>
      <c r="M17" s="47">
        <f>ROUNDDOWN(E17+L17,0)</f>
        <v>0</v>
      </c>
    </row>
    <row r="18" spans="1:13" ht="15.95" customHeight="1" x14ac:dyDescent="0.15">
      <c r="A18" s="43" t="s">
        <v>105</v>
      </c>
      <c r="B18" s="44">
        <v>240</v>
      </c>
      <c r="C18" s="92">
        <f t="shared" ref="C18:C28" si="0">$C$17</f>
        <v>0</v>
      </c>
      <c r="D18" s="93">
        <f t="shared" ref="D18:D28" si="1">$D$17</f>
        <v>1</v>
      </c>
      <c r="E18" s="45">
        <f t="shared" ref="E18:E28" si="2">ROUNDDOWN(B18*C18*D18,2)</f>
        <v>0</v>
      </c>
      <c r="F18" s="94"/>
      <c r="G18" s="95"/>
      <c r="H18" s="73"/>
      <c r="I18" s="105">
        <v>11956</v>
      </c>
      <c r="J18" s="96">
        <f>$J$17</f>
        <v>0</v>
      </c>
      <c r="K18" s="45">
        <f>ROUNDDOWN(I18*J18,2)</f>
        <v>0</v>
      </c>
      <c r="L18" s="46">
        <f t="shared" ref="L18:L28" si="3">H18+K18</f>
        <v>0</v>
      </c>
      <c r="M18" s="47">
        <f t="shared" ref="M18:M28" si="4">ROUNDDOWN(E18+L18,0)</f>
        <v>0</v>
      </c>
    </row>
    <row r="19" spans="1:13" ht="15.95" customHeight="1" x14ac:dyDescent="0.15">
      <c r="A19" s="43" t="s">
        <v>106</v>
      </c>
      <c r="B19" s="44">
        <v>240</v>
      </c>
      <c r="C19" s="92">
        <f t="shared" si="0"/>
        <v>0</v>
      </c>
      <c r="D19" s="93">
        <f t="shared" si="1"/>
        <v>1</v>
      </c>
      <c r="E19" s="45">
        <f t="shared" si="2"/>
        <v>0</v>
      </c>
      <c r="F19" s="94"/>
      <c r="G19" s="95"/>
      <c r="H19" s="73"/>
      <c r="I19" s="105">
        <v>17207</v>
      </c>
      <c r="J19" s="96">
        <f>$J$17</f>
        <v>0</v>
      </c>
      <c r="K19" s="45">
        <f>ROUNDDOWN(I19*J19,2)</f>
        <v>0</v>
      </c>
      <c r="L19" s="46">
        <f t="shared" si="3"/>
        <v>0</v>
      </c>
      <c r="M19" s="47">
        <f t="shared" si="4"/>
        <v>0</v>
      </c>
    </row>
    <row r="20" spans="1:13" ht="15.95" customHeight="1" x14ac:dyDescent="0.15">
      <c r="A20" s="43" t="s">
        <v>107</v>
      </c>
      <c r="B20" s="44">
        <v>240</v>
      </c>
      <c r="C20" s="92">
        <f t="shared" si="0"/>
        <v>0</v>
      </c>
      <c r="D20" s="93">
        <f t="shared" si="1"/>
        <v>1</v>
      </c>
      <c r="E20" s="45">
        <f t="shared" si="2"/>
        <v>0</v>
      </c>
      <c r="F20" s="104">
        <v>29812</v>
      </c>
      <c r="G20" s="96">
        <f>+F9</f>
        <v>0</v>
      </c>
      <c r="H20" s="92">
        <f>ROUNDDOWN(F20*G20,2)</f>
        <v>0</v>
      </c>
      <c r="I20" s="74"/>
      <c r="J20" s="95"/>
      <c r="K20" s="73"/>
      <c r="L20" s="46">
        <f t="shared" si="3"/>
        <v>0</v>
      </c>
      <c r="M20" s="47">
        <f t="shared" si="4"/>
        <v>0</v>
      </c>
    </row>
    <row r="21" spans="1:13" ht="15.95" customHeight="1" x14ac:dyDescent="0.15">
      <c r="A21" s="43" t="s">
        <v>108</v>
      </c>
      <c r="B21" s="44">
        <v>240</v>
      </c>
      <c r="C21" s="92">
        <f t="shared" si="0"/>
        <v>0</v>
      </c>
      <c r="D21" s="93">
        <f t="shared" si="1"/>
        <v>1</v>
      </c>
      <c r="E21" s="45">
        <f t="shared" si="2"/>
        <v>0</v>
      </c>
      <c r="F21" s="104">
        <v>26442</v>
      </c>
      <c r="G21" s="96">
        <f>$G$20</f>
        <v>0</v>
      </c>
      <c r="H21" s="92">
        <f>ROUNDDOWN(F21*G21,2)</f>
        <v>0</v>
      </c>
      <c r="I21" s="74"/>
      <c r="J21" s="95"/>
      <c r="K21" s="73"/>
      <c r="L21" s="46">
        <f t="shared" si="3"/>
        <v>0</v>
      </c>
      <c r="M21" s="47">
        <f t="shared" si="4"/>
        <v>0</v>
      </c>
    </row>
    <row r="22" spans="1:13" ht="15.95" customHeight="1" x14ac:dyDescent="0.15">
      <c r="A22" s="43" t="s">
        <v>109</v>
      </c>
      <c r="B22" s="44">
        <v>240</v>
      </c>
      <c r="C22" s="92">
        <f t="shared" si="0"/>
        <v>0</v>
      </c>
      <c r="D22" s="93">
        <f t="shared" si="1"/>
        <v>1</v>
      </c>
      <c r="E22" s="45">
        <f t="shared" si="2"/>
        <v>0</v>
      </c>
      <c r="F22" s="104">
        <v>19214</v>
      </c>
      <c r="G22" s="96">
        <f>$G$20</f>
        <v>0</v>
      </c>
      <c r="H22" s="92">
        <f>ROUNDDOWN(F22*G22,2)</f>
        <v>0</v>
      </c>
      <c r="I22" s="74"/>
      <c r="J22" s="95"/>
      <c r="K22" s="73"/>
      <c r="L22" s="46">
        <f t="shared" si="3"/>
        <v>0</v>
      </c>
      <c r="M22" s="47">
        <f t="shared" si="4"/>
        <v>0</v>
      </c>
    </row>
    <row r="23" spans="1:13" ht="15.95" customHeight="1" x14ac:dyDescent="0.15">
      <c r="A23" s="43" t="s">
        <v>110</v>
      </c>
      <c r="B23" s="44">
        <v>240</v>
      </c>
      <c r="C23" s="92">
        <f t="shared" si="0"/>
        <v>0</v>
      </c>
      <c r="D23" s="93">
        <f t="shared" si="1"/>
        <v>1</v>
      </c>
      <c r="E23" s="45">
        <f t="shared" si="2"/>
        <v>0</v>
      </c>
      <c r="F23" s="94"/>
      <c r="G23" s="95"/>
      <c r="H23" s="73"/>
      <c r="I23" s="105">
        <v>14322</v>
      </c>
      <c r="J23" s="96">
        <f t="shared" ref="J23:J28" si="5">$J$17</f>
        <v>0</v>
      </c>
      <c r="K23" s="45">
        <f t="shared" ref="K23:K28" si="6">ROUNDDOWN(I23*J23,2)</f>
        <v>0</v>
      </c>
      <c r="L23" s="46">
        <f t="shared" si="3"/>
        <v>0</v>
      </c>
      <c r="M23" s="47">
        <f t="shared" si="4"/>
        <v>0</v>
      </c>
    </row>
    <row r="24" spans="1:13" ht="15.95" customHeight="1" x14ac:dyDescent="0.15">
      <c r="A24" s="43" t="s">
        <v>111</v>
      </c>
      <c r="B24" s="44">
        <v>240</v>
      </c>
      <c r="C24" s="92">
        <f t="shared" si="0"/>
        <v>0</v>
      </c>
      <c r="D24" s="93">
        <f t="shared" si="1"/>
        <v>1</v>
      </c>
      <c r="E24" s="45">
        <f t="shared" si="2"/>
        <v>0</v>
      </c>
      <c r="F24" s="94"/>
      <c r="G24" s="95"/>
      <c r="H24" s="73"/>
      <c r="I24" s="105">
        <v>25714</v>
      </c>
      <c r="J24" s="96">
        <f t="shared" si="5"/>
        <v>0</v>
      </c>
      <c r="K24" s="45">
        <f t="shared" si="6"/>
        <v>0</v>
      </c>
      <c r="L24" s="46">
        <f t="shared" si="3"/>
        <v>0</v>
      </c>
      <c r="M24" s="47">
        <f t="shared" si="4"/>
        <v>0</v>
      </c>
    </row>
    <row r="25" spans="1:13" ht="15.95" customHeight="1" x14ac:dyDescent="0.15">
      <c r="A25" s="43" t="s">
        <v>112</v>
      </c>
      <c r="B25" s="44">
        <v>240</v>
      </c>
      <c r="C25" s="92">
        <f t="shared" si="0"/>
        <v>0</v>
      </c>
      <c r="D25" s="93">
        <f t="shared" si="1"/>
        <v>1</v>
      </c>
      <c r="E25" s="45">
        <f t="shared" si="2"/>
        <v>0</v>
      </c>
      <c r="F25" s="94"/>
      <c r="G25" s="95"/>
      <c r="H25" s="73"/>
      <c r="I25" s="105">
        <v>47577</v>
      </c>
      <c r="J25" s="96">
        <f t="shared" si="5"/>
        <v>0</v>
      </c>
      <c r="K25" s="45">
        <f t="shared" si="6"/>
        <v>0</v>
      </c>
      <c r="L25" s="46">
        <f t="shared" si="3"/>
        <v>0</v>
      </c>
      <c r="M25" s="47">
        <f t="shared" si="4"/>
        <v>0</v>
      </c>
    </row>
    <row r="26" spans="1:13" ht="15.95" customHeight="1" x14ac:dyDescent="0.15">
      <c r="A26" s="43" t="s">
        <v>113</v>
      </c>
      <c r="B26" s="44">
        <v>240</v>
      </c>
      <c r="C26" s="92">
        <f t="shared" si="0"/>
        <v>0</v>
      </c>
      <c r="D26" s="93">
        <f t="shared" si="1"/>
        <v>1</v>
      </c>
      <c r="E26" s="45">
        <f t="shared" si="2"/>
        <v>0</v>
      </c>
      <c r="F26" s="94"/>
      <c r="G26" s="95"/>
      <c r="H26" s="73"/>
      <c r="I26" s="105">
        <v>55020</v>
      </c>
      <c r="J26" s="96">
        <f t="shared" si="5"/>
        <v>0</v>
      </c>
      <c r="K26" s="45">
        <f t="shared" si="6"/>
        <v>0</v>
      </c>
      <c r="L26" s="46">
        <f t="shared" si="3"/>
        <v>0</v>
      </c>
      <c r="M26" s="47">
        <f t="shared" si="4"/>
        <v>0</v>
      </c>
    </row>
    <row r="27" spans="1:13" ht="15.95" customHeight="1" x14ac:dyDescent="0.15">
      <c r="A27" s="43" t="s">
        <v>114</v>
      </c>
      <c r="B27" s="44">
        <v>240</v>
      </c>
      <c r="C27" s="92">
        <f t="shared" si="0"/>
        <v>0</v>
      </c>
      <c r="D27" s="93">
        <f t="shared" si="1"/>
        <v>1</v>
      </c>
      <c r="E27" s="45">
        <f t="shared" si="2"/>
        <v>0</v>
      </c>
      <c r="F27" s="94"/>
      <c r="G27" s="95"/>
      <c r="H27" s="73"/>
      <c r="I27" s="105">
        <v>51886</v>
      </c>
      <c r="J27" s="96">
        <f t="shared" si="5"/>
        <v>0</v>
      </c>
      <c r="K27" s="45">
        <f t="shared" si="6"/>
        <v>0</v>
      </c>
      <c r="L27" s="46">
        <f t="shared" si="3"/>
        <v>0</v>
      </c>
      <c r="M27" s="47">
        <f t="shared" si="4"/>
        <v>0</v>
      </c>
    </row>
    <row r="28" spans="1:13" ht="15.95" customHeight="1" thickBot="1" x14ac:dyDescent="0.2">
      <c r="A28" s="43" t="s">
        <v>115</v>
      </c>
      <c r="B28" s="44">
        <v>240</v>
      </c>
      <c r="C28" s="97">
        <f t="shared" si="0"/>
        <v>0</v>
      </c>
      <c r="D28" s="98">
        <f t="shared" si="1"/>
        <v>1</v>
      </c>
      <c r="E28" s="45">
        <f t="shared" si="2"/>
        <v>0</v>
      </c>
      <c r="F28" s="99"/>
      <c r="G28" s="100"/>
      <c r="H28" s="101"/>
      <c r="I28" s="106">
        <v>41108</v>
      </c>
      <c r="J28" s="102">
        <f t="shared" si="5"/>
        <v>0</v>
      </c>
      <c r="K28" s="45">
        <f t="shared" si="6"/>
        <v>0</v>
      </c>
      <c r="L28" s="46">
        <f t="shared" si="3"/>
        <v>0</v>
      </c>
      <c r="M28" s="47">
        <f t="shared" si="4"/>
        <v>0</v>
      </c>
    </row>
    <row r="29" spans="1:13" ht="15.95" customHeight="1" thickBot="1" x14ac:dyDescent="0.2">
      <c r="A29" s="48" t="s">
        <v>2</v>
      </c>
      <c r="B29" s="49" t="s">
        <v>8</v>
      </c>
      <c r="C29" s="49" t="s">
        <v>8</v>
      </c>
      <c r="D29" s="49"/>
      <c r="E29" s="50">
        <f>SUM(E17:E28)</f>
        <v>0</v>
      </c>
      <c r="F29" s="108">
        <f>SUM(F17:F28)</f>
        <v>75468</v>
      </c>
      <c r="G29" s="49" t="s">
        <v>8</v>
      </c>
      <c r="H29" s="50">
        <f>SUM(H17:H28)</f>
        <v>0</v>
      </c>
      <c r="I29" s="107">
        <f>SUM(I17:I28)</f>
        <v>284484</v>
      </c>
      <c r="J29" s="49" t="s">
        <v>8</v>
      </c>
      <c r="K29" s="50">
        <f>SUM(K17:K28)</f>
        <v>0</v>
      </c>
      <c r="L29" s="51">
        <f>SUM(L17:L28)</f>
        <v>0</v>
      </c>
      <c r="M29" s="88">
        <f>SUM(M17:M28)</f>
        <v>0</v>
      </c>
    </row>
    <row r="30" spans="1:13" ht="15.95" customHeight="1" x14ac:dyDescent="0.15">
      <c r="A30" s="52"/>
      <c r="B30" s="53"/>
      <c r="C30" s="53"/>
      <c r="D30" s="53"/>
      <c r="E30" s="53"/>
      <c r="F30" s="53"/>
      <c r="G30" s="53"/>
      <c r="H30" s="53"/>
      <c r="I30" s="53"/>
      <c r="J30" s="53"/>
      <c r="K30" s="116" t="s">
        <v>62</v>
      </c>
      <c r="L30" s="117"/>
      <c r="M30" s="54">
        <f>M29-M31</f>
        <v>0</v>
      </c>
    </row>
    <row r="31" spans="1:13" ht="23.25" customHeight="1" thickBot="1" x14ac:dyDescent="0.2">
      <c r="A31" s="53"/>
      <c r="B31" s="53"/>
      <c r="C31" s="53"/>
      <c r="D31" s="53"/>
      <c r="E31" s="53"/>
      <c r="F31" s="53"/>
      <c r="G31" s="53"/>
      <c r="H31" s="53"/>
      <c r="I31" s="53"/>
      <c r="J31" s="53"/>
      <c r="K31" s="55" t="s">
        <v>63</v>
      </c>
      <c r="L31" s="56"/>
      <c r="M31" s="57">
        <f>ROUNDUP(M29/1.1,0)</f>
        <v>0</v>
      </c>
    </row>
    <row r="32" spans="1:13" ht="2.25" customHeight="1" x14ac:dyDescent="0.15">
      <c r="M32" s="5"/>
    </row>
    <row r="33" spans="1:12" ht="16.5" customHeight="1" x14ac:dyDescent="0.15">
      <c r="A33" t="s">
        <v>11</v>
      </c>
    </row>
    <row r="34" spans="1:12" ht="6.75" customHeight="1" x14ac:dyDescent="0.15">
      <c r="J34" s="21"/>
    </row>
    <row r="35" spans="1:12" x14ac:dyDescent="0.15">
      <c r="A35" t="s">
        <v>86</v>
      </c>
      <c r="J35" s="4"/>
      <c r="K35" s="4"/>
      <c r="L35" s="4"/>
    </row>
    <row r="36" spans="1:12" ht="9" customHeight="1" x14ac:dyDescent="0.15">
      <c r="J36" s="4"/>
      <c r="K36" s="4"/>
      <c r="L36" s="71"/>
    </row>
    <row r="37" spans="1:12" x14ac:dyDescent="0.15">
      <c r="A37" t="s">
        <v>64</v>
      </c>
      <c r="J37" s="4"/>
      <c r="K37" s="4"/>
      <c r="L37" s="71"/>
    </row>
    <row r="39" spans="1:12" x14ac:dyDescent="0.15">
      <c r="A39" t="s">
        <v>95</v>
      </c>
    </row>
    <row r="40" spans="1:12" x14ac:dyDescent="0.15">
      <c r="A40" t="s">
        <v>88</v>
      </c>
    </row>
    <row r="41" spans="1:12" x14ac:dyDescent="0.15">
      <c r="A41" t="s">
        <v>87</v>
      </c>
    </row>
    <row r="42" spans="1:12" x14ac:dyDescent="0.15">
      <c r="A42" t="s">
        <v>89</v>
      </c>
    </row>
    <row r="43" spans="1:12" x14ac:dyDescent="0.15">
      <c r="A43" t="s">
        <v>90</v>
      </c>
    </row>
    <row r="44" spans="1:12" x14ac:dyDescent="0.15">
      <c r="A44" t="s">
        <v>91</v>
      </c>
    </row>
    <row r="45" spans="1:12" x14ac:dyDescent="0.15">
      <c r="A45" t="s">
        <v>94</v>
      </c>
    </row>
  </sheetData>
  <mergeCells count="15">
    <mergeCell ref="A1:M1"/>
    <mergeCell ref="A7:E7"/>
    <mergeCell ref="F7:G7"/>
    <mergeCell ref="A9:B10"/>
    <mergeCell ref="B12:E12"/>
    <mergeCell ref="F12:L12"/>
    <mergeCell ref="K30:L30"/>
    <mergeCell ref="B13:E13"/>
    <mergeCell ref="F13:H13"/>
    <mergeCell ref="I13:K13"/>
    <mergeCell ref="B14:B15"/>
    <mergeCell ref="D14:D15"/>
    <mergeCell ref="C14:C15"/>
    <mergeCell ref="G14:G15"/>
    <mergeCell ref="J14:J15"/>
  </mergeCells>
  <phoneticPr fontId="2"/>
  <printOptions horizontalCentered="1" verticalCentered="1"/>
  <pageMargins left="0" right="0" top="0" bottom="0" header="0.51181102362204722" footer="0.51181102362204722"/>
  <pageSetup paperSize="9" scale="85" orientation="landscape" blackAndWhite="1"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C000"/>
  </sheetPr>
  <dimension ref="A1:S46"/>
  <sheetViews>
    <sheetView view="pageLayout" topLeftCell="A16" zoomScaleNormal="100" zoomScaleSheetLayoutView="115" workbookViewId="0">
      <selection activeCell="M8" sqref="M8"/>
    </sheetView>
  </sheetViews>
  <sheetFormatPr defaultRowHeight="13.5" x14ac:dyDescent="0.15"/>
  <cols>
    <col min="1" max="1" width="4.875" customWidth="1"/>
    <col min="2" max="10" width="6.875" customWidth="1"/>
    <col min="12" max="12" width="9.25" bestFit="1" customWidth="1"/>
    <col min="257" max="257" width="4.875" customWidth="1"/>
    <col min="258" max="266" width="6.875" customWidth="1"/>
    <col min="513" max="513" width="4.875" customWidth="1"/>
    <col min="514" max="522" width="6.875" customWidth="1"/>
    <col min="769" max="769" width="4.875" customWidth="1"/>
    <col min="770" max="778" width="6.875" customWidth="1"/>
    <col min="1025" max="1025" width="4.875" customWidth="1"/>
    <col min="1026" max="1034" width="6.875" customWidth="1"/>
    <col min="1281" max="1281" width="4.875" customWidth="1"/>
    <col min="1282" max="1290" width="6.875" customWidth="1"/>
    <col min="1537" max="1537" width="4.875" customWidth="1"/>
    <col min="1538" max="1546" width="6.875" customWidth="1"/>
    <col min="1793" max="1793" width="4.875" customWidth="1"/>
    <col min="1794" max="1802" width="6.875" customWidth="1"/>
    <col min="2049" max="2049" width="4.875" customWidth="1"/>
    <col min="2050" max="2058" width="6.875" customWidth="1"/>
    <col min="2305" max="2305" width="4.875" customWidth="1"/>
    <col min="2306" max="2314" width="6.875" customWidth="1"/>
    <col min="2561" max="2561" width="4.875" customWidth="1"/>
    <col min="2562" max="2570" width="6.875" customWidth="1"/>
    <col min="2817" max="2817" width="4.875" customWidth="1"/>
    <col min="2818" max="2826" width="6.875" customWidth="1"/>
    <col min="3073" max="3073" width="4.875" customWidth="1"/>
    <col min="3074" max="3082" width="6.875" customWidth="1"/>
    <col min="3329" max="3329" width="4.875" customWidth="1"/>
    <col min="3330" max="3338" width="6.875" customWidth="1"/>
    <col min="3585" max="3585" width="4.875" customWidth="1"/>
    <col min="3586" max="3594" width="6.875" customWidth="1"/>
    <col min="3841" max="3841" width="4.875" customWidth="1"/>
    <col min="3842" max="3850" width="6.875" customWidth="1"/>
    <col min="4097" max="4097" width="4.875" customWidth="1"/>
    <col min="4098" max="4106" width="6.875" customWidth="1"/>
    <col min="4353" max="4353" width="4.875" customWidth="1"/>
    <col min="4354" max="4362" width="6.875" customWidth="1"/>
    <col min="4609" max="4609" width="4.875" customWidth="1"/>
    <col min="4610" max="4618" width="6.875" customWidth="1"/>
    <col min="4865" max="4865" width="4.875" customWidth="1"/>
    <col min="4866" max="4874" width="6.875" customWidth="1"/>
    <col min="5121" max="5121" width="4.875" customWidth="1"/>
    <col min="5122" max="5130" width="6.875" customWidth="1"/>
    <col min="5377" max="5377" width="4.875" customWidth="1"/>
    <col min="5378" max="5386" width="6.875" customWidth="1"/>
    <col min="5633" max="5633" width="4.875" customWidth="1"/>
    <col min="5634" max="5642" width="6.875" customWidth="1"/>
    <col min="5889" max="5889" width="4.875" customWidth="1"/>
    <col min="5890" max="5898" width="6.875" customWidth="1"/>
    <col min="6145" max="6145" width="4.875" customWidth="1"/>
    <col min="6146" max="6154" width="6.875" customWidth="1"/>
    <col min="6401" max="6401" width="4.875" customWidth="1"/>
    <col min="6402" max="6410" width="6.875" customWidth="1"/>
    <col min="6657" max="6657" width="4.875" customWidth="1"/>
    <col min="6658" max="6666" width="6.875" customWidth="1"/>
    <col min="6913" max="6913" width="4.875" customWidth="1"/>
    <col min="6914" max="6922" width="6.875" customWidth="1"/>
    <col min="7169" max="7169" width="4.875" customWidth="1"/>
    <col min="7170" max="7178" width="6.875" customWidth="1"/>
    <col min="7425" max="7425" width="4.875" customWidth="1"/>
    <col min="7426" max="7434" width="6.875" customWidth="1"/>
    <col min="7681" max="7681" width="4.875" customWidth="1"/>
    <col min="7682" max="7690" width="6.875" customWidth="1"/>
    <col min="7937" max="7937" width="4.875" customWidth="1"/>
    <col min="7938" max="7946" width="6.875" customWidth="1"/>
    <col min="8193" max="8193" width="4.875" customWidth="1"/>
    <col min="8194" max="8202" width="6.875" customWidth="1"/>
    <col min="8449" max="8449" width="4.875" customWidth="1"/>
    <col min="8450" max="8458" width="6.875" customWidth="1"/>
    <col min="8705" max="8705" width="4.875" customWidth="1"/>
    <col min="8706" max="8714" width="6.875" customWidth="1"/>
    <col min="8961" max="8961" width="4.875" customWidth="1"/>
    <col min="8962" max="8970" width="6.875" customWidth="1"/>
    <col min="9217" max="9217" width="4.875" customWidth="1"/>
    <col min="9218" max="9226" width="6.875" customWidth="1"/>
    <col min="9473" max="9473" width="4.875" customWidth="1"/>
    <col min="9474" max="9482" width="6.875" customWidth="1"/>
    <col min="9729" max="9729" width="4.875" customWidth="1"/>
    <col min="9730" max="9738" width="6.875" customWidth="1"/>
    <col min="9985" max="9985" width="4.875" customWidth="1"/>
    <col min="9986" max="9994" width="6.875" customWidth="1"/>
    <col min="10241" max="10241" width="4.875" customWidth="1"/>
    <col min="10242" max="10250" width="6.875" customWidth="1"/>
    <col min="10497" max="10497" width="4.875" customWidth="1"/>
    <col min="10498" max="10506" width="6.875" customWidth="1"/>
    <col min="10753" max="10753" width="4.875" customWidth="1"/>
    <col min="10754" max="10762" width="6.875" customWidth="1"/>
    <col min="11009" max="11009" width="4.875" customWidth="1"/>
    <col min="11010" max="11018" width="6.875" customWidth="1"/>
    <col min="11265" max="11265" width="4.875" customWidth="1"/>
    <col min="11266" max="11274" width="6.875" customWidth="1"/>
    <col min="11521" max="11521" width="4.875" customWidth="1"/>
    <col min="11522" max="11530" width="6.875" customWidth="1"/>
    <col min="11777" max="11777" width="4.875" customWidth="1"/>
    <col min="11778" max="11786" width="6.875" customWidth="1"/>
    <col min="12033" max="12033" width="4.875" customWidth="1"/>
    <col min="12034" max="12042" width="6.875" customWidth="1"/>
    <col min="12289" max="12289" width="4.875" customWidth="1"/>
    <col min="12290" max="12298" width="6.875" customWidth="1"/>
    <col min="12545" max="12545" width="4.875" customWidth="1"/>
    <col min="12546" max="12554" width="6.875" customWidth="1"/>
    <col min="12801" max="12801" width="4.875" customWidth="1"/>
    <col min="12802" max="12810" width="6.875" customWidth="1"/>
    <col min="13057" max="13057" width="4.875" customWidth="1"/>
    <col min="13058" max="13066" width="6.875" customWidth="1"/>
    <col min="13313" max="13313" width="4.875" customWidth="1"/>
    <col min="13314" max="13322" width="6.875" customWidth="1"/>
    <col min="13569" max="13569" width="4.875" customWidth="1"/>
    <col min="13570" max="13578" width="6.875" customWidth="1"/>
    <col min="13825" max="13825" width="4.875" customWidth="1"/>
    <col min="13826" max="13834" width="6.875" customWidth="1"/>
    <col min="14081" max="14081" width="4.875" customWidth="1"/>
    <col min="14082" max="14090" width="6.875" customWidth="1"/>
    <col min="14337" max="14337" width="4.875" customWidth="1"/>
    <col min="14338" max="14346" width="6.875" customWidth="1"/>
    <col min="14593" max="14593" width="4.875" customWidth="1"/>
    <col min="14594" max="14602" width="6.875" customWidth="1"/>
    <col min="14849" max="14849" width="4.875" customWidth="1"/>
    <col min="14850" max="14858" width="6.875" customWidth="1"/>
    <col min="15105" max="15105" width="4.875" customWidth="1"/>
    <col min="15106" max="15114" width="6.875" customWidth="1"/>
    <col min="15361" max="15361" width="4.875" customWidth="1"/>
    <col min="15362" max="15370" width="6.875" customWidth="1"/>
    <col min="15617" max="15617" width="4.875" customWidth="1"/>
    <col min="15618" max="15626" width="6.875" customWidth="1"/>
    <col min="15873" max="15873" width="4.875" customWidth="1"/>
    <col min="15874" max="15882" width="6.875" customWidth="1"/>
    <col min="16129" max="16129" width="4.875" customWidth="1"/>
    <col min="16130" max="16138" width="6.875" customWidth="1"/>
  </cols>
  <sheetData>
    <row r="1" spans="1:19" x14ac:dyDescent="0.15">
      <c r="A1" s="16" t="s">
        <v>52</v>
      </c>
      <c r="B1" s="16"/>
      <c r="C1" s="58"/>
      <c r="D1" s="58"/>
      <c r="E1" s="58"/>
      <c r="F1" s="58"/>
      <c r="G1" s="58"/>
      <c r="H1" s="58"/>
      <c r="I1" s="58"/>
      <c r="J1" s="58"/>
    </row>
    <row r="2" spans="1:19" ht="28.5" x14ac:dyDescent="0.15">
      <c r="A2" s="109" t="s">
        <v>41</v>
      </c>
      <c r="B2" s="110"/>
      <c r="C2" s="110"/>
      <c r="D2" s="110"/>
      <c r="E2" s="110"/>
      <c r="F2" s="110"/>
      <c r="G2" s="110"/>
      <c r="H2" s="110"/>
      <c r="I2" s="110"/>
      <c r="J2" s="110"/>
    </row>
    <row r="3" spans="1:19" x14ac:dyDescent="0.15">
      <c r="A3" s="58"/>
      <c r="B3" s="58"/>
      <c r="C3" s="58"/>
      <c r="D3" s="58"/>
      <c r="E3" s="58"/>
      <c r="F3" s="58"/>
      <c r="G3" s="58"/>
      <c r="H3" s="58"/>
      <c r="I3" s="58"/>
      <c r="J3" s="58"/>
    </row>
    <row r="4" spans="1:19" x14ac:dyDescent="0.15">
      <c r="A4" s="58"/>
      <c r="B4" s="58" t="s">
        <v>22</v>
      </c>
      <c r="C4" s="58"/>
      <c r="D4" s="58"/>
      <c r="E4" s="58"/>
      <c r="F4" s="58"/>
      <c r="G4" s="58"/>
      <c r="H4" s="58"/>
      <c r="I4" s="58"/>
      <c r="J4" s="58"/>
    </row>
    <row r="5" spans="1:19" x14ac:dyDescent="0.15">
      <c r="A5" s="58"/>
      <c r="B5" s="58"/>
      <c r="C5" s="58"/>
      <c r="D5" s="58"/>
      <c r="E5" s="58"/>
      <c r="F5" s="58"/>
      <c r="G5" s="58"/>
      <c r="H5" s="58"/>
      <c r="I5" s="58"/>
      <c r="J5" s="58"/>
    </row>
    <row r="6" spans="1:19" ht="18.75" x14ac:dyDescent="0.15">
      <c r="A6" s="59"/>
      <c r="B6" s="59"/>
      <c r="C6" s="59"/>
      <c r="D6" s="59"/>
      <c r="E6" s="59"/>
      <c r="F6" s="59"/>
      <c r="G6" s="59"/>
      <c r="H6" s="59"/>
      <c r="I6" s="59"/>
      <c r="J6" s="59"/>
      <c r="K6" s="60"/>
      <c r="L6" s="60"/>
      <c r="M6" s="60"/>
      <c r="N6" s="60"/>
      <c r="O6" s="60"/>
      <c r="P6" s="60"/>
      <c r="Q6" s="60"/>
      <c r="R6" s="60"/>
      <c r="S6" s="76">
        <f>'内訳書（記載例）'!M31</f>
        <v>11107722</v>
      </c>
    </row>
    <row r="7" spans="1:19" ht="18.75" x14ac:dyDescent="0.15">
      <c r="A7" s="87" t="s">
        <v>61</v>
      </c>
      <c r="B7" s="62"/>
      <c r="C7" s="59"/>
      <c r="D7" s="62"/>
      <c r="E7" s="59"/>
      <c r="F7" s="59"/>
      <c r="G7" s="59"/>
      <c r="H7" s="59"/>
      <c r="I7" s="59"/>
      <c r="J7" s="59"/>
      <c r="K7" s="60"/>
      <c r="L7" s="60"/>
      <c r="M7" s="60"/>
      <c r="N7" s="60"/>
      <c r="O7" s="60"/>
      <c r="P7" s="60"/>
      <c r="Q7" s="60"/>
      <c r="R7" s="60"/>
      <c r="S7" s="60"/>
    </row>
    <row r="8" spans="1:19" ht="18.75" x14ac:dyDescent="0.15">
      <c r="A8" s="59"/>
      <c r="B8" s="62"/>
      <c r="C8" s="63"/>
      <c r="D8" s="63"/>
      <c r="E8" s="59"/>
      <c r="F8" s="59"/>
      <c r="G8" s="59"/>
      <c r="H8" s="59"/>
      <c r="I8" s="59"/>
      <c r="J8" s="59"/>
      <c r="K8" s="60"/>
      <c r="L8" s="60"/>
      <c r="M8" s="60"/>
      <c r="N8" s="60"/>
      <c r="O8" s="60"/>
      <c r="P8" s="60"/>
      <c r="Q8" s="60"/>
      <c r="R8" s="60"/>
      <c r="S8" s="60"/>
    </row>
    <row r="9" spans="1:19" ht="18.75" x14ac:dyDescent="0.15">
      <c r="A9" s="59"/>
      <c r="B9" s="59"/>
      <c r="C9" s="59"/>
      <c r="D9" s="59"/>
      <c r="E9" s="59"/>
      <c r="F9" s="59"/>
      <c r="G9" s="59"/>
      <c r="H9" s="59"/>
      <c r="I9" s="59"/>
      <c r="J9" s="59"/>
      <c r="K9" s="60"/>
      <c r="L9" s="60"/>
      <c r="M9" s="60"/>
      <c r="N9" s="60"/>
      <c r="O9" s="60"/>
      <c r="P9" s="60"/>
      <c r="Q9" s="60"/>
      <c r="R9" s="60"/>
      <c r="S9" s="60"/>
    </row>
    <row r="10" spans="1:19" ht="18.75" x14ac:dyDescent="0.15">
      <c r="A10" s="59"/>
      <c r="B10" s="59"/>
      <c r="C10" s="59"/>
      <c r="D10" s="59"/>
      <c r="E10" s="59"/>
      <c r="F10" s="59"/>
      <c r="G10" s="59"/>
      <c r="H10" s="59"/>
      <c r="I10" s="59"/>
      <c r="J10" s="59"/>
      <c r="K10" s="60"/>
      <c r="L10" s="60"/>
      <c r="M10" s="60"/>
      <c r="N10" s="60"/>
      <c r="O10" s="60"/>
      <c r="P10" s="60"/>
      <c r="Q10" s="60"/>
      <c r="R10" s="60"/>
      <c r="S10" s="60"/>
    </row>
    <row r="11" spans="1:19" x14ac:dyDescent="0.15">
      <c r="A11" s="58"/>
      <c r="B11" s="58"/>
      <c r="C11" s="58"/>
      <c r="D11" s="58"/>
      <c r="E11" s="58"/>
      <c r="F11" s="58"/>
      <c r="G11" s="58"/>
      <c r="H11" s="58"/>
      <c r="I11" s="58"/>
      <c r="J11" s="58"/>
    </row>
    <row r="12" spans="1:19" x14ac:dyDescent="0.15">
      <c r="A12" s="111" t="s">
        <v>23</v>
      </c>
      <c r="B12" s="64" t="s">
        <v>24</v>
      </c>
      <c r="C12" s="64" t="s">
        <v>25</v>
      </c>
      <c r="D12" s="64" t="s">
        <v>26</v>
      </c>
      <c r="E12" s="64" t="s">
        <v>27</v>
      </c>
      <c r="F12" s="64" t="s">
        <v>28</v>
      </c>
      <c r="G12" s="64" t="s">
        <v>29</v>
      </c>
      <c r="H12" s="64" t="s">
        <v>30</v>
      </c>
      <c r="I12" s="64" t="s">
        <v>31</v>
      </c>
      <c r="J12" s="64" t="s">
        <v>32</v>
      </c>
    </row>
    <row r="13" spans="1:19" ht="36" customHeight="1" x14ac:dyDescent="0.15">
      <c r="A13" s="112"/>
      <c r="B13" s="65" t="str">
        <f>IF(LEN($S$6)=8,"\",IF((LEN($S$6)-9)&lt;=-2,"",MID($S$6,LEN($S$6)-8,1)))</f>
        <v>\</v>
      </c>
      <c r="C13" s="65" t="str">
        <f>IF(LEN($S$6)=7,"\",IF((LEN($S$6)-8)&lt;=-2,"",MID($S$6,LEN($S$6)-7,1)))</f>
        <v>1</v>
      </c>
      <c r="D13" s="65" t="str">
        <f>IF(LEN($S$6)=6,"\",IF((LEN($S$6)-7)&lt;=-2,"",MID($S$6,LEN($S$6)-6,1)))</f>
        <v>1</v>
      </c>
      <c r="E13" s="65" t="str">
        <f>IF(LEN($S$6)=5,"\",IF((LEN($S$6)-6)&lt;=-2,"",MID($S$6,LEN($S$6)-5,1)))</f>
        <v>1</v>
      </c>
      <c r="F13" s="65" t="str">
        <f>IF($S$6=0,"",MID($S$6,LEN($S$6)-4,1))</f>
        <v>0</v>
      </c>
      <c r="G13" s="65" t="str">
        <f>IF($S$6=0,"",MID($S$6,LEN($S$6)-3,1))</f>
        <v>7</v>
      </c>
      <c r="H13" s="65" t="str">
        <f>IF($S$6=0,"",MID($S$6,LEN($S$6)-2,1))</f>
        <v>7</v>
      </c>
      <c r="I13" s="65" t="str">
        <f>IF($S$6=0,"",MID($S$6,LEN($S$6)-1,1))</f>
        <v>2</v>
      </c>
      <c r="J13" s="65" t="str">
        <f>IF($S$6=0,"",RIGHT($S$6,1))</f>
        <v>2</v>
      </c>
    </row>
    <row r="14" spans="1:19" x14ac:dyDescent="0.15">
      <c r="A14" s="58"/>
      <c r="B14" s="58"/>
      <c r="C14" s="58"/>
      <c r="D14" s="58"/>
      <c r="E14" s="58"/>
      <c r="F14" s="58"/>
      <c r="G14" s="58"/>
      <c r="H14" s="58"/>
      <c r="I14" s="58"/>
      <c r="J14" s="58"/>
    </row>
    <row r="15" spans="1:19" x14ac:dyDescent="0.15">
      <c r="A15" s="58"/>
      <c r="B15" s="58" t="s">
        <v>33</v>
      </c>
      <c r="C15" s="58"/>
      <c r="D15" s="58"/>
      <c r="E15" s="58"/>
      <c r="F15" s="58"/>
      <c r="H15" s="58"/>
      <c r="I15" s="58"/>
      <c r="J15" s="66"/>
      <c r="R15" s="67"/>
    </row>
    <row r="16" spans="1:19" ht="40.5" customHeight="1" x14ac:dyDescent="0.15">
      <c r="A16" s="113" t="s">
        <v>53</v>
      </c>
      <c r="B16" s="114"/>
      <c r="C16" s="114"/>
      <c r="D16" s="114"/>
      <c r="E16" s="114"/>
      <c r="F16" s="114"/>
      <c r="G16" s="114"/>
      <c r="H16" s="114"/>
      <c r="I16" s="114"/>
      <c r="J16" s="114"/>
      <c r="R16" s="67"/>
    </row>
    <row r="17" spans="1:18" x14ac:dyDescent="0.15">
      <c r="A17" s="23"/>
      <c r="D17" s="58"/>
      <c r="E17" s="58"/>
      <c r="F17" s="58"/>
      <c r="G17" s="58"/>
      <c r="H17" s="58"/>
      <c r="I17" s="58"/>
      <c r="J17" s="58"/>
      <c r="R17" s="67"/>
    </row>
    <row r="18" spans="1:18" ht="27" customHeight="1" x14ac:dyDescent="0.15">
      <c r="A18" s="115" t="s">
        <v>34</v>
      </c>
      <c r="B18" s="114"/>
      <c r="C18" s="114"/>
      <c r="D18" s="114"/>
      <c r="E18" s="114"/>
      <c r="F18" s="114"/>
      <c r="G18" s="114"/>
      <c r="H18" s="114"/>
      <c r="I18" s="114"/>
      <c r="J18" s="114"/>
      <c r="R18" s="67"/>
    </row>
    <row r="19" spans="1:18" x14ac:dyDescent="0.15">
      <c r="A19" s="68"/>
      <c r="B19" s="69"/>
      <c r="C19" s="58"/>
      <c r="D19" s="58"/>
      <c r="E19" s="58"/>
      <c r="F19" s="58"/>
      <c r="G19" s="58"/>
      <c r="H19" s="58"/>
      <c r="I19" s="58"/>
      <c r="J19" s="58"/>
      <c r="R19" s="67"/>
    </row>
    <row r="20" spans="1:18" x14ac:dyDescent="0.15">
      <c r="A20" s="68"/>
      <c r="B20" s="58"/>
      <c r="C20" s="58"/>
      <c r="D20" s="58"/>
      <c r="E20" s="58"/>
      <c r="F20" s="58"/>
      <c r="G20" s="58"/>
      <c r="H20" s="58"/>
      <c r="I20" s="58"/>
      <c r="J20" s="58"/>
      <c r="R20" s="67"/>
    </row>
    <row r="21" spans="1:18" x14ac:dyDescent="0.15">
      <c r="A21" s="58"/>
      <c r="B21" s="58"/>
      <c r="C21" s="58"/>
      <c r="D21" s="58"/>
      <c r="E21" s="58"/>
      <c r="F21" s="58"/>
      <c r="G21" s="58"/>
      <c r="H21" s="58"/>
      <c r="I21" s="58"/>
      <c r="J21" s="58"/>
      <c r="R21" s="67"/>
    </row>
    <row r="22" spans="1:18" x14ac:dyDescent="0.15">
      <c r="A22" s="58"/>
      <c r="B22" s="58"/>
      <c r="C22" s="58"/>
      <c r="D22" s="58"/>
      <c r="E22" s="58"/>
      <c r="F22" s="58"/>
      <c r="G22" s="58"/>
      <c r="H22" s="58"/>
      <c r="I22" s="58"/>
      <c r="J22" s="58"/>
      <c r="R22" s="67"/>
    </row>
    <row r="23" spans="1:18" x14ac:dyDescent="0.15">
      <c r="A23" s="58"/>
      <c r="B23" s="58"/>
      <c r="C23" s="58"/>
      <c r="D23" s="58"/>
      <c r="E23" s="58"/>
      <c r="F23" s="58"/>
      <c r="G23" s="58"/>
      <c r="H23" s="58"/>
      <c r="I23" s="58"/>
      <c r="J23" s="58"/>
      <c r="R23" s="67"/>
    </row>
    <row r="24" spans="1:18" x14ac:dyDescent="0.15">
      <c r="A24" s="58"/>
      <c r="B24" s="140">
        <v>46072</v>
      </c>
      <c r="C24" s="141"/>
      <c r="D24" s="141"/>
      <c r="E24" s="141"/>
      <c r="F24" s="58"/>
      <c r="G24" s="58"/>
      <c r="H24" s="58"/>
      <c r="I24" s="58"/>
      <c r="J24" s="58"/>
      <c r="R24" s="67"/>
    </row>
    <row r="25" spans="1:18" x14ac:dyDescent="0.15">
      <c r="A25" s="58"/>
      <c r="B25" s="69"/>
      <c r="C25" s="58"/>
      <c r="D25" s="58"/>
      <c r="E25" s="58"/>
      <c r="F25" s="58"/>
      <c r="G25" s="58"/>
      <c r="H25" s="58"/>
      <c r="I25" s="58"/>
      <c r="J25" s="58"/>
    </row>
    <row r="26" spans="1:18" x14ac:dyDescent="0.15">
      <c r="A26" s="58"/>
      <c r="B26" s="69"/>
      <c r="C26" s="58"/>
      <c r="D26" s="58"/>
      <c r="E26" s="58"/>
      <c r="F26" s="58"/>
      <c r="G26" s="58"/>
      <c r="H26" s="58"/>
      <c r="I26" s="58"/>
      <c r="J26" s="58"/>
    </row>
    <row r="27" spans="1:18" x14ac:dyDescent="0.15">
      <c r="A27" s="58"/>
      <c r="B27" s="69" t="s">
        <v>35</v>
      </c>
      <c r="C27" s="58"/>
      <c r="D27" s="58"/>
      <c r="E27" s="58"/>
      <c r="F27" s="58"/>
      <c r="G27" s="58"/>
      <c r="H27" s="58"/>
      <c r="I27" s="58"/>
      <c r="J27" s="58"/>
    </row>
    <row r="28" spans="1:18" x14ac:dyDescent="0.15">
      <c r="A28" s="58"/>
      <c r="B28" s="67" t="s">
        <v>102</v>
      </c>
      <c r="C28" s="58"/>
      <c r="D28" s="58"/>
      <c r="E28" s="58"/>
      <c r="F28" s="58"/>
      <c r="G28" s="58"/>
      <c r="H28" s="58"/>
      <c r="I28" s="58"/>
      <c r="J28" s="58"/>
    </row>
    <row r="29" spans="1:18" x14ac:dyDescent="0.15">
      <c r="A29" s="58"/>
      <c r="B29" s="69"/>
      <c r="C29" s="58"/>
      <c r="D29" s="58"/>
      <c r="E29" s="58"/>
      <c r="F29" s="58"/>
      <c r="G29" s="58"/>
      <c r="H29" s="58"/>
      <c r="I29" s="58"/>
      <c r="J29" s="58"/>
    </row>
    <row r="30" spans="1:18" x14ac:dyDescent="0.15">
      <c r="A30" s="58"/>
      <c r="B30" s="69"/>
      <c r="C30" s="58"/>
      <c r="D30" s="58"/>
      <c r="E30" s="58"/>
      <c r="F30" s="58"/>
      <c r="G30" s="58"/>
      <c r="H30" s="58"/>
      <c r="I30" s="58"/>
      <c r="J30" s="58"/>
    </row>
    <row r="31" spans="1:18" x14ac:dyDescent="0.15">
      <c r="A31" s="58"/>
      <c r="B31" s="69"/>
      <c r="C31" s="58"/>
      <c r="D31" s="58"/>
      <c r="E31" s="58"/>
      <c r="F31" s="58"/>
      <c r="G31" s="58"/>
      <c r="H31" s="58"/>
      <c r="I31" s="58"/>
      <c r="J31" s="58"/>
    </row>
    <row r="32" spans="1:18" x14ac:dyDescent="0.15">
      <c r="A32" s="58"/>
      <c r="B32" s="69" t="s">
        <v>36</v>
      </c>
      <c r="C32" s="58"/>
      <c r="D32" s="58"/>
      <c r="E32" s="75" t="s">
        <v>49</v>
      </c>
      <c r="F32" s="58"/>
      <c r="G32" s="58"/>
      <c r="H32" s="58"/>
      <c r="I32" s="58"/>
      <c r="J32" s="58"/>
    </row>
    <row r="33" spans="1:10" x14ac:dyDescent="0.15">
      <c r="A33" s="58"/>
      <c r="B33" s="67" t="s">
        <v>37</v>
      </c>
      <c r="C33" s="58"/>
      <c r="D33" s="58"/>
      <c r="E33" s="75" t="s">
        <v>50</v>
      </c>
      <c r="F33" s="58"/>
      <c r="G33" s="58"/>
      <c r="H33" s="66"/>
      <c r="I33" s="58"/>
      <c r="J33" s="58"/>
    </row>
    <row r="34" spans="1:10" x14ac:dyDescent="0.15">
      <c r="A34" s="58"/>
      <c r="B34" s="67" t="s">
        <v>38</v>
      </c>
      <c r="C34" s="58"/>
      <c r="D34" s="58"/>
      <c r="E34" s="75" t="s">
        <v>51</v>
      </c>
      <c r="F34" s="58"/>
      <c r="G34" s="58"/>
      <c r="H34" s="58"/>
      <c r="I34" s="58"/>
      <c r="J34" s="58"/>
    </row>
    <row r="35" spans="1:10" x14ac:dyDescent="0.15">
      <c r="A35" s="58"/>
      <c r="B35" s="69"/>
      <c r="C35" s="58"/>
      <c r="D35" s="58"/>
      <c r="E35" s="58"/>
      <c r="F35" s="58"/>
      <c r="G35" s="58"/>
      <c r="H35" s="58"/>
      <c r="I35" s="58"/>
      <c r="J35" s="58"/>
    </row>
    <row r="36" spans="1:10" x14ac:dyDescent="0.15">
      <c r="A36" s="58"/>
      <c r="B36" s="69" t="s">
        <v>39</v>
      </c>
      <c r="C36" s="58"/>
      <c r="D36" s="58"/>
      <c r="E36" s="58"/>
      <c r="F36" s="58"/>
      <c r="G36" s="58"/>
      <c r="H36" s="58"/>
      <c r="I36" s="58"/>
      <c r="J36" s="58"/>
    </row>
    <row r="37" spans="1:10" x14ac:dyDescent="0.15">
      <c r="A37" s="58"/>
      <c r="B37" s="67" t="s">
        <v>40</v>
      </c>
      <c r="C37" s="58"/>
      <c r="D37" s="58"/>
      <c r="E37" s="58"/>
      <c r="F37" s="58"/>
      <c r="G37" s="58"/>
      <c r="H37" s="66"/>
      <c r="I37" s="58"/>
      <c r="J37" s="58"/>
    </row>
    <row r="38" spans="1:10" x14ac:dyDescent="0.15">
      <c r="A38" s="58"/>
      <c r="B38" s="58"/>
      <c r="C38" s="58"/>
      <c r="D38" s="58"/>
      <c r="E38" s="58"/>
      <c r="F38" s="58"/>
      <c r="G38" s="58"/>
      <c r="H38" s="58"/>
      <c r="I38" s="58"/>
      <c r="J38" s="58"/>
    </row>
    <row r="39" spans="1:10" x14ac:dyDescent="0.15">
      <c r="A39" s="58"/>
      <c r="B39" s="58"/>
      <c r="C39" s="77" t="s">
        <v>55</v>
      </c>
      <c r="D39" s="78"/>
      <c r="E39" s="78"/>
      <c r="F39" s="78"/>
      <c r="G39" s="78"/>
      <c r="H39" s="78"/>
      <c r="I39" s="79"/>
      <c r="J39" s="58"/>
    </row>
    <row r="40" spans="1:10" x14ac:dyDescent="0.15">
      <c r="A40" s="58"/>
      <c r="B40" s="58"/>
      <c r="C40" s="80"/>
      <c r="D40" s="81"/>
      <c r="E40" s="81"/>
      <c r="F40" s="81"/>
      <c r="G40" s="81"/>
      <c r="H40" s="81"/>
      <c r="I40" s="82"/>
      <c r="J40" s="58"/>
    </row>
    <row r="41" spans="1:10" x14ac:dyDescent="0.15">
      <c r="C41" s="83" t="s">
        <v>56</v>
      </c>
      <c r="I41" s="82"/>
    </row>
    <row r="42" spans="1:10" x14ac:dyDescent="0.15">
      <c r="C42" s="83" t="s">
        <v>57</v>
      </c>
      <c r="F42" s="81"/>
      <c r="G42" s="81"/>
      <c r="H42" s="81"/>
      <c r="I42" s="82"/>
    </row>
    <row r="43" spans="1:10" x14ac:dyDescent="0.15">
      <c r="C43" s="83" t="s">
        <v>58</v>
      </c>
      <c r="F43" s="81"/>
      <c r="G43" s="81"/>
      <c r="H43" s="81"/>
      <c r="I43" s="82"/>
    </row>
    <row r="44" spans="1:10" x14ac:dyDescent="0.15">
      <c r="C44" s="80" t="s">
        <v>59</v>
      </c>
      <c r="D44" s="81"/>
      <c r="E44" s="81"/>
      <c r="F44" s="81"/>
      <c r="G44" s="81"/>
      <c r="H44" s="81"/>
      <c r="I44" s="82"/>
    </row>
    <row r="45" spans="1:10" x14ac:dyDescent="0.15">
      <c r="C45" s="80" t="s">
        <v>60</v>
      </c>
      <c r="D45" s="81"/>
      <c r="E45" s="81"/>
      <c r="F45" s="81"/>
      <c r="G45" s="81"/>
      <c r="H45" s="81"/>
      <c r="I45" s="82"/>
    </row>
    <row r="46" spans="1:10" x14ac:dyDescent="0.15">
      <c r="C46" s="84"/>
      <c r="D46" s="85"/>
      <c r="E46" s="85"/>
      <c r="F46" s="85"/>
      <c r="G46" s="85"/>
      <c r="H46" s="85"/>
      <c r="I46" s="86"/>
    </row>
  </sheetData>
  <mergeCells count="5">
    <mergeCell ref="A2:J2"/>
    <mergeCell ref="A12:A13"/>
    <mergeCell ref="A16:J16"/>
    <mergeCell ref="A18:J18"/>
    <mergeCell ref="B24:E24"/>
  </mergeCells>
  <phoneticPr fontId="2"/>
  <printOptions horizontalCentered="1"/>
  <pageMargins left="0.70866141732283472" right="0.70866141732283472" top="0.74803149606299213" bottom="0.74803149606299213" header="0.31496062992125984" footer="0.31496062992125984"/>
  <pageSetup paperSize="9" scale="11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C000"/>
  </sheetPr>
  <dimension ref="A1:M49"/>
  <sheetViews>
    <sheetView view="pageBreakPreview" zoomScaleNormal="100" zoomScaleSheetLayoutView="100" workbookViewId="0">
      <selection activeCell="M31" sqref="M31"/>
    </sheetView>
  </sheetViews>
  <sheetFormatPr defaultColWidth="9" defaultRowHeight="13.5" x14ac:dyDescent="0.15"/>
  <cols>
    <col min="1" max="1" width="9.625" customWidth="1"/>
    <col min="2" max="2" width="8.625" customWidth="1"/>
    <col min="3" max="3" width="12.375" customWidth="1"/>
    <col min="4" max="4" width="9.625" customWidth="1"/>
    <col min="5" max="5" width="12.125" customWidth="1"/>
    <col min="6" max="6" width="12" customWidth="1"/>
    <col min="7" max="7" width="10.5" customWidth="1"/>
    <col min="8" max="8" width="11" customWidth="1"/>
    <col min="9" max="9" width="12" customWidth="1"/>
    <col min="10" max="10" width="10.5" customWidth="1"/>
    <col min="11" max="11" width="11.875" customWidth="1"/>
    <col min="12" max="12" width="12" customWidth="1"/>
    <col min="13" max="13" width="12.375" customWidth="1"/>
    <col min="14" max="14" width="6" customWidth="1"/>
  </cols>
  <sheetData>
    <row r="1" spans="1:13" ht="17.25" x14ac:dyDescent="0.15">
      <c r="A1" s="125" t="s">
        <v>96</v>
      </c>
      <c r="B1" s="125"/>
      <c r="C1" s="125"/>
      <c r="D1" s="125"/>
      <c r="E1" s="125"/>
      <c r="F1" s="125"/>
      <c r="G1" s="125"/>
      <c r="H1" s="125"/>
      <c r="I1" s="125"/>
      <c r="J1" s="125"/>
      <c r="K1" s="125"/>
      <c r="L1" s="125"/>
      <c r="M1" s="125"/>
    </row>
    <row r="2" spans="1:13" ht="17.25" x14ac:dyDescent="0.15">
      <c r="E2" s="1"/>
      <c r="F2" s="1"/>
      <c r="G2" s="1"/>
      <c r="H2" s="1"/>
      <c r="I2" s="70" t="s">
        <v>47</v>
      </c>
      <c r="J2" s="75" t="s">
        <v>49</v>
      </c>
      <c r="K2" s="1"/>
      <c r="L2" s="1"/>
      <c r="M2" s="1"/>
    </row>
    <row r="3" spans="1:13" ht="17.25" x14ac:dyDescent="0.15">
      <c r="A3" s="72" t="s">
        <v>12</v>
      </c>
      <c r="B3" s="2" t="s">
        <v>98</v>
      </c>
      <c r="E3" s="1"/>
      <c r="F3" s="1"/>
      <c r="G3" s="1"/>
      <c r="H3" s="1"/>
      <c r="I3" s="70" t="s">
        <v>48</v>
      </c>
      <c r="J3" s="75" t="s">
        <v>50</v>
      </c>
      <c r="K3" s="1"/>
      <c r="L3" s="1"/>
      <c r="M3" s="19"/>
    </row>
    <row r="4" spans="1:13" ht="17.25" x14ac:dyDescent="0.15">
      <c r="A4" s="19" t="s">
        <v>13</v>
      </c>
      <c r="B4" s="22" t="s">
        <v>20</v>
      </c>
      <c r="E4" s="1"/>
      <c r="F4" s="1"/>
      <c r="G4" s="1"/>
      <c r="H4" s="1"/>
      <c r="I4" s="70" t="s">
        <v>46</v>
      </c>
      <c r="J4" s="75" t="s">
        <v>51</v>
      </c>
      <c r="K4" s="1"/>
      <c r="L4" s="1"/>
      <c r="M4" s="19"/>
    </row>
    <row r="5" spans="1:13" ht="17.25" x14ac:dyDescent="0.15">
      <c r="D5" s="3"/>
      <c r="E5" s="1"/>
      <c r="F5" s="103" t="s">
        <v>100</v>
      </c>
      <c r="G5" s="1"/>
      <c r="H5" s="1"/>
      <c r="I5" s="70" t="s">
        <v>45</v>
      </c>
      <c r="M5" s="19"/>
    </row>
    <row r="6" spans="1:13" ht="9" customHeight="1" thickBot="1" x14ac:dyDescent="0.2">
      <c r="A6" s="4"/>
    </row>
    <row r="7" spans="1:13" ht="15.95" customHeight="1" x14ac:dyDescent="0.15">
      <c r="A7" s="126" t="s">
        <v>14</v>
      </c>
      <c r="B7" s="127"/>
      <c r="C7" s="127"/>
      <c r="D7" s="127"/>
      <c r="E7" s="128"/>
      <c r="F7" s="129" t="s">
        <v>15</v>
      </c>
      <c r="G7" s="130"/>
    </row>
    <row r="8" spans="1:13" ht="15.95" customHeight="1" x14ac:dyDescent="0.15">
      <c r="A8" s="10" t="s">
        <v>16</v>
      </c>
      <c r="B8" s="6"/>
      <c r="C8" s="20" t="s">
        <v>116</v>
      </c>
      <c r="D8" s="7"/>
      <c r="E8" s="8"/>
      <c r="F8" s="91">
        <v>1702.25</v>
      </c>
      <c r="G8" s="11" t="s">
        <v>17</v>
      </c>
    </row>
    <row r="9" spans="1:13" ht="15.95" customHeight="1" x14ac:dyDescent="0.15">
      <c r="A9" s="131" t="s">
        <v>18</v>
      </c>
      <c r="B9" s="132"/>
      <c r="C9" s="9" t="s">
        <v>92</v>
      </c>
      <c r="D9" s="6"/>
      <c r="E9" s="8"/>
      <c r="F9" s="17">
        <v>21.55</v>
      </c>
      <c r="G9" s="11" t="s">
        <v>19</v>
      </c>
    </row>
    <row r="10" spans="1:13" ht="15.95" customHeight="1" thickBot="1" x14ac:dyDescent="0.2">
      <c r="A10" s="133"/>
      <c r="B10" s="134"/>
      <c r="C10" s="12" t="s">
        <v>93</v>
      </c>
      <c r="D10" s="13"/>
      <c r="E10" s="14"/>
      <c r="F10" s="18">
        <v>20</v>
      </c>
      <c r="G10" s="15" t="s">
        <v>19</v>
      </c>
      <c r="H10" t="s">
        <v>21</v>
      </c>
    </row>
    <row r="11" spans="1:13" ht="6.75" customHeight="1" thickBot="1" x14ac:dyDescent="0.2">
      <c r="A11" s="4"/>
      <c r="H11" s="4"/>
    </row>
    <row r="12" spans="1:13" ht="15.95" customHeight="1" x14ac:dyDescent="0.15">
      <c r="A12" s="24"/>
      <c r="B12" s="135" t="s">
        <v>1</v>
      </c>
      <c r="C12" s="135"/>
      <c r="D12" s="135"/>
      <c r="E12" s="136"/>
      <c r="F12" s="137" t="s">
        <v>9</v>
      </c>
      <c r="G12" s="138"/>
      <c r="H12" s="138"/>
      <c r="I12" s="138"/>
      <c r="J12" s="138"/>
      <c r="K12" s="138"/>
      <c r="L12" s="139"/>
      <c r="M12" s="25"/>
    </row>
    <row r="13" spans="1:13" ht="15.95" customHeight="1" x14ac:dyDescent="0.15">
      <c r="A13" s="26"/>
      <c r="B13" s="118" t="s">
        <v>76</v>
      </c>
      <c r="C13" s="119"/>
      <c r="D13" s="119"/>
      <c r="E13" s="120"/>
      <c r="F13" s="121" t="s">
        <v>79</v>
      </c>
      <c r="G13" s="119"/>
      <c r="H13" s="122"/>
      <c r="I13" s="118" t="s">
        <v>80</v>
      </c>
      <c r="J13" s="119"/>
      <c r="K13" s="119"/>
      <c r="L13" s="27" t="s">
        <v>82</v>
      </c>
      <c r="M13" s="28" t="s">
        <v>84</v>
      </c>
    </row>
    <row r="14" spans="1:13" ht="15.95" customHeight="1" x14ac:dyDescent="0.15">
      <c r="A14" s="29" t="s">
        <v>10</v>
      </c>
      <c r="B14" s="123" t="s">
        <v>66</v>
      </c>
      <c r="C14" s="123" t="s">
        <v>67</v>
      </c>
      <c r="D14" s="123" t="s">
        <v>68</v>
      </c>
      <c r="E14" s="30" t="s">
        <v>77</v>
      </c>
      <c r="F14" s="31" t="s">
        <v>3</v>
      </c>
      <c r="G14" s="123" t="s">
        <v>71</v>
      </c>
      <c r="H14" s="32" t="s">
        <v>78</v>
      </c>
      <c r="I14" s="32" t="s">
        <v>3</v>
      </c>
      <c r="J14" s="123" t="s">
        <v>74</v>
      </c>
      <c r="K14" s="30" t="s">
        <v>81</v>
      </c>
      <c r="L14" s="33"/>
      <c r="M14" s="90"/>
    </row>
    <row r="15" spans="1:13" ht="15.95" customHeight="1" x14ac:dyDescent="0.15">
      <c r="A15" s="26"/>
      <c r="B15" s="124"/>
      <c r="C15" s="124"/>
      <c r="D15" s="124"/>
      <c r="E15" s="34" t="s">
        <v>69</v>
      </c>
      <c r="F15" s="35" t="s">
        <v>70</v>
      </c>
      <c r="G15" s="124"/>
      <c r="H15" s="36" t="s">
        <v>72</v>
      </c>
      <c r="I15" s="36" t="s">
        <v>73</v>
      </c>
      <c r="J15" s="124"/>
      <c r="K15" s="89" t="s">
        <v>75</v>
      </c>
      <c r="L15" s="33" t="s">
        <v>83</v>
      </c>
      <c r="M15" s="28" t="s">
        <v>85</v>
      </c>
    </row>
    <row r="16" spans="1:13" ht="15.95" customHeight="1" x14ac:dyDescent="0.15">
      <c r="A16" s="37"/>
      <c r="B16" s="38" t="s">
        <v>5</v>
      </c>
      <c r="C16" s="38" t="s">
        <v>65</v>
      </c>
      <c r="D16" s="38" t="s">
        <v>6</v>
      </c>
      <c r="E16" s="39" t="s">
        <v>0</v>
      </c>
      <c r="F16" s="40" t="s">
        <v>7</v>
      </c>
      <c r="G16" s="36" t="s">
        <v>4</v>
      </c>
      <c r="H16" s="38" t="s">
        <v>0</v>
      </c>
      <c r="I16" s="38" t="s">
        <v>7</v>
      </c>
      <c r="J16" s="36" t="s">
        <v>4</v>
      </c>
      <c r="K16" s="39" t="s">
        <v>0</v>
      </c>
      <c r="L16" s="41" t="s">
        <v>0</v>
      </c>
      <c r="M16" s="42" t="s">
        <v>0</v>
      </c>
    </row>
    <row r="17" spans="1:13" ht="15.95" customHeight="1" x14ac:dyDescent="0.15">
      <c r="A17" s="43" t="s">
        <v>104</v>
      </c>
      <c r="B17" s="44">
        <v>240</v>
      </c>
      <c r="C17" s="92">
        <f>+F8</f>
        <v>1702.25</v>
      </c>
      <c r="D17" s="93">
        <v>1</v>
      </c>
      <c r="E17" s="45">
        <f>ROUNDDOWN(B17*C17*D17,2)</f>
        <v>408540</v>
      </c>
      <c r="F17" s="94"/>
      <c r="G17" s="95"/>
      <c r="H17" s="73"/>
      <c r="I17" s="105">
        <v>19694</v>
      </c>
      <c r="J17" s="96">
        <f>+F10</f>
        <v>20</v>
      </c>
      <c r="K17" s="45">
        <f>ROUNDDOWN(I17*J17,2)</f>
        <v>393880</v>
      </c>
      <c r="L17" s="46">
        <f>H17+K17</f>
        <v>393880</v>
      </c>
      <c r="M17" s="47">
        <f>ROUNDDOWN(E17+L17,0)</f>
        <v>802420</v>
      </c>
    </row>
    <row r="18" spans="1:13" ht="15.95" customHeight="1" x14ac:dyDescent="0.15">
      <c r="A18" s="43" t="s">
        <v>105</v>
      </c>
      <c r="B18" s="44">
        <v>240</v>
      </c>
      <c r="C18" s="92">
        <f t="shared" ref="C18:C28" si="0">$C$17</f>
        <v>1702.25</v>
      </c>
      <c r="D18" s="93">
        <f t="shared" ref="D18:D28" si="1">$D$17</f>
        <v>1</v>
      </c>
      <c r="E18" s="45">
        <f t="shared" ref="E18:E28" si="2">ROUNDDOWN(B18*C18*D18,2)</f>
        <v>408540</v>
      </c>
      <c r="F18" s="94"/>
      <c r="G18" s="95"/>
      <c r="H18" s="73"/>
      <c r="I18" s="105">
        <v>11956</v>
      </c>
      <c r="J18" s="96">
        <f>$J$17</f>
        <v>20</v>
      </c>
      <c r="K18" s="45">
        <f>ROUNDDOWN(I18*J18,2)</f>
        <v>239120</v>
      </c>
      <c r="L18" s="46">
        <f t="shared" ref="L18:L28" si="3">H18+K18</f>
        <v>239120</v>
      </c>
      <c r="M18" s="47">
        <f t="shared" ref="M18:M28" si="4">ROUNDDOWN(E18+L18,0)</f>
        <v>647660</v>
      </c>
    </row>
    <row r="19" spans="1:13" ht="15.95" customHeight="1" x14ac:dyDescent="0.15">
      <c r="A19" s="43" t="s">
        <v>106</v>
      </c>
      <c r="B19" s="44">
        <v>240</v>
      </c>
      <c r="C19" s="92">
        <f t="shared" si="0"/>
        <v>1702.25</v>
      </c>
      <c r="D19" s="93">
        <f t="shared" si="1"/>
        <v>1</v>
      </c>
      <c r="E19" s="45">
        <f t="shared" si="2"/>
        <v>408540</v>
      </c>
      <c r="F19" s="94"/>
      <c r="G19" s="95"/>
      <c r="H19" s="73"/>
      <c r="I19" s="105">
        <v>17207</v>
      </c>
      <c r="J19" s="96">
        <f>$J$17</f>
        <v>20</v>
      </c>
      <c r="K19" s="45">
        <f>ROUNDDOWN(I19*J19,2)</f>
        <v>344140</v>
      </c>
      <c r="L19" s="46">
        <f t="shared" si="3"/>
        <v>344140</v>
      </c>
      <c r="M19" s="47">
        <f t="shared" si="4"/>
        <v>752680</v>
      </c>
    </row>
    <row r="20" spans="1:13" ht="15.95" customHeight="1" x14ac:dyDescent="0.15">
      <c r="A20" s="43" t="s">
        <v>107</v>
      </c>
      <c r="B20" s="44">
        <v>240</v>
      </c>
      <c r="C20" s="92">
        <f t="shared" si="0"/>
        <v>1702.25</v>
      </c>
      <c r="D20" s="93">
        <f t="shared" si="1"/>
        <v>1</v>
      </c>
      <c r="E20" s="45">
        <f t="shared" si="2"/>
        <v>408540</v>
      </c>
      <c r="F20" s="104">
        <v>29812</v>
      </c>
      <c r="G20" s="96">
        <f>+F9</f>
        <v>21.55</v>
      </c>
      <c r="H20" s="92">
        <f>ROUNDDOWN(F20*G20,2)</f>
        <v>642448.6</v>
      </c>
      <c r="I20" s="74"/>
      <c r="J20" s="95"/>
      <c r="K20" s="73"/>
      <c r="L20" s="46">
        <f t="shared" si="3"/>
        <v>642448.6</v>
      </c>
      <c r="M20" s="47">
        <f t="shared" si="4"/>
        <v>1050988</v>
      </c>
    </row>
    <row r="21" spans="1:13" ht="15.95" customHeight="1" x14ac:dyDescent="0.15">
      <c r="A21" s="43" t="s">
        <v>108</v>
      </c>
      <c r="B21" s="44">
        <v>240</v>
      </c>
      <c r="C21" s="92">
        <f t="shared" si="0"/>
        <v>1702.25</v>
      </c>
      <c r="D21" s="93">
        <f t="shared" si="1"/>
        <v>1</v>
      </c>
      <c r="E21" s="45">
        <f t="shared" si="2"/>
        <v>408540</v>
      </c>
      <c r="F21" s="104">
        <v>26442</v>
      </c>
      <c r="G21" s="96">
        <f>$G$20</f>
        <v>21.55</v>
      </c>
      <c r="H21" s="92">
        <f>ROUNDDOWN(F21*G21,2)</f>
        <v>569825.1</v>
      </c>
      <c r="I21" s="74"/>
      <c r="J21" s="95"/>
      <c r="K21" s="73"/>
      <c r="L21" s="46">
        <f t="shared" si="3"/>
        <v>569825.1</v>
      </c>
      <c r="M21" s="47">
        <f t="shared" si="4"/>
        <v>978365</v>
      </c>
    </row>
    <row r="22" spans="1:13" ht="15.95" customHeight="1" x14ac:dyDescent="0.15">
      <c r="A22" s="43" t="s">
        <v>109</v>
      </c>
      <c r="B22" s="44">
        <v>240</v>
      </c>
      <c r="C22" s="92">
        <f t="shared" si="0"/>
        <v>1702.25</v>
      </c>
      <c r="D22" s="93">
        <f t="shared" si="1"/>
        <v>1</v>
      </c>
      <c r="E22" s="45">
        <f t="shared" si="2"/>
        <v>408540</v>
      </c>
      <c r="F22" s="104">
        <v>19214</v>
      </c>
      <c r="G22" s="96">
        <f>$G$20</f>
        <v>21.55</v>
      </c>
      <c r="H22" s="92">
        <f>ROUNDDOWN(F22*G22,2)</f>
        <v>414061.7</v>
      </c>
      <c r="I22" s="74"/>
      <c r="J22" s="95"/>
      <c r="K22" s="73"/>
      <c r="L22" s="46">
        <f t="shared" si="3"/>
        <v>414061.7</v>
      </c>
      <c r="M22" s="47">
        <f t="shared" si="4"/>
        <v>822601</v>
      </c>
    </row>
    <row r="23" spans="1:13" ht="15.95" customHeight="1" x14ac:dyDescent="0.15">
      <c r="A23" s="43" t="s">
        <v>110</v>
      </c>
      <c r="B23" s="44">
        <v>240</v>
      </c>
      <c r="C23" s="92">
        <f t="shared" si="0"/>
        <v>1702.25</v>
      </c>
      <c r="D23" s="93">
        <f t="shared" si="1"/>
        <v>1</v>
      </c>
      <c r="E23" s="45">
        <f t="shared" si="2"/>
        <v>408540</v>
      </c>
      <c r="F23" s="94"/>
      <c r="G23" s="95"/>
      <c r="H23" s="73"/>
      <c r="I23" s="105">
        <v>14322</v>
      </c>
      <c r="J23" s="96">
        <f t="shared" ref="J23:J28" si="5">$J$17</f>
        <v>20</v>
      </c>
      <c r="K23" s="45">
        <f t="shared" ref="K23:K28" si="6">ROUNDDOWN(I23*J23,2)</f>
        <v>286440</v>
      </c>
      <c r="L23" s="46">
        <f t="shared" si="3"/>
        <v>286440</v>
      </c>
      <c r="M23" s="47">
        <f t="shared" si="4"/>
        <v>694980</v>
      </c>
    </row>
    <row r="24" spans="1:13" ht="15.95" customHeight="1" x14ac:dyDescent="0.15">
      <c r="A24" s="43" t="s">
        <v>111</v>
      </c>
      <c r="B24" s="44">
        <v>240</v>
      </c>
      <c r="C24" s="92">
        <f t="shared" si="0"/>
        <v>1702.25</v>
      </c>
      <c r="D24" s="93">
        <f t="shared" si="1"/>
        <v>1</v>
      </c>
      <c r="E24" s="45">
        <f t="shared" si="2"/>
        <v>408540</v>
      </c>
      <c r="F24" s="94"/>
      <c r="G24" s="95"/>
      <c r="H24" s="73"/>
      <c r="I24" s="105">
        <v>25714</v>
      </c>
      <c r="J24" s="96">
        <f t="shared" si="5"/>
        <v>20</v>
      </c>
      <c r="K24" s="45">
        <f t="shared" si="6"/>
        <v>514280</v>
      </c>
      <c r="L24" s="46">
        <f t="shared" si="3"/>
        <v>514280</v>
      </c>
      <c r="M24" s="47">
        <f t="shared" si="4"/>
        <v>922820</v>
      </c>
    </row>
    <row r="25" spans="1:13" ht="15.95" customHeight="1" x14ac:dyDescent="0.15">
      <c r="A25" s="43" t="s">
        <v>112</v>
      </c>
      <c r="B25" s="44">
        <v>240</v>
      </c>
      <c r="C25" s="92">
        <f t="shared" si="0"/>
        <v>1702.25</v>
      </c>
      <c r="D25" s="93">
        <f t="shared" si="1"/>
        <v>1</v>
      </c>
      <c r="E25" s="45">
        <f t="shared" si="2"/>
        <v>408540</v>
      </c>
      <c r="F25" s="94"/>
      <c r="G25" s="95"/>
      <c r="H25" s="73"/>
      <c r="I25" s="105">
        <v>47577</v>
      </c>
      <c r="J25" s="96">
        <f t="shared" si="5"/>
        <v>20</v>
      </c>
      <c r="K25" s="45">
        <f t="shared" si="6"/>
        <v>951540</v>
      </c>
      <c r="L25" s="46">
        <f t="shared" si="3"/>
        <v>951540</v>
      </c>
      <c r="M25" s="47">
        <f t="shared" si="4"/>
        <v>1360080</v>
      </c>
    </row>
    <row r="26" spans="1:13" ht="15.95" customHeight="1" x14ac:dyDescent="0.15">
      <c r="A26" s="43" t="s">
        <v>113</v>
      </c>
      <c r="B26" s="44">
        <v>240</v>
      </c>
      <c r="C26" s="92">
        <f t="shared" si="0"/>
        <v>1702.25</v>
      </c>
      <c r="D26" s="93">
        <f t="shared" si="1"/>
        <v>1</v>
      </c>
      <c r="E26" s="45">
        <f t="shared" si="2"/>
        <v>408540</v>
      </c>
      <c r="F26" s="94"/>
      <c r="G26" s="95"/>
      <c r="H26" s="73"/>
      <c r="I26" s="105">
        <v>55020</v>
      </c>
      <c r="J26" s="96">
        <f t="shared" si="5"/>
        <v>20</v>
      </c>
      <c r="K26" s="45">
        <f t="shared" si="6"/>
        <v>1100400</v>
      </c>
      <c r="L26" s="46">
        <f t="shared" si="3"/>
        <v>1100400</v>
      </c>
      <c r="M26" s="47">
        <f t="shared" si="4"/>
        <v>1508940</v>
      </c>
    </row>
    <row r="27" spans="1:13" ht="15.95" customHeight="1" x14ac:dyDescent="0.15">
      <c r="A27" s="43" t="s">
        <v>114</v>
      </c>
      <c r="B27" s="44">
        <v>240</v>
      </c>
      <c r="C27" s="92">
        <f t="shared" si="0"/>
        <v>1702.25</v>
      </c>
      <c r="D27" s="93">
        <f t="shared" si="1"/>
        <v>1</v>
      </c>
      <c r="E27" s="45">
        <f t="shared" si="2"/>
        <v>408540</v>
      </c>
      <c r="F27" s="94"/>
      <c r="G27" s="95"/>
      <c r="H27" s="73"/>
      <c r="I27" s="105">
        <v>51886</v>
      </c>
      <c r="J27" s="96">
        <f t="shared" si="5"/>
        <v>20</v>
      </c>
      <c r="K27" s="45">
        <f t="shared" si="6"/>
        <v>1037720</v>
      </c>
      <c r="L27" s="46">
        <f t="shared" si="3"/>
        <v>1037720</v>
      </c>
      <c r="M27" s="47">
        <f t="shared" si="4"/>
        <v>1446260</v>
      </c>
    </row>
    <row r="28" spans="1:13" ht="15.95" customHeight="1" thickBot="1" x14ac:dyDescent="0.2">
      <c r="A28" s="43" t="s">
        <v>115</v>
      </c>
      <c r="B28" s="44">
        <v>240</v>
      </c>
      <c r="C28" s="97">
        <f t="shared" si="0"/>
        <v>1702.25</v>
      </c>
      <c r="D28" s="98">
        <f t="shared" si="1"/>
        <v>1</v>
      </c>
      <c r="E28" s="45">
        <f t="shared" si="2"/>
        <v>408540</v>
      </c>
      <c r="F28" s="99"/>
      <c r="G28" s="100"/>
      <c r="H28" s="101"/>
      <c r="I28" s="106">
        <v>41108</v>
      </c>
      <c r="J28" s="102">
        <f t="shared" si="5"/>
        <v>20</v>
      </c>
      <c r="K28" s="45">
        <f t="shared" si="6"/>
        <v>822160</v>
      </c>
      <c r="L28" s="46">
        <f t="shared" si="3"/>
        <v>822160</v>
      </c>
      <c r="M28" s="47">
        <f t="shared" si="4"/>
        <v>1230700</v>
      </c>
    </row>
    <row r="29" spans="1:13" ht="15.95" customHeight="1" thickBot="1" x14ac:dyDescent="0.2">
      <c r="A29" s="48" t="s">
        <v>2</v>
      </c>
      <c r="B29" s="49" t="s">
        <v>8</v>
      </c>
      <c r="C29" s="49" t="s">
        <v>8</v>
      </c>
      <c r="D29" s="49"/>
      <c r="E29" s="50">
        <f>SUM(E17:E28)</f>
        <v>4902480</v>
      </c>
      <c r="F29" s="108">
        <f>SUM(F17:F28)</f>
        <v>75468</v>
      </c>
      <c r="G29" s="49" t="s">
        <v>8</v>
      </c>
      <c r="H29" s="50">
        <f>SUM(H17:H28)</f>
        <v>1626335.4</v>
      </c>
      <c r="I29" s="107">
        <f>SUM(I17:I28)</f>
        <v>284484</v>
      </c>
      <c r="J29" s="49" t="s">
        <v>8</v>
      </c>
      <c r="K29" s="50">
        <f>SUM(K17:K28)</f>
        <v>5689680</v>
      </c>
      <c r="L29" s="51">
        <f>SUM(L17:L28)</f>
        <v>7316015.4000000004</v>
      </c>
      <c r="M29" s="88">
        <f>SUM(M17:M28)</f>
        <v>12218494</v>
      </c>
    </row>
    <row r="30" spans="1:13" ht="15.95" customHeight="1" x14ac:dyDescent="0.15">
      <c r="A30" s="52"/>
      <c r="B30" s="53"/>
      <c r="C30" s="53"/>
      <c r="D30" s="53"/>
      <c r="E30" s="53"/>
      <c r="F30" s="53"/>
      <c r="G30" s="53"/>
      <c r="H30" s="53"/>
      <c r="I30" s="53"/>
      <c r="J30" s="53"/>
      <c r="K30" s="116" t="s">
        <v>62</v>
      </c>
      <c r="L30" s="117"/>
      <c r="M30" s="54">
        <f>M29-M31</f>
        <v>1110772</v>
      </c>
    </row>
    <row r="31" spans="1:13" ht="23.25" customHeight="1" thickBot="1" x14ac:dyDescent="0.2">
      <c r="A31" s="53"/>
      <c r="B31" s="53"/>
      <c r="C31" s="53"/>
      <c r="D31" s="53"/>
      <c r="E31" s="53"/>
      <c r="F31" s="53"/>
      <c r="G31" s="53"/>
      <c r="H31" s="53"/>
      <c r="I31" s="53"/>
      <c r="J31" s="53"/>
      <c r="K31" s="55" t="s">
        <v>63</v>
      </c>
      <c r="L31" s="56"/>
      <c r="M31" s="57">
        <f>ROUNDUP(M29/1.1,0)</f>
        <v>11107722</v>
      </c>
    </row>
    <row r="32" spans="1:13" ht="2.25" customHeight="1" x14ac:dyDescent="0.15">
      <c r="M32" s="5"/>
    </row>
    <row r="33" spans="1:12" ht="16.5" customHeight="1" x14ac:dyDescent="0.15">
      <c r="A33" t="s">
        <v>11</v>
      </c>
    </row>
    <row r="34" spans="1:12" ht="6.75" customHeight="1" x14ac:dyDescent="0.15">
      <c r="J34" s="21"/>
    </row>
    <row r="35" spans="1:12" x14ac:dyDescent="0.15">
      <c r="A35" t="s">
        <v>86</v>
      </c>
      <c r="J35" s="4"/>
      <c r="K35" s="4"/>
      <c r="L35" s="4"/>
    </row>
    <row r="36" spans="1:12" ht="9" customHeight="1" x14ac:dyDescent="0.15">
      <c r="J36" s="4"/>
      <c r="K36" s="4"/>
      <c r="L36" s="71"/>
    </row>
    <row r="37" spans="1:12" x14ac:dyDescent="0.15">
      <c r="A37" t="s">
        <v>64</v>
      </c>
      <c r="J37" s="4"/>
      <c r="K37" s="4"/>
      <c r="L37" s="71"/>
    </row>
    <row r="39" spans="1:12" x14ac:dyDescent="0.15">
      <c r="A39" t="s">
        <v>95</v>
      </c>
    </row>
    <row r="40" spans="1:12" x14ac:dyDescent="0.15">
      <c r="A40" t="s">
        <v>88</v>
      </c>
    </row>
    <row r="41" spans="1:12" x14ac:dyDescent="0.15">
      <c r="A41" t="s">
        <v>87</v>
      </c>
    </row>
    <row r="42" spans="1:12" x14ac:dyDescent="0.15">
      <c r="A42" t="s">
        <v>89</v>
      </c>
    </row>
    <row r="43" spans="1:12" x14ac:dyDescent="0.15">
      <c r="A43" t="s">
        <v>90</v>
      </c>
    </row>
    <row r="44" spans="1:12" x14ac:dyDescent="0.15">
      <c r="A44" t="s">
        <v>91</v>
      </c>
    </row>
    <row r="45" spans="1:12" x14ac:dyDescent="0.15">
      <c r="A45" t="s">
        <v>94</v>
      </c>
    </row>
    <row r="47" spans="1:12" x14ac:dyDescent="0.15">
      <c r="A47" s="16" t="s">
        <v>43</v>
      </c>
    </row>
    <row r="48" spans="1:12" x14ac:dyDescent="0.15">
      <c r="A48" s="16" t="s">
        <v>44</v>
      </c>
    </row>
    <row r="49" spans="1:1" x14ac:dyDescent="0.15">
      <c r="A49" s="16" t="s">
        <v>97</v>
      </c>
    </row>
  </sheetData>
  <mergeCells count="15">
    <mergeCell ref="K30:L30"/>
    <mergeCell ref="B13:E13"/>
    <mergeCell ref="F13:H13"/>
    <mergeCell ref="I13:K13"/>
    <mergeCell ref="B14:B15"/>
    <mergeCell ref="C14:C15"/>
    <mergeCell ref="D14:D15"/>
    <mergeCell ref="G14:G15"/>
    <mergeCell ref="J14:J15"/>
    <mergeCell ref="A1:M1"/>
    <mergeCell ref="A7:E7"/>
    <mergeCell ref="F7:G7"/>
    <mergeCell ref="A9:B10"/>
    <mergeCell ref="B12:E12"/>
    <mergeCell ref="F12:L12"/>
  </mergeCells>
  <phoneticPr fontId="2"/>
  <printOptions horizontalCentered="1" verticalCentered="1"/>
  <pageMargins left="0" right="0" top="0" bottom="0" header="0.51181102362204722" footer="0.51181102362204722"/>
  <pageSetup paperSize="9" scale="85"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入札書</vt:lpstr>
      <vt:lpstr>入札金額内訳書</vt:lpstr>
      <vt:lpstr>入札書 (記載例)</vt:lpstr>
      <vt:lpstr>内訳書（記載例）</vt:lpstr>
      <vt:lpstr>'内訳書（記載例）'!Print_Area</vt:lpstr>
      <vt:lpstr>入札金額内訳書!Print_Area</vt:lpstr>
      <vt:lpstr>入札書!Print_Area</vt:lpstr>
      <vt:lpstr>'入札書 (記載例)'!Print_Area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2013-01-16T04:49:55Z</dcterms:created>
  <dcterms:modified xsi:type="dcterms:W3CDTF">2025-12-26T08:02:32Z</dcterms:modified>
</cp:coreProperties>
</file>