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5AE445EB-7BB0-4924-8C07-57FD16D7942C}" xr6:coauthVersionLast="47" xr6:coauthVersionMax="47" xr10:uidLastSave="{00000000-0000-0000-0000-000000000000}"/>
  <bookViews>
    <workbookView xWindow="20655" yWindow="-13890" windowWidth="22965" windowHeight="14205" tabRatio="780" activeTab="1" xr2:uid="{00000000-000D-0000-FFFF-FFFF00000000}"/>
  </bookViews>
  <sheets>
    <sheet name="見積書" sheetId="32" r:id="rId1"/>
    <sheet name="見積金額内訳書" sheetId="31" r:id="rId2"/>
  </sheets>
  <definedNames>
    <definedName name="_xlnm.Print_Area" localSheetId="1">見積金額内訳書!$A$1:$H$36</definedName>
    <definedName name="_xlnm.Print_Area" localSheetId="0">見積書!$B$3:$K$40</definedName>
    <definedName name="_xlnm.Print_Titles" localSheetId="1">見積金額内訳書!$1:$5</definedName>
    <definedName name="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" i="31" l="1"/>
  <c r="H70" i="31"/>
  <c r="H69" i="31"/>
  <c r="H68" i="31"/>
  <c r="H67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39" i="31" l="1"/>
  <c r="H74" i="31" s="1"/>
  <c r="H72" i="31"/>
  <c r="H73" i="31" s="1"/>
  <c r="F4" i="31" l="1"/>
  <c r="F3" i="31"/>
  <c r="A1" i="31" l="1"/>
  <c r="N13" i="32" l="1"/>
  <c r="I13" i="32" s="1"/>
  <c r="I13" i="31"/>
  <c r="K13" i="32"/>
  <c r="J13" i="32"/>
  <c r="G13" i="32"/>
  <c r="E13" i="32" l="1"/>
  <c r="D13" i="32"/>
  <c r="H13" i="32"/>
  <c r="F13" i="32"/>
  <c r="C13" i="32"/>
</calcChain>
</file>

<file path=xl/sharedStrings.xml><?xml version="1.0" encoding="utf-8"?>
<sst xmlns="http://schemas.openxmlformats.org/spreadsheetml/2006/main" count="207" uniqueCount="81">
  <si>
    <t xml:space="preserve">             所　在　地</t>
  </si>
  <si>
    <t>億</t>
    <rPh sb="0" eb="1">
      <t>オク</t>
    </rPh>
    <phoneticPr fontId="22"/>
  </si>
  <si>
    <t>千万</t>
    <rPh sb="0" eb="2">
      <t>センマン</t>
    </rPh>
    <phoneticPr fontId="22"/>
  </si>
  <si>
    <t>百万</t>
    <rPh sb="0" eb="2">
      <t>ヒャクマン</t>
    </rPh>
    <phoneticPr fontId="22"/>
  </si>
  <si>
    <t>十万</t>
    <rPh sb="0" eb="2">
      <t>ジュウマン</t>
    </rPh>
    <phoneticPr fontId="22"/>
  </si>
  <si>
    <t>万</t>
    <rPh sb="0" eb="1">
      <t>マン</t>
    </rPh>
    <phoneticPr fontId="22"/>
  </si>
  <si>
    <t>千</t>
    <rPh sb="0" eb="1">
      <t>セン</t>
    </rPh>
    <phoneticPr fontId="22"/>
  </si>
  <si>
    <t>百</t>
    <rPh sb="0" eb="1">
      <t>ヒャク</t>
    </rPh>
    <phoneticPr fontId="22"/>
  </si>
  <si>
    <t>十</t>
    <rPh sb="0" eb="1">
      <t>ジュウ</t>
    </rPh>
    <phoneticPr fontId="22"/>
  </si>
  <si>
    <t>円</t>
    <rPh sb="0" eb="1">
      <t>エン</t>
    </rPh>
    <phoneticPr fontId="22"/>
  </si>
  <si>
    <t>軽自動車</t>
    <rPh sb="0" eb="4">
      <t>ケイジドウシャ</t>
    </rPh>
    <phoneticPr fontId="22"/>
  </si>
  <si>
    <t>小型貨物自動車</t>
    <rPh sb="0" eb="2">
      <t>コガタ</t>
    </rPh>
    <rPh sb="2" eb="4">
      <t>カモツ</t>
    </rPh>
    <rPh sb="4" eb="7">
      <t>ジドウシャ</t>
    </rPh>
    <phoneticPr fontId="22"/>
  </si>
  <si>
    <t>項　　目</t>
    <rPh sb="0" eb="1">
      <t>コウ</t>
    </rPh>
    <rPh sb="3" eb="4">
      <t>メ</t>
    </rPh>
    <phoneticPr fontId="22"/>
  </si>
  <si>
    <t>単位</t>
    <rPh sb="0" eb="2">
      <t>タンイ</t>
    </rPh>
    <phoneticPr fontId="22"/>
  </si>
  <si>
    <t>台</t>
    <rPh sb="0" eb="1">
      <t>ダイ</t>
    </rPh>
    <phoneticPr fontId="22"/>
  </si>
  <si>
    <t>式</t>
    <rPh sb="0" eb="1">
      <t>シキ</t>
    </rPh>
    <phoneticPr fontId="22"/>
  </si>
  <si>
    <t>検査対象軽自動車（２年自家用）</t>
    <rPh sb="0" eb="2">
      <t>ケンサ</t>
    </rPh>
    <rPh sb="2" eb="4">
      <t>タイショウ</t>
    </rPh>
    <rPh sb="4" eb="8">
      <t>ケイジドウシャ</t>
    </rPh>
    <rPh sb="10" eb="11">
      <t>ネン</t>
    </rPh>
    <rPh sb="11" eb="14">
      <t>ジカヨウ</t>
    </rPh>
    <phoneticPr fontId="22"/>
  </si>
  <si>
    <t>乗用自動車（自家用）　本土　２４ヶ月</t>
    <rPh sb="0" eb="2">
      <t>ジョウヨウ</t>
    </rPh>
    <rPh sb="2" eb="5">
      <t>ジドウシャ</t>
    </rPh>
    <rPh sb="6" eb="9">
      <t>ジカヨウ</t>
    </rPh>
    <rPh sb="11" eb="13">
      <t>ホンド</t>
    </rPh>
    <rPh sb="17" eb="18">
      <t>ゲツ</t>
    </rPh>
    <phoneticPr fontId="22"/>
  </si>
  <si>
    <t>小型貨物自動車（自家用）　本土　１２ヶ月</t>
    <rPh sb="0" eb="2">
      <t>コガタ</t>
    </rPh>
    <rPh sb="2" eb="4">
      <t>カモツ</t>
    </rPh>
    <rPh sb="4" eb="7">
      <t>ジドウシャ</t>
    </rPh>
    <rPh sb="8" eb="11">
      <t>ジカヨウ</t>
    </rPh>
    <rPh sb="13" eb="15">
      <t>ホンド</t>
    </rPh>
    <rPh sb="19" eb="20">
      <t>ゲツ</t>
    </rPh>
    <phoneticPr fontId="22"/>
  </si>
  <si>
    <t>検査対象軽自動車（自家用）　本土　２４ヶ月</t>
    <rPh sb="0" eb="2">
      <t>ケンサ</t>
    </rPh>
    <rPh sb="2" eb="4">
      <t>タイショウ</t>
    </rPh>
    <rPh sb="4" eb="8">
      <t>ケイジドウシャ</t>
    </rPh>
    <rPh sb="9" eb="12">
      <t>ジカヨウ</t>
    </rPh>
    <rPh sb="14" eb="16">
      <t>ホンド</t>
    </rPh>
    <rPh sb="20" eb="21">
      <t>ゲツ</t>
    </rPh>
    <phoneticPr fontId="22"/>
  </si>
  <si>
    <t>総価額項目別単価は、別紙内訳書のとおり</t>
    <phoneticPr fontId="22"/>
  </si>
  <si>
    <t>小   計・・・・①　　（非課税分）</t>
    <rPh sb="0" eb="1">
      <t>ショウ</t>
    </rPh>
    <rPh sb="4" eb="5">
      <t>ケイ</t>
    </rPh>
    <rPh sb="13" eb="16">
      <t>ヒカゼイ</t>
    </rPh>
    <rPh sb="16" eb="17">
      <t>ブン</t>
    </rPh>
    <phoneticPr fontId="22"/>
  </si>
  <si>
    <t>車検時定期点検整備、保安検査確認、継続検査代行、エンジン及び下回りスチーム洗浄、下回り塗装、車内及び外回り清掃、車両陸送を含む</t>
    <rPh sb="7" eb="9">
      <t>セイビ</t>
    </rPh>
    <rPh sb="12" eb="14">
      <t>ケンサ</t>
    </rPh>
    <rPh sb="17" eb="19">
      <t>ケイゾク</t>
    </rPh>
    <rPh sb="19" eb="21">
      <t>ケンサ</t>
    </rPh>
    <rPh sb="21" eb="23">
      <t>ダイコウ</t>
    </rPh>
    <rPh sb="61" eb="62">
      <t>フク</t>
    </rPh>
    <phoneticPr fontId="22"/>
  </si>
  <si>
    <t>乗用自動車</t>
    <rPh sb="0" eb="2">
      <t>ジョウヨウ</t>
    </rPh>
    <rPh sb="2" eb="5">
      <t>ジドウシャ</t>
    </rPh>
    <phoneticPr fontId="22"/>
  </si>
  <si>
    <t>１２ヶ月定期点検整備、車両陸送を含む</t>
    <rPh sb="3" eb="4">
      <t>ゲツ</t>
    </rPh>
    <rPh sb="4" eb="6">
      <t>テイキ</t>
    </rPh>
    <rPh sb="6" eb="8">
      <t>テンケン</t>
    </rPh>
    <rPh sb="8" eb="10">
      <t>セイビ</t>
    </rPh>
    <rPh sb="16" eb="17">
      <t>フク</t>
    </rPh>
    <phoneticPr fontId="22"/>
  </si>
  <si>
    <t>臨時点検1式</t>
    <rPh sb="0" eb="2">
      <t>リンジ</t>
    </rPh>
    <rPh sb="2" eb="4">
      <t>テンケン</t>
    </rPh>
    <rPh sb="5" eb="6">
      <t>シキ</t>
    </rPh>
    <phoneticPr fontId="25"/>
  </si>
  <si>
    <t>臨時点検、車両陸送を含む</t>
    <rPh sb="0" eb="2">
      <t>リンジ</t>
    </rPh>
    <rPh sb="2" eb="4">
      <t>テンケン</t>
    </rPh>
    <phoneticPr fontId="22"/>
  </si>
  <si>
    <t>エンジンオイル交換</t>
    <rPh sb="7" eb="9">
      <t>コウカン</t>
    </rPh>
    <phoneticPr fontId="25"/>
  </si>
  <si>
    <t>小   計・・・・②　　（課税分）</t>
    <rPh sb="0" eb="1">
      <t>ショウ</t>
    </rPh>
    <rPh sb="4" eb="5">
      <t>ケイ</t>
    </rPh>
    <rPh sb="13" eb="15">
      <t>カゼイ</t>
    </rPh>
    <rPh sb="15" eb="16">
      <t>ブン</t>
    </rPh>
    <phoneticPr fontId="22"/>
  </si>
  <si>
    <t>物件の名称：</t>
    <rPh sb="0" eb="2">
      <t>ブッケン</t>
    </rPh>
    <rPh sb="3" eb="5">
      <t>メイショウ</t>
    </rPh>
    <phoneticPr fontId="22"/>
  </si>
  <si>
    <t>エコカー減免適用</t>
    <rPh sb="4" eb="6">
      <t>ゲンメン</t>
    </rPh>
    <rPh sb="6" eb="8">
      <t>テキヨウ</t>
    </rPh>
    <phoneticPr fontId="22"/>
  </si>
  <si>
    <t>免税</t>
    <rPh sb="0" eb="2">
      <t>メンゼイ</t>
    </rPh>
    <phoneticPr fontId="22"/>
  </si>
  <si>
    <t>エコカー減免適用なし</t>
    <rPh sb="4" eb="6">
      <t>ゲンメン</t>
    </rPh>
    <rPh sb="6" eb="8">
      <t>テキヨウ</t>
    </rPh>
    <phoneticPr fontId="22"/>
  </si>
  <si>
    <t>エコカー</t>
  </si>
  <si>
    <t>エコカー以外１３年未満</t>
    <rPh sb="4" eb="6">
      <t>イガイ</t>
    </rPh>
    <rPh sb="8" eb="9">
      <t>ネン</t>
    </rPh>
    <rPh sb="9" eb="11">
      <t>ミマン</t>
    </rPh>
    <phoneticPr fontId="22"/>
  </si>
  <si>
    <t>エコカー以外１３年経過</t>
    <rPh sb="4" eb="6">
      <t>イガイ</t>
    </rPh>
    <rPh sb="8" eb="9">
      <t>ネン</t>
    </rPh>
    <rPh sb="9" eb="11">
      <t>ケイカ</t>
    </rPh>
    <phoneticPr fontId="22"/>
  </si>
  <si>
    <t>エコカー以外１８年経過</t>
    <rPh sb="4" eb="6">
      <t>イガイ</t>
    </rPh>
    <rPh sb="8" eb="9">
      <t>ネン</t>
    </rPh>
    <rPh sb="9" eb="11">
      <t>ケイカ</t>
    </rPh>
    <phoneticPr fontId="22"/>
  </si>
  <si>
    <t>エコカー減免適用</t>
  </si>
  <si>
    <t>継続検査
（車検）1式</t>
    <rPh sb="0" eb="2">
      <t>ケイゾク</t>
    </rPh>
    <rPh sb="2" eb="4">
      <t>ケンサ</t>
    </rPh>
    <rPh sb="6" eb="8">
      <t>シャケン</t>
    </rPh>
    <rPh sb="10" eb="11">
      <t>シキ</t>
    </rPh>
    <phoneticPr fontId="22"/>
  </si>
  <si>
    <t>定期点検
整備1式</t>
    <rPh sb="0" eb="2">
      <t>テイキ</t>
    </rPh>
    <rPh sb="2" eb="4">
      <t>テンケン</t>
    </rPh>
    <rPh sb="5" eb="7">
      <t>セイビ</t>
    </rPh>
    <rPh sb="8" eb="9">
      <t>シキ</t>
    </rPh>
    <phoneticPr fontId="22"/>
  </si>
  <si>
    <t>６ヶ月定期点検整備、車両陸送を含む</t>
  </si>
  <si>
    <t>エンジンオイル及び
オイルエレメント交換</t>
  </si>
  <si>
    <t>合   計　（①＋②＋③）　　　</t>
    <rPh sb="0" eb="1">
      <t>ゴウ</t>
    </rPh>
    <rPh sb="4" eb="5">
      <t>ケイ</t>
    </rPh>
    <phoneticPr fontId="22"/>
  </si>
  <si>
    <t>金額
A×B
（円）</t>
    <rPh sb="0" eb="2">
      <t>キンガク</t>
    </rPh>
    <rPh sb="8" eb="9">
      <t>エン</t>
    </rPh>
    <phoneticPr fontId="22"/>
  </si>
  <si>
    <t>単　価
B
（円）</t>
    <rPh sb="0" eb="1">
      <t>タン</t>
    </rPh>
    <rPh sb="2" eb="3">
      <t>アタイ</t>
    </rPh>
    <rPh sb="7" eb="8">
      <t>エン</t>
    </rPh>
    <phoneticPr fontId="22"/>
  </si>
  <si>
    <t>会　社　名</t>
    <phoneticPr fontId="22"/>
  </si>
  <si>
    <t>代表者氏名</t>
    <phoneticPr fontId="22"/>
  </si>
  <si>
    <t>部品代、工賃を含む。
※持込又は、車検及び点検時に行う場合</t>
    <rPh sb="12" eb="14">
      <t>モチコミ</t>
    </rPh>
    <rPh sb="14" eb="15">
      <t>マタ</t>
    </rPh>
    <rPh sb="17" eb="19">
      <t>シャケン</t>
    </rPh>
    <rPh sb="19" eb="20">
      <t>オヨ</t>
    </rPh>
    <rPh sb="21" eb="23">
      <t>テンケン</t>
    </rPh>
    <rPh sb="23" eb="24">
      <t>ジ</t>
    </rPh>
    <rPh sb="25" eb="26">
      <t>オコナ</t>
    </rPh>
    <rPh sb="27" eb="29">
      <t>バアイ</t>
    </rPh>
    <phoneticPr fontId="22"/>
  </si>
  <si>
    <t>排気量1.5L未満</t>
    <rPh sb="0" eb="3">
      <t>ハイキリョウ</t>
    </rPh>
    <rPh sb="7" eb="9">
      <t>ミマン</t>
    </rPh>
    <phoneticPr fontId="22"/>
  </si>
  <si>
    <t>排気量2.0L未満</t>
    <rPh sb="0" eb="3">
      <t>ハイキリョウ</t>
    </rPh>
    <rPh sb="7" eb="9">
      <t>ミマン</t>
    </rPh>
    <phoneticPr fontId="22"/>
  </si>
  <si>
    <t>排気量2.5L未満</t>
    <rPh sb="0" eb="3">
      <t>ハイキリョウ</t>
    </rPh>
    <rPh sb="7" eb="9">
      <t>ミマン</t>
    </rPh>
    <phoneticPr fontId="22"/>
  </si>
  <si>
    <t>排気量2.5L以上</t>
    <rPh sb="0" eb="3">
      <t>ハイキリョウ</t>
    </rPh>
    <rPh sb="7" eb="9">
      <t>イジョウ</t>
    </rPh>
    <phoneticPr fontId="22"/>
  </si>
  <si>
    <t>＊金額の先頭へ￥マークを記載すること。</t>
    <phoneticPr fontId="22"/>
  </si>
  <si>
    <t>数量　　　　　　　　　　Ａ</t>
    <rPh sb="0" eb="2">
      <t>スウリョウ</t>
    </rPh>
    <phoneticPr fontId="22"/>
  </si>
  <si>
    <r>
      <t>住　　</t>
    </r>
    <r>
      <rPr>
        <sz val="6"/>
        <rFont val="ＭＳ Ｐゴシック"/>
        <family val="3"/>
        <charset val="128"/>
      </rPr>
      <t>　</t>
    </r>
    <r>
      <rPr>
        <sz val="9"/>
        <rFont val="ＭＳ Ｐゴシック"/>
        <family val="3"/>
        <charset val="128"/>
      </rPr>
      <t>　所</t>
    </r>
    <rPh sb="0" eb="1">
      <t>ジュウ</t>
    </rPh>
    <rPh sb="5" eb="6">
      <t>ショ</t>
    </rPh>
    <phoneticPr fontId="22"/>
  </si>
  <si>
    <t>小型貨物自動車（１年自家用）
車両総重量２．５トンを超え３トン以下</t>
    <rPh sb="0" eb="2">
      <t>コガタ</t>
    </rPh>
    <rPh sb="2" eb="4">
      <t>カモツ</t>
    </rPh>
    <rPh sb="4" eb="7">
      <t>ジドウシャ</t>
    </rPh>
    <rPh sb="9" eb="10">
      <t>ネン</t>
    </rPh>
    <rPh sb="10" eb="13">
      <t>ジカヨウ</t>
    </rPh>
    <rPh sb="15" eb="17">
      <t>シャリョウ</t>
    </rPh>
    <rPh sb="17" eb="20">
      <t>ソウジュウリョウ</t>
    </rPh>
    <rPh sb="26" eb="27">
      <t>コ</t>
    </rPh>
    <rPh sb="31" eb="33">
      <t>イカ</t>
    </rPh>
    <phoneticPr fontId="22"/>
  </si>
  <si>
    <t>乗用自動車（２年自家用）
車両重量１トンを超え１．５トン以下</t>
    <rPh sb="0" eb="2">
      <t>ジョウヨウ</t>
    </rPh>
    <rPh sb="2" eb="4">
      <t>ジドウ</t>
    </rPh>
    <rPh sb="4" eb="5">
      <t>シャ</t>
    </rPh>
    <rPh sb="7" eb="8">
      <t>ネン</t>
    </rPh>
    <rPh sb="8" eb="11">
      <t>ジカヨウ</t>
    </rPh>
    <rPh sb="13" eb="15">
      <t>シャリョウ</t>
    </rPh>
    <rPh sb="15" eb="17">
      <t>ジュウリョウ</t>
    </rPh>
    <rPh sb="21" eb="22">
      <t>コ</t>
    </rPh>
    <rPh sb="28" eb="30">
      <t>イカ</t>
    </rPh>
    <phoneticPr fontId="22"/>
  </si>
  <si>
    <t>乗用自動車（２年自家用）
車両重量１．５トンを超え２トン以下</t>
    <rPh sb="2" eb="4">
      <t>ジドウ</t>
    </rPh>
    <rPh sb="4" eb="5">
      <t>シャ</t>
    </rPh>
    <rPh sb="13" eb="15">
      <t>シャリョウ</t>
    </rPh>
    <rPh sb="15" eb="17">
      <t>ジュウリョウ</t>
    </rPh>
    <rPh sb="23" eb="24">
      <t>コ</t>
    </rPh>
    <rPh sb="28" eb="30">
      <t>イカ</t>
    </rPh>
    <phoneticPr fontId="22"/>
  </si>
  <si>
    <t>乗用自動車（２年自家用）
車両重量２トンを超え２．５トン以下</t>
    <rPh sb="2" eb="4">
      <t>ジドウ</t>
    </rPh>
    <rPh sb="4" eb="5">
      <t>シャ</t>
    </rPh>
    <rPh sb="13" eb="15">
      <t>シャリョウ</t>
    </rPh>
    <rPh sb="15" eb="17">
      <t>ジュウリョウ</t>
    </rPh>
    <rPh sb="21" eb="22">
      <t>コ</t>
    </rPh>
    <rPh sb="28" eb="30">
      <t>イカ</t>
    </rPh>
    <phoneticPr fontId="22"/>
  </si>
  <si>
    <t>自動車重量税
　　　　　　　※</t>
    <rPh sb="0" eb="3">
      <t>ジドウシャ</t>
    </rPh>
    <rPh sb="3" eb="6">
      <t>ジュウリョウゼイ</t>
    </rPh>
    <phoneticPr fontId="22"/>
  </si>
  <si>
    <t>自賠責保険料
　　　　　　　※</t>
    <rPh sb="0" eb="3">
      <t>ジバイセキ</t>
    </rPh>
    <rPh sb="3" eb="5">
      <t>ホケン</t>
    </rPh>
    <rPh sb="5" eb="6">
      <t>リョウ</t>
    </rPh>
    <phoneticPr fontId="22"/>
  </si>
  <si>
    <t>部品代、工賃、車両陸送を含む。
※車検及び点検を含まない場合</t>
    <rPh sb="9" eb="11">
      <t>リクソウ</t>
    </rPh>
    <rPh sb="17" eb="19">
      <t>シャケン</t>
    </rPh>
    <rPh sb="19" eb="20">
      <t>オヨ</t>
    </rPh>
    <rPh sb="21" eb="23">
      <t>テンケン</t>
    </rPh>
    <rPh sb="24" eb="25">
      <t>フク</t>
    </rPh>
    <rPh sb="28" eb="30">
      <t>バアイ</t>
    </rPh>
    <phoneticPr fontId="22"/>
  </si>
  <si>
    <t>令和　　年　　月　　日</t>
    <rPh sb="0" eb="2">
      <t>レイワ</t>
    </rPh>
    <phoneticPr fontId="22"/>
  </si>
  <si>
    <t>　会社名および部署名：</t>
    <rPh sb="1" eb="4">
      <t>カイシャメイ</t>
    </rPh>
    <rPh sb="7" eb="10">
      <t>ブショメイ</t>
    </rPh>
    <phoneticPr fontId="22"/>
  </si>
  <si>
    <t>　本件責任者（氏名）：</t>
    <rPh sb="1" eb="3">
      <t>ホンケン</t>
    </rPh>
    <rPh sb="3" eb="6">
      <t>セキニンシャ</t>
    </rPh>
    <rPh sb="7" eb="9">
      <t>シメイ</t>
    </rPh>
    <phoneticPr fontId="22"/>
  </si>
  <si>
    <t>　担　当　者　（氏名）：</t>
    <rPh sb="1" eb="2">
      <t>タン</t>
    </rPh>
    <rPh sb="3" eb="4">
      <t>トウ</t>
    </rPh>
    <rPh sb="5" eb="6">
      <t>モノ</t>
    </rPh>
    <rPh sb="8" eb="10">
      <t>シメイ</t>
    </rPh>
    <phoneticPr fontId="22"/>
  </si>
  <si>
    <t>　連絡先１：</t>
    <rPh sb="1" eb="4">
      <t>レンラクサキ</t>
    </rPh>
    <phoneticPr fontId="22"/>
  </si>
  <si>
    <t>　連絡先２：</t>
    <rPh sb="1" eb="4">
      <t>レンラクサキ</t>
    </rPh>
    <phoneticPr fontId="22"/>
  </si>
  <si>
    <t>（押印を省略する場合は必ず記載すること）</t>
    <rPh sb="1" eb="3">
      <t>オウイン</t>
    </rPh>
    <rPh sb="4" eb="6">
      <t>ショウリャク</t>
    </rPh>
    <rPh sb="8" eb="10">
      <t>バアイ</t>
    </rPh>
    <rPh sb="11" eb="12">
      <t>カナラ</t>
    </rPh>
    <rPh sb="13" eb="15">
      <t>キサイ</t>
    </rPh>
    <phoneticPr fontId="22"/>
  </si>
  <si>
    <t>乗用自動車（２年自家用）
車両重量０．５トンを超え１トン以下</t>
    <rPh sb="0" eb="2">
      <t>ジョウヨウ</t>
    </rPh>
    <rPh sb="2" eb="4">
      <t>ジドウ</t>
    </rPh>
    <rPh sb="4" eb="5">
      <t>シャ</t>
    </rPh>
    <rPh sb="7" eb="8">
      <t>ネン</t>
    </rPh>
    <rPh sb="8" eb="11">
      <t>ジカヨウ</t>
    </rPh>
    <rPh sb="13" eb="15">
      <t>シャリョウ</t>
    </rPh>
    <rPh sb="15" eb="17">
      <t>ジュウリョウ</t>
    </rPh>
    <rPh sb="23" eb="24">
      <t>コ</t>
    </rPh>
    <rPh sb="28" eb="30">
      <t>イカ</t>
    </rPh>
    <phoneticPr fontId="22"/>
  </si>
  <si>
    <t>見　　　積　　　書</t>
  </si>
  <si>
    <t xml:space="preserve">             分任支出負担行為担当官</t>
    <rPh sb="13" eb="15">
      <t>ブンニン</t>
    </rPh>
    <phoneticPr fontId="22"/>
  </si>
  <si>
    <t>　見積金額内訳書</t>
    <rPh sb="1" eb="3">
      <t>ミツモリ</t>
    </rPh>
    <rPh sb="3" eb="5">
      <t>キンガク</t>
    </rPh>
    <rPh sb="5" eb="8">
      <t>ウチワケショ</t>
    </rPh>
    <phoneticPr fontId="22"/>
  </si>
  <si>
    <t>　上記金額で見積依頼並びに中部森林管理局随意契約見積心得、契約条項、仕様書、 その他関係事項一切を承諾のうえ見積いたします。</t>
    <rPh sb="6" eb="10">
      <t>ミツモリイライ</t>
    </rPh>
    <rPh sb="10" eb="11">
      <t>ナラ</t>
    </rPh>
    <rPh sb="13" eb="15">
      <t>チュウブ</t>
    </rPh>
    <rPh sb="15" eb="17">
      <t>シンリン</t>
    </rPh>
    <rPh sb="17" eb="20">
      <t>カンリキョク</t>
    </rPh>
    <rPh sb="20" eb="24">
      <t>ズイイケイヤク</t>
    </rPh>
    <rPh sb="24" eb="26">
      <t>ミツモリ</t>
    </rPh>
    <rPh sb="26" eb="28">
      <t>ココロエ</t>
    </rPh>
    <rPh sb="54" eb="56">
      <t>ミツモリ</t>
    </rPh>
    <phoneticPr fontId="22"/>
  </si>
  <si>
    <t>飛騨森林管理署官用自動車点検等業務</t>
    <rPh sb="0" eb="7">
      <t>ヒダシンリンカンリショ</t>
    </rPh>
    <phoneticPr fontId="22"/>
  </si>
  <si>
    <t>金額</t>
    <rPh sb="0" eb="2">
      <t>キンガクニュウキン</t>
    </rPh>
    <phoneticPr fontId="22"/>
  </si>
  <si>
    <t>飛騨森林管理署長　辻井　正徳　殿</t>
    <rPh sb="0" eb="2">
      <t>ヒダ</t>
    </rPh>
    <rPh sb="2" eb="4">
      <t>シンリン</t>
    </rPh>
    <rPh sb="6" eb="7">
      <t>ショ</t>
    </rPh>
    <rPh sb="9" eb="11">
      <t>ツジイ</t>
    </rPh>
    <rPh sb="12" eb="14">
      <t>ショウトク</t>
    </rPh>
    <phoneticPr fontId="22"/>
  </si>
  <si>
    <t>住　　　　所</t>
    <rPh sb="0" eb="1">
      <t>ジュウ</t>
    </rPh>
    <rPh sb="5" eb="6">
      <t>トコロ</t>
    </rPh>
    <phoneticPr fontId="22"/>
  </si>
  <si>
    <t>※法律等により定められている金額に変更が生じた時は、契約期間中であっても、その適用時期に応じて変更する。</t>
    <rPh sb="1" eb="3">
      <t>ホウリツ</t>
    </rPh>
    <rPh sb="3" eb="4">
      <t>トウ</t>
    </rPh>
    <rPh sb="14" eb="16">
      <t>キンガク</t>
    </rPh>
    <rPh sb="17" eb="19">
      <t>ヘンコウ</t>
    </rPh>
    <rPh sb="20" eb="21">
      <t>ショウ</t>
    </rPh>
    <rPh sb="23" eb="24">
      <t>トキ</t>
    </rPh>
    <rPh sb="26" eb="28">
      <t>ケイヤク</t>
    </rPh>
    <rPh sb="28" eb="30">
      <t>キカン</t>
    </rPh>
    <rPh sb="30" eb="31">
      <t>チュウ</t>
    </rPh>
    <rPh sb="39" eb="41">
      <t>テキヨウ</t>
    </rPh>
    <rPh sb="41" eb="43">
      <t>ジキ</t>
    </rPh>
    <rPh sb="44" eb="45">
      <t>オウ</t>
    </rPh>
    <rPh sb="47" eb="49">
      <t>ヘンコウ</t>
    </rPh>
    <phoneticPr fontId="22"/>
  </si>
  <si>
    <t>消費税・・・・③　　　　　　　　</t>
    <rPh sb="0" eb="3">
      <t>ショウヒゼイ</t>
    </rPh>
    <phoneticPr fontId="22"/>
  </si>
  <si>
    <t>入札書比較金額（①＋②）　　　</t>
    <rPh sb="0" eb="2">
      <t>ニュウサツ</t>
    </rPh>
    <rPh sb="2" eb="3">
      <t>ショ</t>
    </rPh>
    <rPh sb="3" eb="5">
      <t>ヒカク</t>
    </rPh>
    <rPh sb="5" eb="7">
      <t>キンガク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</si>
</sst>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Arial"/>
      <family val="2"/>
    </font>
    <font>
      <u/>
      <sz val="10"/>
      <color indexed="12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26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4" fillId="21" borderId="0" applyNumberFormat="0" applyBorder="0" applyAlignment="0" applyProtection="0"/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6" fillId="28" borderId="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3" fillId="30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2" fillId="34" borderId="4" applyNumberFormat="0" applyAlignment="0" applyProtection="0">
      <alignment vertical="center"/>
    </xf>
    <xf numFmtId="0" fontId="12" fillId="34" borderId="4" applyNumberFormat="0" applyAlignment="0" applyProtection="0">
      <alignment vertical="center"/>
    </xf>
    <xf numFmtId="0" fontId="12" fillId="34" borderId="4" applyNumberFormat="0" applyAlignment="0" applyProtection="0">
      <alignment vertical="center"/>
    </xf>
    <xf numFmtId="0" fontId="12" fillId="34" borderId="4" applyNumberFormat="0" applyAlignment="0" applyProtection="0">
      <alignment vertical="center"/>
    </xf>
    <xf numFmtId="0" fontId="12" fillId="34" borderId="4" applyNumberFormat="0" applyAlignment="0" applyProtection="0">
      <alignment vertical="center"/>
    </xf>
    <xf numFmtId="0" fontId="12" fillId="34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7" fillId="34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/>
    <xf numFmtId="0" fontId="29" fillId="0" borderId="0"/>
    <xf numFmtId="0" fontId="2" fillId="0" borderId="0"/>
    <xf numFmtId="0" fontId="33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33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" fillId="0" borderId="0"/>
    <xf numFmtId="0" fontId="33" fillId="0" borderId="0">
      <alignment vertical="center"/>
    </xf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9" fillId="0" borderId="0"/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0" fillId="35" borderId="0" applyNumberFormat="0" applyBorder="0" applyAlignment="0" applyProtection="0"/>
    <xf numFmtId="0" fontId="7" fillId="36" borderId="0" applyNumberFormat="0" applyBorder="0" applyAlignment="0" applyProtection="0"/>
    <xf numFmtId="0" fontId="30" fillId="0" borderId="0"/>
    <xf numFmtId="0" fontId="21" fillId="2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8" fillId="0" borderId="0" xfId="706">
      <alignment vertical="center"/>
    </xf>
    <xf numFmtId="0" fontId="24" fillId="0" borderId="0" xfId="706" applyFont="1">
      <alignment vertical="center"/>
    </xf>
    <xf numFmtId="0" fontId="25" fillId="0" borderId="10" xfId="706" applyFont="1" applyBorder="1" applyAlignment="1">
      <alignment horizontal="center" vertical="center"/>
    </xf>
    <xf numFmtId="0" fontId="24" fillId="0" borderId="0" xfId="0" applyFont="1">
      <alignment vertical="center"/>
    </xf>
    <xf numFmtId="0" fontId="8" fillId="0" borderId="0" xfId="706" applyAlignment="1">
      <alignment horizontal="right" vertical="center"/>
    </xf>
    <xf numFmtId="0" fontId="0" fillId="0" borderId="0" xfId="706" applyFont="1">
      <alignment vertical="center"/>
    </xf>
    <xf numFmtId="176" fontId="0" fillId="0" borderId="0" xfId="0" applyNumberFormat="1">
      <alignment vertical="center"/>
    </xf>
    <xf numFmtId="0" fontId="28" fillId="0" borderId="10" xfId="706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24" fillId="0" borderId="0" xfId="706" applyFont="1" applyAlignment="1">
      <alignment horizontal="center" vertical="center"/>
    </xf>
    <xf numFmtId="177" fontId="25" fillId="0" borderId="0" xfId="0" applyNumberFormat="1" applyFont="1" applyAlignment="1">
      <alignment vertical="top"/>
    </xf>
    <xf numFmtId="0" fontId="25" fillId="0" borderId="0" xfId="706" applyFont="1" applyAlignment="1">
      <alignment vertical="top"/>
    </xf>
    <xf numFmtId="0" fontId="34" fillId="0" borderId="0" xfId="683" applyFont="1">
      <alignment vertical="center"/>
    </xf>
    <xf numFmtId="0" fontId="8" fillId="37" borderId="0" xfId="706" applyFill="1" applyProtection="1">
      <alignment vertical="center"/>
      <protection locked="0"/>
    </xf>
    <xf numFmtId="0" fontId="8" fillId="0" borderId="0" xfId="0" applyFont="1">
      <alignment vertical="center"/>
    </xf>
    <xf numFmtId="0" fontId="8" fillId="0" borderId="0" xfId="706" applyAlignment="1">
      <alignment horizontal="left" vertical="center" indent="1"/>
    </xf>
    <xf numFmtId="0" fontId="2" fillId="0" borderId="14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0" fillId="0" borderId="21" xfId="0" applyBorder="1">
      <alignment vertical="center"/>
    </xf>
    <xf numFmtId="0" fontId="2" fillId="0" borderId="2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19" xfId="0" applyBorder="1">
      <alignment vertical="center"/>
    </xf>
    <xf numFmtId="0" fontId="0" fillId="38" borderId="0" xfId="0" applyFill="1">
      <alignment vertical="center"/>
    </xf>
    <xf numFmtId="0" fontId="2" fillId="38" borderId="22" xfId="0" applyFont="1" applyFill="1" applyBorder="1">
      <alignment vertical="center"/>
    </xf>
    <xf numFmtId="0" fontId="2" fillId="38" borderId="0" xfId="0" applyFont="1" applyFill="1">
      <alignment vertical="center"/>
    </xf>
    <xf numFmtId="0" fontId="27" fillId="0" borderId="0" xfId="706" applyFont="1">
      <alignment vertical="center"/>
    </xf>
    <xf numFmtId="0" fontId="26" fillId="0" borderId="0" xfId="706" applyFont="1">
      <alignment vertical="center"/>
    </xf>
    <xf numFmtId="0" fontId="25" fillId="0" borderId="10" xfId="0" applyFont="1" applyBorder="1" applyAlignment="1">
      <alignment horizontal="center" vertical="center"/>
    </xf>
    <xf numFmtId="0" fontId="26" fillId="0" borderId="16" xfId="559" applyFont="1" applyBorder="1" applyAlignment="1">
      <alignment horizontal="left" vertical="center" wrapText="1"/>
    </xf>
    <xf numFmtId="0" fontId="26" fillId="0" borderId="16" xfId="561" applyFont="1" applyBorder="1" applyAlignment="1">
      <alignment horizontal="left" vertical="center" wrapText="1"/>
    </xf>
    <xf numFmtId="0" fontId="26" fillId="0" borderId="16" xfId="573" applyFont="1" applyBorder="1" applyAlignment="1">
      <alignment horizontal="left" vertical="center" wrapText="1"/>
    </xf>
    <xf numFmtId="0" fontId="26" fillId="0" borderId="16" xfId="578" applyFont="1" applyBorder="1" applyAlignment="1">
      <alignment horizontal="left" vertical="center" wrapText="1"/>
    </xf>
    <xf numFmtId="0" fontId="8" fillId="0" borderId="0" xfId="706" applyProtection="1">
      <alignment vertical="center"/>
      <protection locked="0"/>
    </xf>
    <xf numFmtId="38" fontId="25" fillId="37" borderId="24" xfId="597" applyNumberFormat="1" applyFont="1" applyFill="1" applyBorder="1" applyProtection="1">
      <alignment vertical="center"/>
      <protection locked="0"/>
    </xf>
    <xf numFmtId="38" fontId="25" fillId="37" borderId="31" xfId="597" applyNumberFormat="1" applyFont="1" applyFill="1" applyBorder="1" applyProtection="1">
      <alignment vertical="center"/>
      <protection locked="0"/>
    </xf>
    <xf numFmtId="38" fontId="25" fillId="37" borderId="12" xfId="597" applyNumberFormat="1" applyFont="1" applyFill="1" applyBorder="1" applyProtection="1">
      <alignment vertical="center"/>
      <protection locked="0"/>
    </xf>
    <xf numFmtId="38" fontId="25" fillId="0" borderId="13" xfId="0" applyNumberFormat="1" applyFont="1" applyBorder="1">
      <alignment vertical="center"/>
    </xf>
    <xf numFmtId="0" fontId="25" fillId="0" borderId="14" xfId="0" applyFont="1" applyBorder="1" applyAlignment="1">
      <alignment horizontal="center" vertical="center"/>
    </xf>
    <xf numFmtId="38" fontId="25" fillId="0" borderId="10" xfId="0" applyNumberFormat="1" applyFont="1" applyBorder="1">
      <alignment vertical="center"/>
    </xf>
    <xf numFmtId="0" fontId="25" fillId="0" borderId="13" xfId="0" applyFont="1" applyBorder="1">
      <alignment vertical="center"/>
    </xf>
    <xf numFmtId="38" fontId="25" fillId="0" borderId="10" xfId="0" applyNumberFormat="1" applyFont="1" applyBorder="1" applyAlignment="1">
      <alignment horizontal="center" vertical="center" wrapText="1"/>
    </xf>
    <xf numFmtId="38" fontId="25" fillId="0" borderId="10" xfId="0" applyNumberFormat="1" applyFont="1" applyBorder="1" applyAlignment="1">
      <alignment horizontal="center" vertical="center" wrapText="1" shrinkToFit="1"/>
    </xf>
    <xf numFmtId="0" fontId="26" fillId="0" borderId="10" xfId="696" applyFont="1" applyBorder="1" applyAlignment="1">
      <alignment horizontal="left" vertical="center" wrapText="1"/>
    </xf>
    <xf numFmtId="0" fontId="26" fillId="0" borderId="16" xfId="689" applyFont="1" applyBorder="1" applyAlignment="1">
      <alignment horizontal="left" vertical="center" wrapText="1"/>
    </xf>
    <xf numFmtId="178" fontId="25" fillId="0" borderId="10" xfId="0" applyNumberFormat="1" applyFont="1" applyBorder="1" applyProtection="1">
      <alignment vertical="center"/>
      <protection locked="0"/>
    </xf>
    <xf numFmtId="0" fontId="25" fillId="0" borderId="10" xfId="701" applyFont="1" applyBorder="1" applyAlignment="1">
      <alignment horizontal="center" vertical="center" wrapText="1"/>
    </xf>
    <xf numFmtId="0" fontId="26" fillId="0" borderId="10" xfId="559" applyFont="1" applyBorder="1" applyAlignment="1">
      <alignment horizontal="left" vertical="center" wrapText="1"/>
    </xf>
    <xf numFmtId="0" fontId="25" fillId="0" borderId="10" xfId="559" applyFont="1" applyBorder="1" applyAlignment="1">
      <alignment horizontal="center" vertical="center" wrapText="1"/>
    </xf>
    <xf numFmtId="0" fontId="26" fillId="0" borderId="10" xfId="561" applyFont="1" applyBorder="1" applyAlignment="1">
      <alignment horizontal="left" vertical="center" wrapText="1"/>
    </xf>
    <xf numFmtId="0" fontId="25" fillId="0" borderId="10" xfId="561" applyFont="1" applyBorder="1" applyAlignment="1">
      <alignment horizontal="center" vertical="center" wrapText="1"/>
    </xf>
    <xf numFmtId="0" fontId="25" fillId="0" borderId="10" xfId="568" applyFont="1" applyBorder="1" applyAlignment="1">
      <alignment horizontal="center" vertical="center" wrapText="1"/>
    </xf>
    <xf numFmtId="0" fontId="26" fillId="0" borderId="10" xfId="573" applyFont="1" applyBorder="1" applyAlignment="1">
      <alignment horizontal="left" vertical="center" wrapText="1"/>
    </xf>
    <xf numFmtId="0" fontId="25" fillId="0" borderId="10" xfId="573" applyFont="1" applyBorder="1" applyAlignment="1">
      <alignment horizontal="center" vertical="center" wrapText="1"/>
    </xf>
    <xf numFmtId="0" fontId="26" fillId="0" borderId="10" xfId="578" applyFont="1" applyBorder="1" applyAlignment="1">
      <alignment horizontal="left" vertical="center" wrapText="1"/>
    </xf>
    <xf numFmtId="0" fontId="25" fillId="0" borderId="10" xfId="578" applyFont="1" applyBorder="1" applyAlignment="1">
      <alignment horizontal="center" vertical="center" wrapText="1"/>
    </xf>
    <xf numFmtId="178" fontId="25" fillId="0" borderId="10" xfId="0" applyNumberFormat="1" applyFont="1" applyBorder="1" applyAlignment="1">
      <alignment vertical="center" shrinkToFit="1"/>
    </xf>
    <xf numFmtId="0" fontId="25" fillId="0" borderId="10" xfId="0" applyFont="1" applyBorder="1" applyAlignment="1">
      <alignment horizontal="center" vertical="center" wrapText="1"/>
    </xf>
    <xf numFmtId="38" fontId="25" fillId="0" borderId="14" xfId="0" applyNumberFormat="1" applyFont="1" applyBorder="1" applyAlignment="1">
      <alignment horizontal="right" vertical="center" indent="2"/>
    </xf>
    <xf numFmtId="0" fontId="25" fillId="0" borderId="15" xfId="0" applyFont="1" applyBorder="1" applyAlignment="1">
      <alignment horizontal="center" vertical="center"/>
    </xf>
    <xf numFmtId="38" fontId="25" fillId="0" borderId="15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vertical="center" shrinkToFit="1"/>
    </xf>
    <xf numFmtId="176" fontId="25" fillId="0" borderId="10" xfId="0" applyNumberFormat="1" applyFont="1" applyBorder="1" applyProtection="1">
      <alignment vertical="center"/>
      <protection locked="0"/>
    </xf>
    <xf numFmtId="176" fontId="25" fillId="0" borderId="10" xfId="0" applyNumberFormat="1" applyFont="1" applyBorder="1" applyAlignment="1" applyProtection="1">
      <alignment vertical="center" shrinkToFit="1"/>
      <protection locked="0"/>
    </xf>
    <xf numFmtId="0" fontId="26" fillId="0" borderId="11" xfId="0" applyFont="1" applyBorder="1">
      <alignment vertical="center"/>
    </xf>
    <xf numFmtId="0" fontId="26" fillId="0" borderId="13" xfId="0" applyFont="1" applyBorder="1" applyAlignment="1">
      <alignment vertical="center" shrinkToFit="1"/>
    </xf>
    <xf numFmtId="38" fontId="25" fillId="0" borderId="25" xfId="0" applyNumberFormat="1" applyFont="1" applyBorder="1">
      <alignment vertical="center"/>
    </xf>
    <xf numFmtId="0" fontId="26" fillId="0" borderId="28" xfId="0" applyFont="1" applyBorder="1" applyAlignment="1">
      <alignment vertical="center" shrinkToFit="1"/>
    </xf>
    <xf numFmtId="176" fontId="25" fillId="0" borderId="28" xfId="0" applyNumberFormat="1" applyFont="1" applyBorder="1" applyAlignment="1" applyProtection="1">
      <alignment vertical="center" shrinkToFit="1"/>
      <protection locked="0"/>
    </xf>
    <xf numFmtId="0" fontId="25" fillId="0" borderId="28" xfId="0" applyFont="1" applyBorder="1" applyAlignment="1">
      <alignment horizontal="center" vertical="center" wrapText="1"/>
    </xf>
    <xf numFmtId="38" fontId="25" fillId="0" borderId="32" xfId="0" applyNumberFormat="1" applyFont="1" applyBorder="1">
      <alignment vertical="center"/>
    </xf>
    <xf numFmtId="0" fontId="26" fillId="0" borderId="23" xfId="667" applyFont="1" applyBorder="1" applyAlignment="1">
      <alignment vertical="center" shrinkToFit="1"/>
    </xf>
    <xf numFmtId="176" fontId="25" fillId="0" borderId="17" xfId="0" applyNumberFormat="1" applyFont="1" applyBorder="1" applyAlignment="1" applyProtection="1">
      <alignment vertical="center" shrinkToFit="1"/>
      <protection locked="0"/>
    </xf>
    <xf numFmtId="0" fontId="25" fillId="0" borderId="17" xfId="0" applyFont="1" applyBorder="1" applyAlignment="1">
      <alignment horizontal="center" vertical="center" wrapText="1"/>
    </xf>
    <xf numFmtId="38" fontId="25" fillId="0" borderId="17" xfId="0" applyNumberFormat="1" applyFont="1" applyBorder="1">
      <alignment vertical="center"/>
    </xf>
    <xf numFmtId="0" fontId="26" fillId="0" borderId="11" xfId="667" applyFont="1" applyBorder="1" applyAlignment="1">
      <alignment vertical="center" shrinkToFit="1"/>
    </xf>
    <xf numFmtId="0" fontId="26" fillId="0" borderId="11" xfId="675" applyFont="1" applyBorder="1" applyAlignment="1">
      <alignment vertical="center" shrinkToFit="1"/>
    </xf>
    <xf numFmtId="38" fontId="25" fillId="37" borderId="12" xfId="701" applyNumberFormat="1" applyFont="1" applyFill="1" applyBorder="1" applyAlignment="1" applyProtection="1">
      <alignment vertical="center"/>
      <protection locked="0"/>
    </xf>
    <xf numFmtId="38" fontId="25" fillId="37" borderId="12" xfId="559" applyNumberFormat="1" applyFont="1" applyFill="1" applyBorder="1" applyAlignment="1" applyProtection="1">
      <alignment vertical="center"/>
      <protection locked="0"/>
    </xf>
    <xf numFmtId="38" fontId="25" fillId="37" borderId="12" xfId="561" applyNumberFormat="1" applyFont="1" applyFill="1" applyBorder="1" applyAlignment="1" applyProtection="1">
      <alignment vertical="center"/>
      <protection locked="0"/>
    </xf>
    <xf numFmtId="38" fontId="25" fillId="37" borderId="12" xfId="568" applyNumberFormat="1" applyFont="1" applyFill="1" applyBorder="1" applyAlignment="1" applyProtection="1">
      <alignment vertical="center"/>
      <protection locked="0"/>
    </xf>
    <xf numFmtId="38" fontId="25" fillId="37" borderId="12" xfId="573" applyNumberFormat="1" applyFont="1" applyFill="1" applyBorder="1" applyAlignment="1" applyProtection="1">
      <alignment vertical="center"/>
      <protection locked="0"/>
    </xf>
    <xf numFmtId="38" fontId="25" fillId="37" borderId="12" xfId="578" applyNumberFormat="1" applyFont="1" applyFill="1" applyBorder="1" applyAlignment="1" applyProtection="1">
      <alignment vertical="center"/>
      <protection locked="0"/>
    </xf>
    <xf numFmtId="0" fontId="8" fillId="37" borderId="0" xfId="706" applyFill="1" applyAlignment="1" applyProtection="1">
      <alignment horizontal="center" vertical="center"/>
      <protection locked="0"/>
    </xf>
    <xf numFmtId="0" fontId="8" fillId="0" borderId="0" xfId="706" applyAlignment="1">
      <alignment horizontal="center" vertical="center"/>
    </xf>
    <xf numFmtId="0" fontId="8" fillId="0" borderId="0" xfId="706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706" applyFont="1" applyAlignment="1">
      <alignment horizontal="center" vertical="center"/>
    </xf>
    <xf numFmtId="0" fontId="26" fillId="0" borderId="16" xfId="706" applyFont="1" applyBorder="1" applyAlignment="1">
      <alignment horizontal="center" vertical="center" textRotation="255"/>
    </xf>
    <xf numFmtId="0" fontId="26" fillId="0" borderId="17" xfId="706" applyFont="1" applyBorder="1" applyAlignment="1">
      <alignment horizontal="center" vertical="center" textRotation="255"/>
    </xf>
    <xf numFmtId="0" fontId="27" fillId="0" borderId="0" xfId="706" applyFont="1" applyAlignment="1">
      <alignment horizontal="center" vertical="center"/>
    </xf>
    <xf numFmtId="0" fontId="0" fillId="37" borderId="0" xfId="0" applyFill="1" applyAlignment="1" applyProtection="1">
      <alignment vertical="top" shrinkToFit="1"/>
      <protection locked="0"/>
    </xf>
    <xf numFmtId="0" fontId="0" fillId="0" borderId="0" xfId="0" applyAlignment="1">
      <alignment vertical="top" shrinkToFit="1"/>
    </xf>
    <xf numFmtId="0" fontId="0" fillId="37" borderId="15" xfId="0" applyFill="1" applyBorder="1" applyAlignment="1" applyProtection="1">
      <alignment vertical="top" shrinkToFit="1"/>
      <protection locked="0"/>
    </xf>
    <xf numFmtId="0" fontId="0" fillId="0" borderId="15" xfId="0" applyBorder="1" applyAlignment="1">
      <alignment vertical="top" shrinkToFit="1"/>
    </xf>
    <xf numFmtId="0" fontId="26" fillId="0" borderId="19" xfId="673" applyFont="1" applyBorder="1" applyAlignment="1">
      <alignment horizontal="left" vertical="center" wrapText="1" shrinkToFit="1"/>
    </xf>
    <xf numFmtId="0" fontId="26" fillId="0" borderId="20" xfId="673" applyFont="1" applyBorder="1" applyAlignment="1">
      <alignment horizontal="left" vertical="center" shrinkToFit="1"/>
    </xf>
    <xf numFmtId="0" fontId="26" fillId="0" borderId="21" xfId="673" applyFont="1" applyBorder="1" applyAlignment="1">
      <alignment horizontal="left" vertical="center" shrinkToFit="1"/>
    </xf>
    <xf numFmtId="0" fontId="26" fillId="0" borderId="22" xfId="673" applyFont="1" applyBorder="1" applyAlignment="1">
      <alignment horizontal="left" vertical="center" shrinkToFit="1"/>
    </xf>
    <xf numFmtId="0" fontId="26" fillId="0" borderId="23" xfId="673" applyFont="1" applyBorder="1" applyAlignment="1">
      <alignment horizontal="left" vertical="center" shrinkToFit="1"/>
    </xf>
    <xf numFmtId="0" fontId="26" fillId="0" borderId="24" xfId="673" applyFont="1" applyBorder="1" applyAlignment="1">
      <alignment horizontal="left" vertical="center" shrinkToFit="1"/>
    </xf>
    <xf numFmtId="0" fontId="26" fillId="0" borderId="19" xfId="675" applyFont="1" applyBorder="1" applyAlignment="1">
      <alignment horizontal="left" vertical="center" wrapText="1" shrinkToFit="1"/>
    </xf>
    <xf numFmtId="0" fontId="26" fillId="0" borderId="20" xfId="675" applyFont="1" applyBorder="1" applyAlignment="1">
      <alignment horizontal="left" vertical="center" shrinkToFit="1"/>
    </xf>
    <xf numFmtId="0" fontId="26" fillId="0" borderId="21" xfId="675" applyFont="1" applyBorder="1" applyAlignment="1">
      <alignment horizontal="left" vertical="center" shrinkToFit="1"/>
    </xf>
    <xf numFmtId="0" fontId="26" fillId="0" borderId="22" xfId="675" applyFont="1" applyBorder="1" applyAlignment="1">
      <alignment horizontal="left" vertical="center" shrinkToFit="1"/>
    </xf>
    <xf numFmtId="0" fontId="26" fillId="0" borderId="23" xfId="675" applyFont="1" applyBorder="1" applyAlignment="1">
      <alignment horizontal="left" vertical="center" shrinkToFit="1"/>
    </xf>
    <xf numFmtId="0" fontId="26" fillId="0" borderId="24" xfId="675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wrapText="1" shrinkToFit="1"/>
    </xf>
    <xf numFmtId="0" fontId="25" fillId="0" borderId="18" xfId="0" applyFont="1" applyBorder="1" applyAlignment="1">
      <alignment horizontal="left" vertical="center" shrinkToFit="1"/>
    </xf>
    <xf numFmtId="0" fontId="25" fillId="0" borderId="17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6" xfId="691" applyFont="1" applyBorder="1" applyAlignment="1">
      <alignment horizontal="left" vertical="center" wrapText="1"/>
    </xf>
    <xf numFmtId="0" fontId="26" fillId="0" borderId="18" xfId="691" applyFont="1" applyBorder="1" applyAlignment="1">
      <alignment horizontal="left" vertical="center" wrapText="1"/>
    </xf>
    <xf numFmtId="0" fontId="26" fillId="0" borderId="17" xfId="691" applyFont="1" applyBorder="1" applyAlignment="1">
      <alignment horizontal="left" vertical="center" wrapText="1"/>
    </xf>
    <xf numFmtId="0" fontId="26" fillId="0" borderId="16" xfId="573" applyFont="1" applyBorder="1" applyAlignment="1">
      <alignment horizontal="left" vertical="center" wrapText="1"/>
    </xf>
    <xf numFmtId="0" fontId="26" fillId="0" borderId="18" xfId="573" applyFont="1" applyBorder="1" applyAlignment="1">
      <alignment horizontal="left" vertical="center" wrapText="1"/>
    </xf>
    <xf numFmtId="0" fontId="26" fillId="0" borderId="17" xfId="573" applyFont="1" applyBorder="1" applyAlignment="1">
      <alignment horizontal="left" vertical="center" wrapText="1"/>
    </xf>
    <xf numFmtId="0" fontId="26" fillId="0" borderId="16" xfId="578" applyFont="1" applyBorder="1" applyAlignment="1">
      <alignment horizontal="left" vertical="center" wrapText="1"/>
    </xf>
    <xf numFmtId="0" fontId="26" fillId="0" borderId="18" xfId="578" applyFont="1" applyBorder="1" applyAlignment="1">
      <alignment horizontal="left" vertical="center" wrapText="1"/>
    </xf>
    <xf numFmtId="0" fontId="26" fillId="0" borderId="17" xfId="578" applyFont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6" fillId="0" borderId="19" xfId="707" applyFont="1" applyBorder="1" applyAlignment="1">
      <alignment horizontal="left" vertical="center" wrapText="1"/>
    </xf>
    <xf numFmtId="0" fontId="26" fillId="0" borderId="14" xfId="707" applyFont="1" applyBorder="1" applyAlignment="1">
      <alignment horizontal="left" vertical="center" wrapText="1"/>
    </xf>
    <xf numFmtId="0" fontId="26" fillId="0" borderId="21" xfId="707" applyFont="1" applyBorder="1" applyAlignment="1">
      <alignment horizontal="left" vertical="center" wrapText="1"/>
    </xf>
    <xf numFmtId="0" fontId="26" fillId="0" borderId="0" xfId="707" applyFont="1" applyAlignment="1">
      <alignment horizontal="left" vertical="center" wrapText="1"/>
    </xf>
    <xf numFmtId="0" fontId="26" fillId="0" borderId="19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16" xfId="559" applyFont="1" applyBorder="1" applyAlignment="1">
      <alignment horizontal="left" vertical="center" wrapText="1"/>
    </xf>
    <xf numFmtId="0" fontId="26" fillId="0" borderId="18" xfId="559" applyFont="1" applyBorder="1" applyAlignment="1">
      <alignment horizontal="left" vertical="center" wrapText="1"/>
    </xf>
    <xf numFmtId="0" fontId="26" fillId="0" borderId="17" xfId="559" applyFont="1" applyBorder="1" applyAlignment="1">
      <alignment horizontal="left" vertical="center" wrapText="1"/>
    </xf>
    <xf numFmtId="0" fontId="26" fillId="0" borderId="16" xfId="561" applyFont="1" applyBorder="1" applyAlignment="1">
      <alignment horizontal="left" vertical="center" wrapText="1"/>
    </xf>
    <xf numFmtId="0" fontId="26" fillId="0" borderId="18" xfId="561" applyFont="1" applyBorder="1" applyAlignment="1">
      <alignment horizontal="left" vertical="center" wrapText="1"/>
    </xf>
    <xf numFmtId="0" fontId="26" fillId="0" borderId="17" xfId="561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26" fillId="0" borderId="21" xfId="673" applyFont="1" applyBorder="1" applyAlignment="1">
      <alignment horizontal="left" vertical="center" wrapText="1" shrinkToFit="1"/>
    </xf>
    <xf numFmtId="0" fontId="25" fillId="0" borderId="29" xfId="0" applyFont="1" applyBorder="1" applyAlignment="1">
      <alignment horizontal="left" vertical="center" shrinkToFit="1"/>
    </xf>
    <xf numFmtId="0" fontId="25" fillId="0" borderId="26" xfId="0" applyFont="1" applyBorder="1" applyAlignment="1">
      <alignment horizontal="left" vertical="center" shrinkToFit="1"/>
    </xf>
    <xf numFmtId="0" fontId="26" fillId="0" borderId="27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</cellXfs>
  <cellStyles count="726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2 2" xfId="4" xr:uid="{00000000-0005-0000-0000-000003000000}"/>
    <cellStyle name="20% - アクセント 1 2 3" xfId="5" xr:uid="{00000000-0005-0000-0000-000004000000}"/>
    <cellStyle name="20% - アクセント 1 3" xfId="6" xr:uid="{00000000-0005-0000-0000-000005000000}"/>
    <cellStyle name="20% - アクセント 1 3 2" xfId="7" xr:uid="{00000000-0005-0000-0000-000006000000}"/>
    <cellStyle name="20% - アクセント 1 3 2 2" xfId="8" xr:uid="{00000000-0005-0000-0000-000007000000}"/>
    <cellStyle name="20% - アクセント 1 3 3" xfId="9" xr:uid="{00000000-0005-0000-0000-000008000000}"/>
    <cellStyle name="20% - アクセント 1 4" xfId="10" xr:uid="{00000000-0005-0000-0000-000009000000}"/>
    <cellStyle name="20% - アクセント 1 4 2" xfId="11" xr:uid="{00000000-0005-0000-0000-00000A000000}"/>
    <cellStyle name="20% - アクセント 1 4 2 2" xfId="12" xr:uid="{00000000-0005-0000-0000-00000B000000}"/>
    <cellStyle name="20% - アクセント 1 4 3" xfId="13" xr:uid="{00000000-0005-0000-0000-00000C000000}"/>
    <cellStyle name="20% - アクセント 1 5" xfId="14" xr:uid="{00000000-0005-0000-0000-00000D000000}"/>
    <cellStyle name="20% - アクセント 1 5 2" xfId="15" xr:uid="{00000000-0005-0000-0000-00000E000000}"/>
    <cellStyle name="20% - アクセント 1 5 2 2" xfId="16" xr:uid="{00000000-0005-0000-0000-00000F000000}"/>
    <cellStyle name="20% - アクセント 1 5 3" xfId="17" xr:uid="{00000000-0005-0000-0000-000010000000}"/>
    <cellStyle name="20% - アクセント 1 6" xfId="18" xr:uid="{00000000-0005-0000-0000-000011000000}"/>
    <cellStyle name="20% - アクセント 1 7" xfId="19" xr:uid="{00000000-0005-0000-0000-000012000000}"/>
    <cellStyle name="20% - アクセント 2" xfId="20" builtinId="34" customBuiltin="1"/>
    <cellStyle name="20% - アクセント 2 2" xfId="21" xr:uid="{00000000-0005-0000-0000-000014000000}"/>
    <cellStyle name="20% - アクセント 2 2 2" xfId="22" xr:uid="{00000000-0005-0000-0000-000015000000}"/>
    <cellStyle name="20% - アクセント 2 2 2 2" xfId="23" xr:uid="{00000000-0005-0000-0000-000016000000}"/>
    <cellStyle name="20% - アクセント 2 2 3" xfId="24" xr:uid="{00000000-0005-0000-0000-000017000000}"/>
    <cellStyle name="20% - アクセント 2 3" xfId="25" xr:uid="{00000000-0005-0000-0000-000018000000}"/>
    <cellStyle name="20% - アクセント 2 3 2" xfId="26" xr:uid="{00000000-0005-0000-0000-000019000000}"/>
    <cellStyle name="20% - アクセント 2 3 2 2" xfId="27" xr:uid="{00000000-0005-0000-0000-00001A000000}"/>
    <cellStyle name="20% - アクセント 2 3 3" xfId="28" xr:uid="{00000000-0005-0000-0000-00001B000000}"/>
    <cellStyle name="20% - アクセント 2 4" xfId="29" xr:uid="{00000000-0005-0000-0000-00001C000000}"/>
    <cellStyle name="20% - アクセント 2 4 2" xfId="30" xr:uid="{00000000-0005-0000-0000-00001D000000}"/>
    <cellStyle name="20% - アクセント 2 4 2 2" xfId="31" xr:uid="{00000000-0005-0000-0000-00001E000000}"/>
    <cellStyle name="20% - アクセント 2 4 3" xfId="32" xr:uid="{00000000-0005-0000-0000-00001F000000}"/>
    <cellStyle name="20% - アクセント 2 5" xfId="33" xr:uid="{00000000-0005-0000-0000-000020000000}"/>
    <cellStyle name="20% - アクセント 2 5 2" xfId="34" xr:uid="{00000000-0005-0000-0000-000021000000}"/>
    <cellStyle name="20% - アクセント 2 5 2 2" xfId="35" xr:uid="{00000000-0005-0000-0000-000022000000}"/>
    <cellStyle name="20% - アクセント 2 5 3" xfId="36" xr:uid="{00000000-0005-0000-0000-000023000000}"/>
    <cellStyle name="20% - アクセント 2 6" xfId="37" xr:uid="{00000000-0005-0000-0000-000024000000}"/>
    <cellStyle name="20% - アクセント 2 7" xfId="38" xr:uid="{00000000-0005-0000-0000-000025000000}"/>
    <cellStyle name="20% - アクセント 3" xfId="39" builtinId="38" customBuiltin="1"/>
    <cellStyle name="20% - アクセント 3 2" xfId="40" xr:uid="{00000000-0005-0000-0000-000027000000}"/>
    <cellStyle name="20% - アクセント 3 2 2" xfId="41" xr:uid="{00000000-0005-0000-0000-000028000000}"/>
    <cellStyle name="20% - アクセント 3 2 2 2" xfId="42" xr:uid="{00000000-0005-0000-0000-000029000000}"/>
    <cellStyle name="20% - アクセント 3 2 3" xfId="43" xr:uid="{00000000-0005-0000-0000-00002A000000}"/>
    <cellStyle name="20% - アクセント 3 3" xfId="44" xr:uid="{00000000-0005-0000-0000-00002B000000}"/>
    <cellStyle name="20% - アクセント 3 3 2" xfId="45" xr:uid="{00000000-0005-0000-0000-00002C000000}"/>
    <cellStyle name="20% - アクセント 3 3 2 2" xfId="46" xr:uid="{00000000-0005-0000-0000-00002D000000}"/>
    <cellStyle name="20% - アクセント 3 3 3" xfId="47" xr:uid="{00000000-0005-0000-0000-00002E000000}"/>
    <cellStyle name="20% - アクセント 3 4" xfId="48" xr:uid="{00000000-0005-0000-0000-00002F000000}"/>
    <cellStyle name="20% - アクセント 3 4 2" xfId="49" xr:uid="{00000000-0005-0000-0000-000030000000}"/>
    <cellStyle name="20% - アクセント 3 4 2 2" xfId="50" xr:uid="{00000000-0005-0000-0000-000031000000}"/>
    <cellStyle name="20% - アクセント 3 4 3" xfId="51" xr:uid="{00000000-0005-0000-0000-000032000000}"/>
    <cellStyle name="20% - アクセント 3 5" xfId="52" xr:uid="{00000000-0005-0000-0000-000033000000}"/>
    <cellStyle name="20% - アクセント 3 5 2" xfId="53" xr:uid="{00000000-0005-0000-0000-000034000000}"/>
    <cellStyle name="20% - アクセント 3 5 2 2" xfId="54" xr:uid="{00000000-0005-0000-0000-000035000000}"/>
    <cellStyle name="20% - アクセント 3 5 3" xfId="55" xr:uid="{00000000-0005-0000-0000-000036000000}"/>
    <cellStyle name="20% - アクセント 3 6" xfId="56" xr:uid="{00000000-0005-0000-0000-000037000000}"/>
    <cellStyle name="20% - アクセント 3 7" xfId="57" xr:uid="{00000000-0005-0000-0000-000038000000}"/>
    <cellStyle name="20% - アクセント 4" xfId="58" builtinId="42" customBuiltin="1"/>
    <cellStyle name="20% - アクセント 4 2" xfId="59" xr:uid="{00000000-0005-0000-0000-00003A000000}"/>
    <cellStyle name="20% - アクセント 4 2 2" xfId="60" xr:uid="{00000000-0005-0000-0000-00003B000000}"/>
    <cellStyle name="20% - アクセント 4 2 2 2" xfId="61" xr:uid="{00000000-0005-0000-0000-00003C000000}"/>
    <cellStyle name="20% - アクセント 4 2 3" xfId="62" xr:uid="{00000000-0005-0000-0000-00003D000000}"/>
    <cellStyle name="20% - アクセント 4 3" xfId="63" xr:uid="{00000000-0005-0000-0000-00003E000000}"/>
    <cellStyle name="20% - アクセント 4 3 2" xfId="64" xr:uid="{00000000-0005-0000-0000-00003F000000}"/>
    <cellStyle name="20% - アクセント 4 3 2 2" xfId="65" xr:uid="{00000000-0005-0000-0000-000040000000}"/>
    <cellStyle name="20% - アクセント 4 3 3" xfId="66" xr:uid="{00000000-0005-0000-0000-000041000000}"/>
    <cellStyle name="20% - アクセント 4 4" xfId="67" xr:uid="{00000000-0005-0000-0000-000042000000}"/>
    <cellStyle name="20% - アクセント 4 4 2" xfId="68" xr:uid="{00000000-0005-0000-0000-000043000000}"/>
    <cellStyle name="20% - アクセント 4 4 2 2" xfId="69" xr:uid="{00000000-0005-0000-0000-000044000000}"/>
    <cellStyle name="20% - アクセント 4 4 3" xfId="70" xr:uid="{00000000-0005-0000-0000-000045000000}"/>
    <cellStyle name="20% - アクセント 4 5" xfId="71" xr:uid="{00000000-0005-0000-0000-000046000000}"/>
    <cellStyle name="20% - アクセント 4 5 2" xfId="72" xr:uid="{00000000-0005-0000-0000-000047000000}"/>
    <cellStyle name="20% - アクセント 4 5 2 2" xfId="73" xr:uid="{00000000-0005-0000-0000-000048000000}"/>
    <cellStyle name="20% - アクセント 4 5 3" xfId="74" xr:uid="{00000000-0005-0000-0000-000049000000}"/>
    <cellStyle name="20% - アクセント 4 6" xfId="75" xr:uid="{00000000-0005-0000-0000-00004A000000}"/>
    <cellStyle name="20% - アクセント 4 7" xfId="76" xr:uid="{00000000-0005-0000-0000-00004B000000}"/>
    <cellStyle name="20% - アクセント 5" xfId="77" builtinId="46" customBuiltin="1"/>
    <cellStyle name="20% - アクセント 5 2" xfId="78" xr:uid="{00000000-0005-0000-0000-00004D000000}"/>
    <cellStyle name="20% - アクセント 5 2 2" xfId="79" xr:uid="{00000000-0005-0000-0000-00004E000000}"/>
    <cellStyle name="20% - アクセント 5 2 2 2" xfId="80" xr:uid="{00000000-0005-0000-0000-00004F000000}"/>
    <cellStyle name="20% - アクセント 5 2 3" xfId="81" xr:uid="{00000000-0005-0000-0000-000050000000}"/>
    <cellStyle name="20% - アクセント 5 3" xfId="82" xr:uid="{00000000-0005-0000-0000-000051000000}"/>
    <cellStyle name="20% - アクセント 5 3 2" xfId="83" xr:uid="{00000000-0005-0000-0000-000052000000}"/>
    <cellStyle name="20% - アクセント 5 3 2 2" xfId="84" xr:uid="{00000000-0005-0000-0000-000053000000}"/>
    <cellStyle name="20% - アクセント 5 3 3" xfId="85" xr:uid="{00000000-0005-0000-0000-000054000000}"/>
    <cellStyle name="20% - アクセント 5 4" xfId="86" xr:uid="{00000000-0005-0000-0000-000055000000}"/>
    <cellStyle name="20% - アクセント 5 4 2" xfId="87" xr:uid="{00000000-0005-0000-0000-000056000000}"/>
    <cellStyle name="20% - アクセント 5 4 2 2" xfId="88" xr:uid="{00000000-0005-0000-0000-000057000000}"/>
    <cellStyle name="20% - アクセント 5 4 3" xfId="89" xr:uid="{00000000-0005-0000-0000-000058000000}"/>
    <cellStyle name="20% - アクセント 5 5" xfId="90" xr:uid="{00000000-0005-0000-0000-000059000000}"/>
    <cellStyle name="20% - アクセント 5 5 2" xfId="91" xr:uid="{00000000-0005-0000-0000-00005A000000}"/>
    <cellStyle name="20% - アクセント 5 5 2 2" xfId="92" xr:uid="{00000000-0005-0000-0000-00005B000000}"/>
    <cellStyle name="20% - アクセント 5 5 3" xfId="93" xr:uid="{00000000-0005-0000-0000-00005C000000}"/>
    <cellStyle name="20% - アクセント 5 6" xfId="94" xr:uid="{00000000-0005-0000-0000-00005D000000}"/>
    <cellStyle name="20% - アクセント 5 7" xfId="95" xr:uid="{00000000-0005-0000-0000-00005E000000}"/>
    <cellStyle name="20% - アクセント 6" xfId="96" builtinId="50" customBuiltin="1"/>
    <cellStyle name="20% - アクセント 6 2" xfId="97" xr:uid="{00000000-0005-0000-0000-000060000000}"/>
    <cellStyle name="20% - アクセント 6 2 2" xfId="98" xr:uid="{00000000-0005-0000-0000-000061000000}"/>
    <cellStyle name="20% - アクセント 6 2 2 2" xfId="99" xr:uid="{00000000-0005-0000-0000-000062000000}"/>
    <cellStyle name="20% - アクセント 6 2 3" xfId="100" xr:uid="{00000000-0005-0000-0000-000063000000}"/>
    <cellStyle name="20% - アクセント 6 3" xfId="101" xr:uid="{00000000-0005-0000-0000-000064000000}"/>
    <cellStyle name="20% - アクセント 6 3 2" xfId="102" xr:uid="{00000000-0005-0000-0000-000065000000}"/>
    <cellStyle name="20% - アクセント 6 3 2 2" xfId="103" xr:uid="{00000000-0005-0000-0000-000066000000}"/>
    <cellStyle name="20% - アクセント 6 3 3" xfId="104" xr:uid="{00000000-0005-0000-0000-000067000000}"/>
    <cellStyle name="20% - アクセント 6 4" xfId="105" xr:uid="{00000000-0005-0000-0000-000068000000}"/>
    <cellStyle name="20% - アクセント 6 4 2" xfId="106" xr:uid="{00000000-0005-0000-0000-000069000000}"/>
    <cellStyle name="20% - アクセント 6 4 2 2" xfId="107" xr:uid="{00000000-0005-0000-0000-00006A000000}"/>
    <cellStyle name="20% - アクセント 6 4 3" xfId="108" xr:uid="{00000000-0005-0000-0000-00006B000000}"/>
    <cellStyle name="20% - アクセント 6 5" xfId="109" xr:uid="{00000000-0005-0000-0000-00006C000000}"/>
    <cellStyle name="20% - アクセント 6 5 2" xfId="110" xr:uid="{00000000-0005-0000-0000-00006D000000}"/>
    <cellStyle name="20% - アクセント 6 5 2 2" xfId="111" xr:uid="{00000000-0005-0000-0000-00006E000000}"/>
    <cellStyle name="20% - アクセント 6 5 3" xfId="112" xr:uid="{00000000-0005-0000-0000-00006F000000}"/>
    <cellStyle name="20% - アクセント 6 6" xfId="113" xr:uid="{00000000-0005-0000-0000-000070000000}"/>
    <cellStyle name="20% - アクセント 6 7" xfId="114" xr:uid="{00000000-0005-0000-0000-000071000000}"/>
    <cellStyle name="40% - アクセント 1" xfId="115" builtinId="31" customBuiltin="1"/>
    <cellStyle name="40% - アクセント 1 2" xfId="116" xr:uid="{00000000-0005-0000-0000-000073000000}"/>
    <cellStyle name="40% - アクセント 1 2 2" xfId="117" xr:uid="{00000000-0005-0000-0000-000074000000}"/>
    <cellStyle name="40% - アクセント 1 2 2 2" xfId="118" xr:uid="{00000000-0005-0000-0000-000075000000}"/>
    <cellStyle name="40% - アクセント 1 2 3" xfId="119" xr:uid="{00000000-0005-0000-0000-000076000000}"/>
    <cellStyle name="40% - アクセント 1 3" xfId="120" xr:uid="{00000000-0005-0000-0000-000077000000}"/>
    <cellStyle name="40% - アクセント 1 3 2" xfId="121" xr:uid="{00000000-0005-0000-0000-000078000000}"/>
    <cellStyle name="40% - アクセント 1 3 2 2" xfId="122" xr:uid="{00000000-0005-0000-0000-000079000000}"/>
    <cellStyle name="40% - アクセント 1 3 3" xfId="123" xr:uid="{00000000-0005-0000-0000-00007A000000}"/>
    <cellStyle name="40% - アクセント 1 4" xfId="124" xr:uid="{00000000-0005-0000-0000-00007B000000}"/>
    <cellStyle name="40% - アクセント 1 4 2" xfId="125" xr:uid="{00000000-0005-0000-0000-00007C000000}"/>
    <cellStyle name="40% - アクセント 1 4 2 2" xfId="126" xr:uid="{00000000-0005-0000-0000-00007D000000}"/>
    <cellStyle name="40% - アクセント 1 4 3" xfId="127" xr:uid="{00000000-0005-0000-0000-00007E000000}"/>
    <cellStyle name="40% - アクセント 1 5" xfId="128" xr:uid="{00000000-0005-0000-0000-00007F000000}"/>
    <cellStyle name="40% - アクセント 1 5 2" xfId="129" xr:uid="{00000000-0005-0000-0000-000080000000}"/>
    <cellStyle name="40% - アクセント 1 5 2 2" xfId="130" xr:uid="{00000000-0005-0000-0000-000081000000}"/>
    <cellStyle name="40% - アクセント 1 5 3" xfId="131" xr:uid="{00000000-0005-0000-0000-000082000000}"/>
    <cellStyle name="40% - アクセント 1 6" xfId="132" xr:uid="{00000000-0005-0000-0000-000083000000}"/>
    <cellStyle name="40% - アクセント 1 7" xfId="133" xr:uid="{00000000-0005-0000-0000-000084000000}"/>
    <cellStyle name="40% - アクセント 2" xfId="134" builtinId="35" customBuiltin="1"/>
    <cellStyle name="40% - アクセント 2 2" xfId="135" xr:uid="{00000000-0005-0000-0000-000086000000}"/>
    <cellStyle name="40% - アクセント 2 2 2" xfId="136" xr:uid="{00000000-0005-0000-0000-000087000000}"/>
    <cellStyle name="40% - アクセント 2 2 2 2" xfId="137" xr:uid="{00000000-0005-0000-0000-000088000000}"/>
    <cellStyle name="40% - アクセント 2 2 3" xfId="138" xr:uid="{00000000-0005-0000-0000-000089000000}"/>
    <cellStyle name="40% - アクセント 2 3" xfId="139" xr:uid="{00000000-0005-0000-0000-00008A000000}"/>
    <cellStyle name="40% - アクセント 2 3 2" xfId="140" xr:uid="{00000000-0005-0000-0000-00008B000000}"/>
    <cellStyle name="40% - アクセント 2 3 2 2" xfId="141" xr:uid="{00000000-0005-0000-0000-00008C000000}"/>
    <cellStyle name="40% - アクセント 2 3 3" xfId="142" xr:uid="{00000000-0005-0000-0000-00008D000000}"/>
    <cellStyle name="40% - アクセント 2 4" xfId="143" xr:uid="{00000000-0005-0000-0000-00008E000000}"/>
    <cellStyle name="40% - アクセント 2 4 2" xfId="144" xr:uid="{00000000-0005-0000-0000-00008F000000}"/>
    <cellStyle name="40% - アクセント 2 4 2 2" xfId="145" xr:uid="{00000000-0005-0000-0000-000090000000}"/>
    <cellStyle name="40% - アクセント 2 4 3" xfId="146" xr:uid="{00000000-0005-0000-0000-000091000000}"/>
    <cellStyle name="40% - アクセント 2 5" xfId="147" xr:uid="{00000000-0005-0000-0000-000092000000}"/>
    <cellStyle name="40% - アクセント 2 5 2" xfId="148" xr:uid="{00000000-0005-0000-0000-000093000000}"/>
    <cellStyle name="40% - アクセント 2 5 2 2" xfId="149" xr:uid="{00000000-0005-0000-0000-000094000000}"/>
    <cellStyle name="40% - アクセント 2 5 3" xfId="150" xr:uid="{00000000-0005-0000-0000-000095000000}"/>
    <cellStyle name="40% - アクセント 2 6" xfId="151" xr:uid="{00000000-0005-0000-0000-000096000000}"/>
    <cellStyle name="40% - アクセント 2 7" xfId="152" xr:uid="{00000000-0005-0000-0000-000097000000}"/>
    <cellStyle name="40% - アクセント 3" xfId="153" builtinId="39" customBuiltin="1"/>
    <cellStyle name="40% - アクセント 3 2" xfId="154" xr:uid="{00000000-0005-0000-0000-000099000000}"/>
    <cellStyle name="40% - アクセント 3 2 2" xfId="155" xr:uid="{00000000-0005-0000-0000-00009A000000}"/>
    <cellStyle name="40% - アクセント 3 2 2 2" xfId="156" xr:uid="{00000000-0005-0000-0000-00009B000000}"/>
    <cellStyle name="40% - アクセント 3 2 3" xfId="157" xr:uid="{00000000-0005-0000-0000-00009C000000}"/>
    <cellStyle name="40% - アクセント 3 3" xfId="158" xr:uid="{00000000-0005-0000-0000-00009D000000}"/>
    <cellStyle name="40% - アクセント 3 3 2" xfId="159" xr:uid="{00000000-0005-0000-0000-00009E000000}"/>
    <cellStyle name="40% - アクセント 3 3 2 2" xfId="160" xr:uid="{00000000-0005-0000-0000-00009F000000}"/>
    <cellStyle name="40% - アクセント 3 3 3" xfId="161" xr:uid="{00000000-0005-0000-0000-0000A0000000}"/>
    <cellStyle name="40% - アクセント 3 4" xfId="162" xr:uid="{00000000-0005-0000-0000-0000A1000000}"/>
    <cellStyle name="40% - アクセント 3 4 2" xfId="163" xr:uid="{00000000-0005-0000-0000-0000A2000000}"/>
    <cellStyle name="40% - アクセント 3 4 2 2" xfId="164" xr:uid="{00000000-0005-0000-0000-0000A3000000}"/>
    <cellStyle name="40% - アクセント 3 4 3" xfId="165" xr:uid="{00000000-0005-0000-0000-0000A4000000}"/>
    <cellStyle name="40% - アクセント 3 5" xfId="166" xr:uid="{00000000-0005-0000-0000-0000A5000000}"/>
    <cellStyle name="40% - アクセント 3 5 2" xfId="167" xr:uid="{00000000-0005-0000-0000-0000A6000000}"/>
    <cellStyle name="40% - アクセント 3 5 2 2" xfId="168" xr:uid="{00000000-0005-0000-0000-0000A7000000}"/>
    <cellStyle name="40% - アクセント 3 5 3" xfId="169" xr:uid="{00000000-0005-0000-0000-0000A8000000}"/>
    <cellStyle name="40% - アクセント 3 6" xfId="170" xr:uid="{00000000-0005-0000-0000-0000A9000000}"/>
    <cellStyle name="40% - アクセント 3 7" xfId="171" xr:uid="{00000000-0005-0000-0000-0000AA000000}"/>
    <cellStyle name="40% - アクセント 4" xfId="172" builtinId="43" customBuiltin="1"/>
    <cellStyle name="40% - アクセント 4 2" xfId="173" xr:uid="{00000000-0005-0000-0000-0000AC000000}"/>
    <cellStyle name="40% - アクセント 4 2 2" xfId="174" xr:uid="{00000000-0005-0000-0000-0000AD000000}"/>
    <cellStyle name="40% - アクセント 4 2 2 2" xfId="175" xr:uid="{00000000-0005-0000-0000-0000AE000000}"/>
    <cellStyle name="40% - アクセント 4 2 3" xfId="176" xr:uid="{00000000-0005-0000-0000-0000AF000000}"/>
    <cellStyle name="40% - アクセント 4 3" xfId="177" xr:uid="{00000000-0005-0000-0000-0000B0000000}"/>
    <cellStyle name="40% - アクセント 4 3 2" xfId="178" xr:uid="{00000000-0005-0000-0000-0000B1000000}"/>
    <cellStyle name="40% - アクセント 4 3 2 2" xfId="179" xr:uid="{00000000-0005-0000-0000-0000B2000000}"/>
    <cellStyle name="40% - アクセント 4 3 3" xfId="180" xr:uid="{00000000-0005-0000-0000-0000B3000000}"/>
    <cellStyle name="40% - アクセント 4 4" xfId="181" xr:uid="{00000000-0005-0000-0000-0000B4000000}"/>
    <cellStyle name="40% - アクセント 4 4 2" xfId="182" xr:uid="{00000000-0005-0000-0000-0000B5000000}"/>
    <cellStyle name="40% - アクセント 4 4 2 2" xfId="183" xr:uid="{00000000-0005-0000-0000-0000B6000000}"/>
    <cellStyle name="40% - アクセント 4 4 3" xfId="184" xr:uid="{00000000-0005-0000-0000-0000B7000000}"/>
    <cellStyle name="40% - アクセント 4 5" xfId="185" xr:uid="{00000000-0005-0000-0000-0000B8000000}"/>
    <cellStyle name="40% - アクセント 4 5 2" xfId="186" xr:uid="{00000000-0005-0000-0000-0000B9000000}"/>
    <cellStyle name="40% - アクセント 4 5 2 2" xfId="187" xr:uid="{00000000-0005-0000-0000-0000BA000000}"/>
    <cellStyle name="40% - アクセント 4 5 3" xfId="188" xr:uid="{00000000-0005-0000-0000-0000BB000000}"/>
    <cellStyle name="40% - アクセント 4 6" xfId="189" xr:uid="{00000000-0005-0000-0000-0000BC000000}"/>
    <cellStyle name="40% - アクセント 4 7" xfId="190" xr:uid="{00000000-0005-0000-0000-0000BD000000}"/>
    <cellStyle name="40% - アクセント 5" xfId="191" builtinId="47" customBuiltin="1"/>
    <cellStyle name="40% - アクセント 5 2" xfId="192" xr:uid="{00000000-0005-0000-0000-0000BF000000}"/>
    <cellStyle name="40% - アクセント 5 2 2" xfId="193" xr:uid="{00000000-0005-0000-0000-0000C0000000}"/>
    <cellStyle name="40% - アクセント 5 2 2 2" xfId="194" xr:uid="{00000000-0005-0000-0000-0000C1000000}"/>
    <cellStyle name="40% - アクセント 5 2 3" xfId="195" xr:uid="{00000000-0005-0000-0000-0000C2000000}"/>
    <cellStyle name="40% - アクセント 5 3" xfId="196" xr:uid="{00000000-0005-0000-0000-0000C3000000}"/>
    <cellStyle name="40% - アクセント 5 3 2" xfId="197" xr:uid="{00000000-0005-0000-0000-0000C4000000}"/>
    <cellStyle name="40% - アクセント 5 3 2 2" xfId="198" xr:uid="{00000000-0005-0000-0000-0000C5000000}"/>
    <cellStyle name="40% - アクセント 5 3 3" xfId="199" xr:uid="{00000000-0005-0000-0000-0000C6000000}"/>
    <cellStyle name="40% - アクセント 5 4" xfId="200" xr:uid="{00000000-0005-0000-0000-0000C7000000}"/>
    <cellStyle name="40% - アクセント 5 4 2" xfId="201" xr:uid="{00000000-0005-0000-0000-0000C8000000}"/>
    <cellStyle name="40% - アクセント 5 4 2 2" xfId="202" xr:uid="{00000000-0005-0000-0000-0000C9000000}"/>
    <cellStyle name="40% - アクセント 5 4 3" xfId="203" xr:uid="{00000000-0005-0000-0000-0000CA000000}"/>
    <cellStyle name="40% - アクセント 5 5" xfId="204" xr:uid="{00000000-0005-0000-0000-0000CB000000}"/>
    <cellStyle name="40% - アクセント 5 5 2" xfId="205" xr:uid="{00000000-0005-0000-0000-0000CC000000}"/>
    <cellStyle name="40% - アクセント 5 5 2 2" xfId="206" xr:uid="{00000000-0005-0000-0000-0000CD000000}"/>
    <cellStyle name="40% - アクセント 5 5 3" xfId="207" xr:uid="{00000000-0005-0000-0000-0000CE000000}"/>
    <cellStyle name="40% - アクセント 5 6" xfId="208" xr:uid="{00000000-0005-0000-0000-0000CF000000}"/>
    <cellStyle name="40% - アクセント 5 7" xfId="209" xr:uid="{00000000-0005-0000-0000-0000D0000000}"/>
    <cellStyle name="40% - アクセント 6" xfId="210" builtinId="51" customBuiltin="1"/>
    <cellStyle name="40% - アクセント 6 2" xfId="211" xr:uid="{00000000-0005-0000-0000-0000D2000000}"/>
    <cellStyle name="40% - アクセント 6 2 2" xfId="212" xr:uid="{00000000-0005-0000-0000-0000D3000000}"/>
    <cellStyle name="40% - アクセント 6 2 2 2" xfId="213" xr:uid="{00000000-0005-0000-0000-0000D4000000}"/>
    <cellStyle name="40% - アクセント 6 2 3" xfId="214" xr:uid="{00000000-0005-0000-0000-0000D5000000}"/>
    <cellStyle name="40% - アクセント 6 3" xfId="215" xr:uid="{00000000-0005-0000-0000-0000D6000000}"/>
    <cellStyle name="40% - アクセント 6 3 2" xfId="216" xr:uid="{00000000-0005-0000-0000-0000D7000000}"/>
    <cellStyle name="40% - アクセント 6 3 2 2" xfId="217" xr:uid="{00000000-0005-0000-0000-0000D8000000}"/>
    <cellStyle name="40% - アクセント 6 3 3" xfId="218" xr:uid="{00000000-0005-0000-0000-0000D9000000}"/>
    <cellStyle name="40% - アクセント 6 4" xfId="219" xr:uid="{00000000-0005-0000-0000-0000DA000000}"/>
    <cellStyle name="40% - アクセント 6 4 2" xfId="220" xr:uid="{00000000-0005-0000-0000-0000DB000000}"/>
    <cellStyle name="40% - アクセント 6 4 2 2" xfId="221" xr:uid="{00000000-0005-0000-0000-0000DC000000}"/>
    <cellStyle name="40% - アクセント 6 4 3" xfId="222" xr:uid="{00000000-0005-0000-0000-0000DD000000}"/>
    <cellStyle name="40% - アクセント 6 5" xfId="223" xr:uid="{00000000-0005-0000-0000-0000DE000000}"/>
    <cellStyle name="40% - アクセント 6 5 2" xfId="224" xr:uid="{00000000-0005-0000-0000-0000DF000000}"/>
    <cellStyle name="40% - アクセント 6 5 2 2" xfId="225" xr:uid="{00000000-0005-0000-0000-0000E0000000}"/>
    <cellStyle name="40% - アクセント 6 5 3" xfId="226" xr:uid="{00000000-0005-0000-0000-0000E1000000}"/>
    <cellStyle name="40% - アクセント 6 6" xfId="227" xr:uid="{00000000-0005-0000-0000-0000E2000000}"/>
    <cellStyle name="40% - アクセント 6 7" xfId="228" xr:uid="{00000000-0005-0000-0000-0000E3000000}"/>
    <cellStyle name="60% - アクセント 1" xfId="229" builtinId="32" customBuiltin="1"/>
    <cellStyle name="60% - アクセント 1 2" xfId="230" xr:uid="{00000000-0005-0000-0000-0000E5000000}"/>
    <cellStyle name="60% - アクセント 1 3" xfId="231" xr:uid="{00000000-0005-0000-0000-0000E6000000}"/>
    <cellStyle name="60% - アクセント 1 4" xfId="232" xr:uid="{00000000-0005-0000-0000-0000E7000000}"/>
    <cellStyle name="60% - アクセント 1 5" xfId="233" xr:uid="{00000000-0005-0000-0000-0000E8000000}"/>
    <cellStyle name="60% - アクセント 1 6" xfId="234" xr:uid="{00000000-0005-0000-0000-0000E9000000}"/>
    <cellStyle name="60% - アクセント 2" xfId="235" builtinId="36" customBuiltin="1"/>
    <cellStyle name="60% - アクセント 2 2" xfId="236" xr:uid="{00000000-0005-0000-0000-0000EB000000}"/>
    <cellStyle name="60% - アクセント 2 3" xfId="237" xr:uid="{00000000-0005-0000-0000-0000EC000000}"/>
    <cellStyle name="60% - アクセント 2 4" xfId="238" xr:uid="{00000000-0005-0000-0000-0000ED000000}"/>
    <cellStyle name="60% - アクセント 2 5" xfId="239" xr:uid="{00000000-0005-0000-0000-0000EE000000}"/>
    <cellStyle name="60% - アクセント 2 6" xfId="240" xr:uid="{00000000-0005-0000-0000-0000EF000000}"/>
    <cellStyle name="60% - アクセント 3" xfId="241" builtinId="40" customBuiltin="1"/>
    <cellStyle name="60% - アクセント 3 2" xfId="242" xr:uid="{00000000-0005-0000-0000-0000F1000000}"/>
    <cellStyle name="60% - アクセント 3 3" xfId="243" xr:uid="{00000000-0005-0000-0000-0000F2000000}"/>
    <cellStyle name="60% - アクセント 3 4" xfId="244" xr:uid="{00000000-0005-0000-0000-0000F3000000}"/>
    <cellStyle name="60% - アクセント 3 5" xfId="245" xr:uid="{00000000-0005-0000-0000-0000F4000000}"/>
    <cellStyle name="60% - アクセント 3 6" xfId="246" xr:uid="{00000000-0005-0000-0000-0000F5000000}"/>
    <cellStyle name="60% - アクセント 4" xfId="247" builtinId="44" customBuiltin="1"/>
    <cellStyle name="60% - アクセント 4 2" xfId="248" xr:uid="{00000000-0005-0000-0000-0000F7000000}"/>
    <cellStyle name="60% - アクセント 4 3" xfId="249" xr:uid="{00000000-0005-0000-0000-0000F8000000}"/>
    <cellStyle name="60% - アクセント 4 4" xfId="250" xr:uid="{00000000-0005-0000-0000-0000F9000000}"/>
    <cellStyle name="60% - アクセント 4 5" xfId="251" xr:uid="{00000000-0005-0000-0000-0000FA000000}"/>
    <cellStyle name="60% - アクセント 4 6" xfId="252" xr:uid="{00000000-0005-0000-0000-0000FB000000}"/>
    <cellStyle name="60% - アクセント 5" xfId="253" builtinId="48" customBuiltin="1"/>
    <cellStyle name="60% - アクセント 5 2" xfId="254" xr:uid="{00000000-0005-0000-0000-0000FD000000}"/>
    <cellStyle name="60% - アクセント 5 3" xfId="255" xr:uid="{00000000-0005-0000-0000-0000FE000000}"/>
    <cellStyle name="60% - アクセント 5 4" xfId="256" xr:uid="{00000000-0005-0000-0000-0000FF000000}"/>
    <cellStyle name="60% - アクセント 5 5" xfId="257" xr:uid="{00000000-0005-0000-0000-000000010000}"/>
    <cellStyle name="60% - アクセント 5 6" xfId="258" xr:uid="{00000000-0005-0000-0000-000001010000}"/>
    <cellStyle name="60% - アクセント 6" xfId="259" builtinId="52" customBuiltin="1"/>
    <cellStyle name="60% - アクセント 6 2" xfId="260" xr:uid="{00000000-0005-0000-0000-000003010000}"/>
    <cellStyle name="60% - アクセント 6 3" xfId="261" xr:uid="{00000000-0005-0000-0000-000004010000}"/>
    <cellStyle name="60% - アクセント 6 4" xfId="262" xr:uid="{00000000-0005-0000-0000-000005010000}"/>
    <cellStyle name="60% - アクセント 6 5" xfId="263" xr:uid="{00000000-0005-0000-0000-000006010000}"/>
    <cellStyle name="60% - アクセント 6 6" xfId="264" xr:uid="{00000000-0005-0000-0000-000007010000}"/>
    <cellStyle name="アクセント 1" xfId="265" builtinId="29" customBuiltin="1"/>
    <cellStyle name="アクセント 1 - 20%" xfId="266" xr:uid="{00000000-0005-0000-0000-000009010000}"/>
    <cellStyle name="アクセント 1 - 20% 2" xfId="267" xr:uid="{00000000-0005-0000-0000-00000A010000}"/>
    <cellStyle name="アクセント 1 - 20% 2 2" xfId="268" xr:uid="{00000000-0005-0000-0000-00000B010000}"/>
    <cellStyle name="アクセント 1 - 20% 3" xfId="269" xr:uid="{00000000-0005-0000-0000-00000C010000}"/>
    <cellStyle name="アクセント 1 - 40%" xfId="270" xr:uid="{00000000-0005-0000-0000-00000D010000}"/>
    <cellStyle name="アクセント 1 - 40% 2" xfId="271" xr:uid="{00000000-0005-0000-0000-00000E010000}"/>
    <cellStyle name="アクセント 1 - 40% 2 2" xfId="272" xr:uid="{00000000-0005-0000-0000-00000F010000}"/>
    <cellStyle name="アクセント 1 - 40% 3" xfId="273" xr:uid="{00000000-0005-0000-0000-000010010000}"/>
    <cellStyle name="アクセント 1 - 60%" xfId="274" xr:uid="{00000000-0005-0000-0000-000011010000}"/>
    <cellStyle name="アクセント 1 2" xfId="275" xr:uid="{00000000-0005-0000-0000-000012010000}"/>
    <cellStyle name="アクセント 1 3" xfId="276" xr:uid="{00000000-0005-0000-0000-000013010000}"/>
    <cellStyle name="アクセント 1 4" xfId="277" xr:uid="{00000000-0005-0000-0000-000014010000}"/>
    <cellStyle name="アクセント 1 5" xfId="278" xr:uid="{00000000-0005-0000-0000-000015010000}"/>
    <cellStyle name="アクセント 1 6" xfId="279" xr:uid="{00000000-0005-0000-0000-000016010000}"/>
    <cellStyle name="アクセント 1 7" xfId="280" xr:uid="{00000000-0005-0000-0000-000017010000}"/>
    <cellStyle name="アクセント 2" xfId="281" builtinId="33" customBuiltin="1"/>
    <cellStyle name="アクセント 2 - 20%" xfId="282" xr:uid="{00000000-0005-0000-0000-000019010000}"/>
    <cellStyle name="アクセント 2 - 20% 2" xfId="283" xr:uid="{00000000-0005-0000-0000-00001A010000}"/>
    <cellStyle name="アクセント 2 - 20% 2 2" xfId="284" xr:uid="{00000000-0005-0000-0000-00001B010000}"/>
    <cellStyle name="アクセント 2 - 20% 3" xfId="285" xr:uid="{00000000-0005-0000-0000-00001C010000}"/>
    <cellStyle name="アクセント 2 - 40%" xfId="286" xr:uid="{00000000-0005-0000-0000-00001D010000}"/>
    <cellStyle name="アクセント 2 - 40% 2" xfId="287" xr:uid="{00000000-0005-0000-0000-00001E010000}"/>
    <cellStyle name="アクセント 2 - 40% 2 2" xfId="288" xr:uid="{00000000-0005-0000-0000-00001F010000}"/>
    <cellStyle name="アクセント 2 - 40% 3" xfId="289" xr:uid="{00000000-0005-0000-0000-000020010000}"/>
    <cellStyle name="アクセント 2 - 60%" xfId="290" xr:uid="{00000000-0005-0000-0000-000021010000}"/>
    <cellStyle name="アクセント 2 2" xfId="291" xr:uid="{00000000-0005-0000-0000-000022010000}"/>
    <cellStyle name="アクセント 2 3" xfId="292" xr:uid="{00000000-0005-0000-0000-000023010000}"/>
    <cellStyle name="アクセント 2 4" xfId="293" xr:uid="{00000000-0005-0000-0000-000024010000}"/>
    <cellStyle name="アクセント 2 5" xfId="294" xr:uid="{00000000-0005-0000-0000-000025010000}"/>
    <cellStyle name="アクセント 2 6" xfId="295" xr:uid="{00000000-0005-0000-0000-000026010000}"/>
    <cellStyle name="アクセント 2 7" xfId="296" xr:uid="{00000000-0005-0000-0000-000027010000}"/>
    <cellStyle name="アクセント 3" xfId="297" builtinId="37" customBuiltin="1"/>
    <cellStyle name="アクセント 3 - 20%" xfId="298" xr:uid="{00000000-0005-0000-0000-000029010000}"/>
    <cellStyle name="アクセント 3 - 20% 2" xfId="299" xr:uid="{00000000-0005-0000-0000-00002A010000}"/>
    <cellStyle name="アクセント 3 - 20% 2 2" xfId="300" xr:uid="{00000000-0005-0000-0000-00002B010000}"/>
    <cellStyle name="アクセント 3 - 20% 3" xfId="301" xr:uid="{00000000-0005-0000-0000-00002C010000}"/>
    <cellStyle name="アクセント 3 - 40%" xfId="302" xr:uid="{00000000-0005-0000-0000-00002D010000}"/>
    <cellStyle name="アクセント 3 - 40% 2" xfId="303" xr:uid="{00000000-0005-0000-0000-00002E010000}"/>
    <cellStyle name="アクセント 3 - 40% 2 2" xfId="304" xr:uid="{00000000-0005-0000-0000-00002F010000}"/>
    <cellStyle name="アクセント 3 - 40% 3" xfId="305" xr:uid="{00000000-0005-0000-0000-000030010000}"/>
    <cellStyle name="アクセント 3 - 60%" xfId="306" xr:uid="{00000000-0005-0000-0000-000031010000}"/>
    <cellStyle name="アクセント 3 2" xfId="307" xr:uid="{00000000-0005-0000-0000-000032010000}"/>
    <cellStyle name="アクセント 3 3" xfId="308" xr:uid="{00000000-0005-0000-0000-000033010000}"/>
    <cellStyle name="アクセント 3 4" xfId="309" xr:uid="{00000000-0005-0000-0000-000034010000}"/>
    <cellStyle name="アクセント 3 5" xfId="310" xr:uid="{00000000-0005-0000-0000-000035010000}"/>
    <cellStyle name="アクセント 3 6" xfId="311" xr:uid="{00000000-0005-0000-0000-000036010000}"/>
    <cellStyle name="アクセント 3 7" xfId="312" xr:uid="{00000000-0005-0000-0000-000037010000}"/>
    <cellStyle name="アクセント 4" xfId="313" builtinId="41" customBuiltin="1"/>
    <cellStyle name="アクセント 4 - 20%" xfId="314" xr:uid="{00000000-0005-0000-0000-000039010000}"/>
    <cellStyle name="アクセント 4 - 20% 2" xfId="315" xr:uid="{00000000-0005-0000-0000-00003A010000}"/>
    <cellStyle name="アクセント 4 - 20% 2 2" xfId="316" xr:uid="{00000000-0005-0000-0000-00003B010000}"/>
    <cellStyle name="アクセント 4 - 20% 3" xfId="317" xr:uid="{00000000-0005-0000-0000-00003C010000}"/>
    <cellStyle name="アクセント 4 - 40%" xfId="318" xr:uid="{00000000-0005-0000-0000-00003D010000}"/>
    <cellStyle name="アクセント 4 - 40% 2" xfId="319" xr:uid="{00000000-0005-0000-0000-00003E010000}"/>
    <cellStyle name="アクセント 4 - 40% 2 2" xfId="320" xr:uid="{00000000-0005-0000-0000-00003F010000}"/>
    <cellStyle name="アクセント 4 - 40% 3" xfId="321" xr:uid="{00000000-0005-0000-0000-000040010000}"/>
    <cellStyle name="アクセント 4 - 60%" xfId="322" xr:uid="{00000000-0005-0000-0000-000041010000}"/>
    <cellStyle name="アクセント 4 2" xfId="323" xr:uid="{00000000-0005-0000-0000-000042010000}"/>
    <cellStyle name="アクセント 4 3" xfId="324" xr:uid="{00000000-0005-0000-0000-000043010000}"/>
    <cellStyle name="アクセント 4 4" xfId="325" xr:uid="{00000000-0005-0000-0000-000044010000}"/>
    <cellStyle name="アクセント 4 5" xfId="326" xr:uid="{00000000-0005-0000-0000-000045010000}"/>
    <cellStyle name="アクセント 4 6" xfId="327" xr:uid="{00000000-0005-0000-0000-000046010000}"/>
    <cellStyle name="アクセント 4 7" xfId="328" xr:uid="{00000000-0005-0000-0000-000047010000}"/>
    <cellStyle name="アクセント 5" xfId="329" builtinId="45" customBuiltin="1"/>
    <cellStyle name="アクセント 5 - 20%" xfId="330" xr:uid="{00000000-0005-0000-0000-000049010000}"/>
    <cellStyle name="アクセント 5 - 20% 2" xfId="331" xr:uid="{00000000-0005-0000-0000-00004A010000}"/>
    <cellStyle name="アクセント 5 - 20% 2 2" xfId="332" xr:uid="{00000000-0005-0000-0000-00004B010000}"/>
    <cellStyle name="アクセント 5 - 20% 3" xfId="333" xr:uid="{00000000-0005-0000-0000-00004C010000}"/>
    <cellStyle name="アクセント 5 - 40%" xfId="334" xr:uid="{00000000-0005-0000-0000-00004D010000}"/>
    <cellStyle name="アクセント 5 - 40% 2" xfId="335" xr:uid="{00000000-0005-0000-0000-00004E010000}"/>
    <cellStyle name="アクセント 5 - 40% 2 2" xfId="336" xr:uid="{00000000-0005-0000-0000-00004F010000}"/>
    <cellStyle name="アクセント 5 - 40% 3" xfId="337" xr:uid="{00000000-0005-0000-0000-000050010000}"/>
    <cellStyle name="アクセント 5 - 60%" xfId="338" xr:uid="{00000000-0005-0000-0000-000051010000}"/>
    <cellStyle name="アクセント 5 2" xfId="339" xr:uid="{00000000-0005-0000-0000-000052010000}"/>
    <cellStyle name="アクセント 5 3" xfId="340" xr:uid="{00000000-0005-0000-0000-000053010000}"/>
    <cellStyle name="アクセント 5 4" xfId="341" xr:uid="{00000000-0005-0000-0000-000054010000}"/>
    <cellStyle name="アクセント 5 5" xfId="342" xr:uid="{00000000-0005-0000-0000-000055010000}"/>
    <cellStyle name="アクセント 5 6" xfId="343" xr:uid="{00000000-0005-0000-0000-000056010000}"/>
    <cellStyle name="アクセント 5 7" xfId="344" xr:uid="{00000000-0005-0000-0000-000057010000}"/>
    <cellStyle name="アクセント 6" xfId="345" builtinId="49" customBuiltin="1"/>
    <cellStyle name="アクセント 6 - 20%" xfId="346" xr:uid="{00000000-0005-0000-0000-000059010000}"/>
    <cellStyle name="アクセント 6 - 20% 2" xfId="347" xr:uid="{00000000-0005-0000-0000-00005A010000}"/>
    <cellStyle name="アクセント 6 - 20% 2 2" xfId="348" xr:uid="{00000000-0005-0000-0000-00005B010000}"/>
    <cellStyle name="アクセント 6 - 20% 3" xfId="349" xr:uid="{00000000-0005-0000-0000-00005C010000}"/>
    <cellStyle name="アクセント 6 - 40%" xfId="350" xr:uid="{00000000-0005-0000-0000-00005D010000}"/>
    <cellStyle name="アクセント 6 - 40% 2" xfId="351" xr:uid="{00000000-0005-0000-0000-00005E010000}"/>
    <cellStyle name="アクセント 6 - 40% 2 2" xfId="352" xr:uid="{00000000-0005-0000-0000-00005F010000}"/>
    <cellStyle name="アクセント 6 - 40% 3" xfId="353" xr:uid="{00000000-0005-0000-0000-000060010000}"/>
    <cellStyle name="アクセント 6 - 60%" xfId="354" xr:uid="{00000000-0005-0000-0000-000061010000}"/>
    <cellStyle name="アクセント 6 2" xfId="355" xr:uid="{00000000-0005-0000-0000-000062010000}"/>
    <cellStyle name="アクセント 6 3" xfId="356" xr:uid="{00000000-0005-0000-0000-000063010000}"/>
    <cellStyle name="アクセント 6 4" xfId="357" xr:uid="{00000000-0005-0000-0000-000064010000}"/>
    <cellStyle name="アクセント 6 5" xfId="358" xr:uid="{00000000-0005-0000-0000-000065010000}"/>
    <cellStyle name="アクセント 6 6" xfId="359" xr:uid="{00000000-0005-0000-0000-000066010000}"/>
    <cellStyle name="アクセント 6 7" xfId="360" xr:uid="{00000000-0005-0000-0000-000067010000}"/>
    <cellStyle name="タイトル" xfId="361" builtinId="15" customBuiltin="1"/>
    <cellStyle name="タイトル 2" xfId="362" xr:uid="{00000000-0005-0000-0000-000069010000}"/>
    <cellStyle name="タイトル 3" xfId="363" xr:uid="{00000000-0005-0000-0000-00006A010000}"/>
    <cellStyle name="タイトル 4" xfId="364" xr:uid="{00000000-0005-0000-0000-00006B010000}"/>
    <cellStyle name="タイトル 5" xfId="365" xr:uid="{00000000-0005-0000-0000-00006C010000}"/>
    <cellStyle name="タイトル 6" xfId="366" xr:uid="{00000000-0005-0000-0000-00006D010000}"/>
    <cellStyle name="チェック セル" xfId="367" builtinId="23" customBuiltin="1"/>
    <cellStyle name="チェック セル 2" xfId="368" xr:uid="{00000000-0005-0000-0000-00006F010000}"/>
    <cellStyle name="チェック セル 3" xfId="369" xr:uid="{00000000-0005-0000-0000-000070010000}"/>
    <cellStyle name="チェック セル 4" xfId="370" xr:uid="{00000000-0005-0000-0000-000071010000}"/>
    <cellStyle name="チェック セル 5" xfId="371" xr:uid="{00000000-0005-0000-0000-000072010000}"/>
    <cellStyle name="チェック セル 6" xfId="372" xr:uid="{00000000-0005-0000-0000-000073010000}"/>
    <cellStyle name="どちらでもない" xfId="373" builtinId="28" customBuiltin="1"/>
    <cellStyle name="どちらでもない 2" xfId="374" xr:uid="{00000000-0005-0000-0000-000075010000}"/>
    <cellStyle name="どちらでもない 3" xfId="375" xr:uid="{00000000-0005-0000-0000-000076010000}"/>
    <cellStyle name="どちらでもない 4" xfId="376" xr:uid="{00000000-0005-0000-0000-000077010000}"/>
    <cellStyle name="どちらでもない 5" xfId="377" xr:uid="{00000000-0005-0000-0000-000078010000}"/>
    <cellStyle name="どちらでもない 6" xfId="378" xr:uid="{00000000-0005-0000-0000-000079010000}"/>
    <cellStyle name="ハイパーリンク 2" xfId="721" xr:uid="{189EB81C-4B01-45DE-9187-83FAB9E9657B}"/>
    <cellStyle name="メモ" xfId="379" builtinId="10" customBuiltin="1"/>
    <cellStyle name="メモ 2" xfId="380" xr:uid="{00000000-0005-0000-0000-00007B010000}"/>
    <cellStyle name="メモ 2 2" xfId="381" xr:uid="{00000000-0005-0000-0000-00007C010000}"/>
    <cellStyle name="メモ 2 2 2" xfId="382" xr:uid="{00000000-0005-0000-0000-00007D010000}"/>
    <cellStyle name="メモ 2 3" xfId="383" xr:uid="{00000000-0005-0000-0000-00007E010000}"/>
    <cellStyle name="メモ 3" xfId="384" xr:uid="{00000000-0005-0000-0000-00007F010000}"/>
    <cellStyle name="メモ 3 2" xfId="385" xr:uid="{00000000-0005-0000-0000-000080010000}"/>
    <cellStyle name="メモ 3 2 2" xfId="386" xr:uid="{00000000-0005-0000-0000-000081010000}"/>
    <cellStyle name="メモ 3 3" xfId="387" xr:uid="{00000000-0005-0000-0000-000082010000}"/>
    <cellStyle name="メモ 4" xfId="388" xr:uid="{00000000-0005-0000-0000-000083010000}"/>
    <cellStyle name="メモ 4 2" xfId="389" xr:uid="{00000000-0005-0000-0000-000084010000}"/>
    <cellStyle name="メモ 4 2 2" xfId="390" xr:uid="{00000000-0005-0000-0000-000085010000}"/>
    <cellStyle name="メモ 4 3" xfId="391" xr:uid="{00000000-0005-0000-0000-000086010000}"/>
    <cellStyle name="メモ 5" xfId="392" xr:uid="{00000000-0005-0000-0000-000087010000}"/>
    <cellStyle name="メモ 5 2" xfId="393" xr:uid="{00000000-0005-0000-0000-000088010000}"/>
    <cellStyle name="メモ 5 2 2" xfId="394" xr:uid="{00000000-0005-0000-0000-000089010000}"/>
    <cellStyle name="メモ 5 3" xfId="395" xr:uid="{00000000-0005-0000-0000-00008A010000}"/>
    <cellStyle name="メモ 6" xfId="396" xr:uid="{00000000-0005-0000-0000-00008B010000}"/>
    <cellStyle name="メモ 7" xfId="397" xr:uid="{00000000-0005-0000-0000-00008C010000}"/>
    <cellStyle name="リンク セル" xfId="398" builtinId="24" customBuiltin="1"/>
    <cellStyle name="リンク セル 2" xfId="399" xr:uid="{00000000-0005-0000-0000-00008E010000}"/>
    <cellStyle name="リンク セル 3" xfId="400" xr:uid="{00000000-0005-0000-0000-00008F010000}"/>
    <cellStyle name="リンク セル 4" xfId="401" xr:uid="{00000000-0005-0000-0000-000090010000}"/>
    <cellStyle name="リンク セル 5" xfId="402" xr:uid="{00000000-0005-0000-0000-000091010000}"/>
    <cellStyle name="リンク セル 6" xfId="403" xr:uid="{00000000-0005-0000-0000-000092010000}"/>
    <cellStyle name="悪い" xfId="404" builtinId="27" customBuiltin="1"/>
    <cellStyle name="悪い 2" xfId="405" xr:uid="{00000000-0005-0000-0000-000094010000}"/>
    <cellStyle name="悪い 3" xfId="406" xr:uid="{00000000-0005-0000-0000-000095010000}"/>
    <cellStyle name="悪い 4" xfId="407" xr:uid="{00000000-0005-0000-0000-000096010000}"/>
    <cellStyle name="悪い 5" xfId="408" xr:uid="{00000000-0005-0000-0000-000097010000}"/>
    <cellStyle name="悪い 6" xfId="409" xr:uid="{00000000-0005-0000-0000-000098010000}"/>
    <cellStyle name="強調 1" xfId="410" xr:uid="{00000000-0005-0000-0000-000099010000}"/>
    <cellStyle name="強調 2" xfId="411" xr:uid="{00000000-0005-0000-0000-00009A010000}"/>
    <cellStyle name="強調 3" xfId="412" xr:uid="{00000000-0005-0000-0000-00009B010000}"/>
    <cellStyle name="計算" xfId="413" builtinId="22" customBuiltin="1"/>
    <cellStyle name="計算 2" xfId="414" xr:uid="{00000000-0005-0000-0000-00009D010000}"/>
    <cellStyle name="計算 3" xfId="415" xr:uid="{00000000-0005-0000-0000-00009E010000}"/>
    <cellStyle name="計算 4" xfId="416" xr:uid="{00000000-0005-0000-0000-00009F010000}"/>
    <cellStyle name="計算 5" xfId="417" xr:uid="{00000000-0005-0000-0000-0000A0010000}"/>
    <cellStyle name="計算 6" xfId="418" xr:uid="{00000000-0005-0000-0000-0000A1010000}"/>
    <cellStyle name="警告文" xfId="419" builtinId="11" customBuiltin="1"/>
    <cellStyle name="警告文 2" xfId="420" xr:uid="{00000000-0005-0000-0000-0000A3010000}"/>
    <cellStyle name="警告文 3" xfId="421" xr:uid="{00000000-0005-0000-0000-0000A4010000}"/>
    <cellStyle name="警告文 4" xfId="422" xr:uid="{00000000-0005-0000-0000-0000A5010000}"/>
    <cellStyle name="警告文 5" xfId="423" xr:uid="{00000000-0005-0000-0000-0000A6010000}"/>
    <cellStyle name="警告文 6" xfId="424" xr:uid="{00000000-0005-0000-0000-0000A7010000}"/>
    <cellStyle name="桁区切り 10" xfId="425" xr:uid="{00000000-0005-0000-0000-0000A8010000}"/>
    <cellStyle name="桁区切り 11" xfId="426" xr:uid="{00000000-0005-0000-0000-0000A9010000}"/>
    <cellStyle name="桁区切り 12" xfId="722" xr:uid="{FCF4DF8D-1869-4B20-8F2F-27B33B504267}"/>
    <cellStyle name="桁区切り 13" xfId="427" xr:uid="{00000000-0005-0000-0000-0000AA010000}"/>
    <cellStyle name="桁区切り 13 2" xfId="428" xr:uid="{00000000-0005-0000-0000-0000AB010000}"/>
    <cellStyle name="桁区切り 13 3" xfId="429" xr:uid="{00000000-0005-0000-0000-0000AC010000}"/>
    <cellStyle name="桁区切り 13 4" xfId="430" xr:uid="{00000000-0005-0000-0000-0000AD010000}"/>
    <cellStyle name="桁区切り 14" xfId="431" xr:uid="{00000000-0005-0000-0000-0000AE010000}"/>
    <cellStyle name="桁区切り 14 2" xfId="432" xr:uid="{00000000-0005-0000-0000-0000AF010000}"/>
    <cellStyle name="桁区切り 14 3" xfId="433" xr:uid="{00000000-0005-0000-0000-0000B0010000}"/>
    <cellStyle name="桁区切り 14 4" xfId="434" xr:uid="{00000000-0005-0000-0000-0000B1010000}"/>
    <cellStyle name="桁区切り 18" xfId="435" xr:uid="{00000000-0005-0000-0000-0000B2010000}"/>
    <cellStyle name="桁区切り 18 2" xfId="436" xr:uid="{00000000-0005-0000-0000-0000B3010000}"/>
    <cellStyle name="桁区切り 18 3" xfId="437" xr:uid="{00000000-0005-0000-0000-0000B4010000}"/>
    <cellStyle name="桁区切り 18 4" xfId="438" xr:uid="{00000000-0005-0000-0000-0000B5010000}"/>
    <cellStyle name="桁区切り 19" xfId="439" xr:uid="{00000000-0005-0000-0000-0000B6010000}"/>
    <cellStyle name="桁区切り 19 2" xfId="440" xr:uid="{00000000-0005-0000-0000-0000B7010000}"/>
    <cellStyle name="桁区切り 19 3" xfId="441" xr:uid="{00000000-0005-0000-0000-0000B8010000}"/>
    <cellStyle name="桁区切り 19 4" xfId="442" xr:uid="{00000000-0005-0000-0000-0000B9010000}"/>
    <cellStyle name="桁区切り 2" xfId="443" xr:uid="{00000000-0005-0000-0000-0000BA010000}"/>
    <cellStyle name="桁区切り 2 2" xfId="444" xr:uid="{00000000-0005-0000-0000-0000BB010000}"/>
    <cellStyle name="桁区切り 2 2 2" xfId="445" xr:uid="{00000000-0005-0000-0000-0000BC010000}"/>
    <cellStyle name="桁区切り 2 3" xfId="446" xr:uid="{00000000-0005-0000-0000-0000BD010000}"/>
    <cellStyle name="桁区切り 2 3 2" xfId="447" xr:uid="{00000000-0005-0000-0000-0000BE010000}"/>
    <cellStyle name="桁区切り 2 4" xfId="448" xr:uid="{00000000-0005-0000-0000-0000BF010000}"/>
    <cellStyle name="桁区切り 2 5" xfId="449" xr:uid="{00000000-0005-0000-0000-0000C0010000}"/>
    <cellStyle name="桁区切り 21" xfId="718" xr:uid="{CE340160-9C44-4F0A-959B-27F0EC49D021}"/>
    <cellStyle name="桁区切り 22" xfId="450" xr:uid="{00000000-0005-0000-0000-0000C1010000}"/>
    <cellStyle name="桁区切り 22 2" xfId="451" xr:uid="{00000000-0005-0000-0000-0000C2010000}"/>
    <cellStyle name="桁区切り 22 3" xfId="452" xr:uid="{00000000-0005-0000-0000-0000C3010000}"/>
    <cellStyle name="桁区切り 22 4" xfId="453" xr:uid="{00000000-0005-0000-0000-0000C4010000}"/>
    <cellStyle name="桁区切り 23" xfId="454" xr:uid="{00000000-0005-0000-0000-0000C5010000}"/>
    <cellStyle name="桁区切り 23 2" xfId="455" xr:uid="{00000000-0005-0000-0000-0000C6010000}"/>
    <cellStyle name="桁区切り 23 3" xfId="456" xr:uid="{00000000-0005-0000-0000-0000C7010000}"/>
    <cellStyle name="桁区切り 23 4" xfId="457" xr:uid="{00000000-0005-0000-0000-0000C8010000}"/>
    <cellStyle name="桁区切り 27" xfId="458" xr:uid="{00000000-0005-0000-0000-0000C9010000}"/>
    <cellStyle name="桁区切り 27 2" xfId="459" xr:uid="{00000000-0005-0000-0000-0000CA010000}"/>
    <cellStyle name="桁区切り 27 3" xfId="460" xr:uid="{00000000-0005-0000-0000-0000CB010000}"/>
    <cellStyle name="桁区切り 27 4" xfId="461" xr:uid="{00000000-0005-0000-0000-0000CC010000}"/>
    <cellStyle name="桁区切り 28" xfId="462" xr:uid="{00000000-0005-0000-0000-0000CD010000}"/>
    <cellStyle name="桁区切り 28 2" xfId="463" xr:uid="{00000000-0005-0000-0000-0000CE010000}"/>
    <cellStyle name="桁区切り 28 3" xfId="464" xr:uid="{00000000-0005-0000-0000-0000CF010000}"/>
    <cellStyle name="桁区切り 28 4" xfId="465" xr:uid="{00000000-0005-0000-0000-0000D0010000}"/>
    <cellStyle name="桁区切り 3" xfId="466" xr:uid="{00000000-0005-0000-0000-0000D1010000}"/>
    <cellStyle name="桁区切り 3 2" xfId="467" xr:uid="{00000000-0005-0000-0000-0000D2010000}"/>
    <cellStyle name="桁区切り 3 3" xfId="468" xr:uid="{00000000-0005-0000-0000-0000D3010000}"/>
    <cellStyle name="桁区切り 31" xfId="469" xr:uid="{00000000-0005-0000-0000-0000D4010000}"/>
    <cellStyle name="桁区切り 31 2" xfId="470" xr:uid="{00000000-0005-0000-0000-0000D5010000}"/>
    <cellStyle name="桁区切り 31 3" xfId="471" xr:uid="{00000000-0005-0000-0000-0000D6010000}"/>
    <cellStyle name="桁区切り 31 4" xfId="472" xr:uid="{00000000-0005-0000-0000-0000D7010000}"/>
    <cellStyle name="桁区切り 32" xfId="473" xr:uid="{00000000-0005-0000-0000-0000D8010000}"/>
    <cellStyle name="桁区切り 32 2" xfId="474" xr:uid="{00000000-0005-0000-0000-0000D9010000}"/>
    <cellStyle name="桁区切り 32 3" xfId="475" xr:uid="{00000000-0005-0000-0000-0000DA010000}"/>
    <cellStyle name="桁区切り 32 4" xfId="476" xr:uid="{00000000-0005-0000-0000-0000DB010000}"/>
    <cellStyle name="桁区切り 33" xfId="477" xr:uid="{00000000-0005-0000-0000-0000DC010000}"/>
    <cellStyle name="桁区切り 33 2" xfId="478" xr:uid="{00000000-0005-0000-0000-0000DD010000}"/>
    <cellStyle name="桁区切り 33 2 2" xfId="479" xr:uid="{00000000-0005-0000-0000-0000DE010000}"/>
    <cellStyle name="桁区切り 33 3" xfId="480" xr:uid="{00000000-0005-0000-0000-0000DF010000}"/>
    <cellStyle name="桁区切り 33 3 2" xfId="481" xr:uid="{00000000-0005-0000-0000-0000E0010000}"/>
    <cellStyle name="桁区切り 34" xfId="482" xr:uid="{00000000-0005-0000-0000-0000E1010000}"/>
    <cellStyle name="桁区切り 34 2" xfId="483" xr:uid="{00000000-0005-0000-0000-0000E2010000}"/>
    <cellStyle name="桁区切り 34 2 2" xfId="484" xr:uid="{00000000-0005-0000-0000-0000E3010000}"/>
    <cellStyle name="桁区切り 34 3" xfId="485" xr:uid="{00000000-0005-0000-0000-0000E4010000}"/>
    <cellStyle name="桁区切り 34 3 2" xfId="486" xr:uid="{00000000-0005-0000-0000-0000E5010000}"/>
    <cellStyle name="桁区切り 36" xfId="487" xr:uid="{00000000-0005-0000-0000-0000E6010000}"/>
    <cellStyle name="桁区切り 36 2" xfId="488" xr:uid="{00000000-0005-0000-0000-0000E7010000}"/>
    <cellStyle name="桁区切り 36 2 2" xfId="489" xr:uid="{00000000-0005-0000-0000-0000E8010000}"/>
    <cellStyle name="桁区切り 36 3" xfId="490" xr:uid="{00000000-0005-0000-0000-0000E9010000}"/>
    <cellStyle name="桁区切り 36 3 2" xfId="491" xr:uid="{00000000-0005-0000-0000-0000EA010000}"/>
    <cellStyle name="桁区切り 37" xfId="492" xr:uid="{00000000-0005-0000-0000-0000EB010000}"/>
    <cellStyle name="桁区切り 4" xfId="493" xr:uid="{00000000-0005-0000-0000-0000EC010000}"/>
    <cellStyle name="桁区切り 4 2" xfId="494" xr:uid="{00000000-0005-0000-0000-0000ED010000}"/>
    <cellStyle name="桁区切り 4 3" xfId="495" xr:uid="{00000000-0005-0000-0000-0000EE010000}"/>
    <cellStyle name="桁区切り 4 4" xfId="496" xr:uid="{00000000-0005-0000-0000-0000EF010000}"/>
    <cellStyle name="桁区切り 5" xfId="497" xr:uid="{00000000-0005-0000-0000-0000F0010000}"/>
    <cellStyle name="桁区切り 5 2" xfId="498" xr:uid="{00000000-0005-0000-0000-0000F1010000}"/>
    <cellStyle name="桁区切り 5 3" xfId="499" xr:uid="{00000000-0005-0000-0000-0000F2010000}"/>
    <cellStyle name="桁区切り 5 4" xfId="500" xr:uid="{00000000-0005-0000-0000-0000F3010000}"/>
    <cellStyle name="桁区切り 6" xfId="501" xr:uid="{00000000-0005-0000-0000-0000F4010000}"/>
    <cellStyle name="桁区切り 7" xfId="502" xr:uid="{00000000-0005-0000-0000-0000F5010000}"/>
    <cellStyle name="桁区切り 8" xfId="503" xr:uid="{00000000-0005-0000-0000-0000F6010000}"/>
    <cellStyle name="桁区切り 8 2" xfId="504" xr:uid="{00000000-0005-0000-0000-0000F7010000}"/>
    <cellStyle name="桁区切り 8 3" xfId="505" xr:uid="{00000000-0005-0000-0000-0000F8010000}"/>
    <cellStyle name="桁区切り 8 4" xfId="506" xr:uid="{00000000-0005-0000-0000-0000F9010000}"/>
    <cellStyle name="桁区切り 9" xfId="507" xr:uid="{00000000-0005-0000-0000-0000FA010000}"/>
    <cellStyle name="桁区切り 9 2" xfId="508" xr:uid="{00000000-0005-0000-0000-0000FB010000}"/>
    <cellStyle name="桁区切り 9 3" xfId="509" xr:uid="{00000000-0005-0000-0000-0000FC010000}"/>
    <cellStyle name="桁区切り 9 4" xfId="510" xr:uid="{00000000-0005-0000-0000-0000FD010000}"/>
    <cellStyle name="見出し 1" xfId="511" builtinId="16" customBuiltin="1"/>
    <cellStyle name="見出し 1 2" xfId="512" xr:uid="{00000000-0005-0000-0000-0000FF010000}"/>
    <cellStyle name="見出し 1 3" xfId="513" xr:uid="{00000000-0005-0000-0000-000000020000}"/>
    <cellStyle name="見出し 1 4" xfId="514" xr:uid="{00000000-0005-0000-0000-000001020000}"/>
    <cellStyle name="見出し 1 5" xfId="515" xr:uid="{00000000-0005-0000-0000-000002020000}"/>
    <cellStyle name="見出し 1 6" xfId="516" xr:uid="{00000000-0005-0000-0000-000003020000}"/>
    <cellStyle name="見出し 2" xfId="517" builtinId="17" customBuiltin="1"/>
    <cellStyle name="見出し 2 2" xfId="518" xr:uid="{00000000-0005-0000-0000-000005020000}"/>
    <cellStyle name="見出し 2 3" xfId="519" xr:uid="{00000000-0005-0000-0000-000006020000}"/>
    <cellStyle name="見出し 2 4" xfId="520" xr:uid="{00000000-0005-0000-0000-000007020000}"/>
    <cellStyle name="見出し 2 5" xfId="521" xr:uid="{00000000-0005-0000-0000-000008020000}"/>
    <cellStyle name="見出し 2 6" xfId="522" xr:uid="{00000000-0005-0000-0000-000009020000}"/>
    <cellStyle name="見出し 3" xfId="523" builtinId="18" customBuiltin="1"/>
    <cellStyle name="見出し 3 2" xfId="524" xr:uid="{00000000-0005-0000-0000-00000B020000}"/>
    <cellStyle name="見出し 3 3" xfId="525" xr:uid="{00000000-0005-0000-0000-00000C020000}"/>
    <cellStyle name="見出し 3 4" xfId="526" xr:uid="{00000000-0005-0000-0000-00000D020000}"/>
    <cellStyle name="見出し 3 5" xfId="527" xr:uid="{00000000-0005-0000-0000-00000E020000}"/>
    <cellStyle name="見出し 3 6" xfId="528" xr:uid="{00000000-0005-0000-0000-00000F020000}"/>
    <cellStyle name="見出し 4" xfId="529" builtinId="19" customBuiltin="1"/>
    <cellStyle name="見出し 4 2" xfId="530" xr:uid="{00000000-0005-0000-0000-000011020000}"/>
    <cellStyle name="見出し 4 3" xfId="531" xr:uid="{00000000-0005-0000-0000-000012020000}"/>
    <cellStyle name="見出し 4 4" xfId="532" xr:uid="{00000000-0005-0000-0000-000013020000}"/>
    <cellStyle name="見出し 4 5" xfId="533" xr:uid="{00000000-0005-0000-0000-000014020000}"/>
    <cellStyle name="見出し 4 6" xfId="534" xr:uid="{00000000-0005-0000-0000-000015020000}"/>
    <cellStyle name="集計" xfId="535" builtinId="25" customBuiltin="1"/>
    <cellStyle name="集計 2" xfId="536" xr:uid="{00000000-0005-0000-0000-000017020000}"/>
    <cellStyle name="集計 3" xfId="537" xr:uid="{00000000-0005-0000-0000-000018020000}"/>
    <cellStyle name="集計 4" xfId="538" xr:uid="{00000000-0005-0000-0000-000019020000}"/>
    <cellStyle name="集計 5" xfId="539" xr:uid="{00000000-0005-0000-0000-00001A020000}"/>
    <cellStyle name="集計 6" xfId="540" xr:uid="{00000000-0005-0000-0000-00001B020000}"/>
    <cellStyle name="出力" xfId="541" builtinId="21" customBuiltin="1"/>
    <cellStyle name="出力 2" xfId="542" xr:uid="{00000000-0005-0000-0000-00001D020000}"/>
    <cellStyle name="出力 3" xfId="543" xr:uid="{00000000-0005-0000-0000-00001E020000}"/>
    <cellStyle name="出力 4" xfId="544" xr:uid="{00000000-0005-0000-0000-00001F020000}"/>
    <cellStyle name="出力 5" xfId="545" xr:uid="{00000000-0005-0000-0000-000020020000}"/>
    <cellStyle name="出力 6" xfId="546" xr:uid="{00000000-0005-0000-0000-000021020000}"/>
    <cellStyle name="説明文" xfId="547" builtinId="53" customBuiltin="1"/>
    <cellStyle name="説明文 2" xfId="548" xr:uid="{00000000-0005-0000-0000-000023020000}"/>
    <cellStyle name="説明文 3" xfId="549" xr:uid="{00000000-0005-0000-0000-000024020000}"/>
    <cellStyle name="説明文 4" xfId="550" xr:uid="{00000000-0005-0000-0000-000025020000}"/>
    <cellStyle name="説明文 5" xfId="551" xr:uid="{00000000-0005-0000-0000-000026020000}"/>
    <cellStyle name="説明文 6" xfId="552" xr:uid="{00000000-0005-0000-0000-000027020000}"/>
    <cellStyle name="入力" xfId="553" builtinId="20" customBuiltin="1"/>
    <cellStyle name="入力 2" xfId="554" xr:uid="{00000000-0005-0000-0000-000029020000}"/>
    <cellStyle name="入力 3" xfId="555" xr:uid="{00000000-0005-0000-0000-00002A020000}"/>
    <cellStyle name="入力 4" xfId="556" xr:uid="{00000000-0005-0000-0000-00002B020000}"/>
    <cellStyle name="入力 5" xfId="557" xr:uid="{00000000-0005-0000-0000-00002C020000}"/>
    <cellStyle name="入力 6" xfId="558" xr:uid="{00000000-0005-0000-0000-00002D020000}"/>
    <cellStyle name="標準" xfId="0" builtinId="0"/>
    <cellStyle name="標準 10" xfId="559" xr:uid="{00000000-0005-0000-0000-00002F020000}"/>
    <cellStyle name="標準 10 2" xfId="560" xr:uid="{00000000-0005-0000-0000-000030020000}"/>
    <cellStyle name="標準 11" xfId="561" xr:uid="{00000000-0005-0000-0000-000031020000}"/>
    <cellStyle name="標準 11 2" xfId="562" xr:uid="{00000000-0005-0000-0000-000032020000}"/>
    <cellStyle name="標準 12" xfId="563" xr:uid="{00000000-0005-0000-0000-000033020000}"/>
    <cellStyle name="標準 12 2" xfId="564" xr:uid="{00000000-0005-0000-0000-000034020000}"/>
    <cellStyle name="標準 12 3" xfId="565" xr:uid="{00000000-0005-0000-0000-000035020000}"/>
    <cellStyle name="標準 12 4" xfId="566" xr:uid="{00000000-0005-0000-0000-000036020000}"/>
    <cellStyle name="標準 12 5" xfId="567" xr:uid="{00000000-0005-0000-0000-000037020000}"/>
    <cellStyle name="標準 13" xfId="568" xr:uid="{00000000-0005-0000-0000-000038020000}"/>
    <cellStyle name="標準 13 2" xfId="569" xr:uid="{00000000-0005-0000-0000-000039020000}"/>
    <cellStyle name="標準 13 3" xfId="570" xr:uid="{00000000-0005-0000-0000-00003A020000}"/>
    <cellStyle name="標準 13 4" xfId="571" xr:uid="{00000000-0005-0000-0000-00003B020000}"/>
    <cellStyle name="標準 13 5" xfId="572" xr:uid="{00000000-0005-0000-0000-00003C020000}"/>
    <cellStyle name="標準 14" xfId="573" xr:uid="{00000000-0005-0000-0000-00003D020000}"/>
    <cellStyle name="標準 14 2" xfId="574" xr:uid="{00000000-0005-0000-0000-00003E020000}"/>
    <cellStyle name="標準 14 3" xfId="575" xr:uid="{00000000-0005-0000-0000-00003F020000}"/>
    <cellStyle name="標準 14 4" xfId="576" xr:uid="{00000000-0005-0000-0000-000040020000}"/>
    <cellStyle name="標準 14 5" xfId="577" xr:uid="{00000000-0005-0000-0000-000041020000}"/>
    <cellStyle name="標準 15" xfId="578" xr:uid="{00000000-0005-0000-0000-000042020000}"/>
    <cellStyle name="標準 15 2" xfId="579" xr:uid="{00000000-0005-0000-0000-000043020000}"/>
    <cellStyle name="標準 16" xfId="580" xr:uid="{00000000-0005-0000-0000-000044020000}"/>
    <cellStyle name="標準 16 2" xfId="581" xr:uid="{00000000-0005-0000-0000-000045020000}"/>
    <cellStyle name="標準 16 3" xfId="582" xr:uid="{00000000-0005-0000-0000-000046020000}"/>
    <cellStyle name="標準 16 4" xfId="583" xr:uid="{00000000-0005-0000-0000-000047020000}"/>
    <cellStyle name="標準 16 5" xfId="584" xr:uid="{00000000-0005-0000-0000-000048020000}"/>
    <cellStyle name="標準 17" xfId="585" xr:uid="{00000000-0005-0000-0000-000049020000}"/>
    <cellStyle name="標準 17 2" xfId="586" xr:uid="{00000000-0005-0000-0000-00004A020000}"/>
    <cellStyle name="標準 17 3" xfId="587" xr:uid="{00000000-0005-0000-0000-00004B020000}"/>
    <cellStyle name="標準 17 4" xfId="588" xr:uid="{00000000-0005-0000-0000-00004C020000}"/>
    <cellStyle name="標準 18" xfId="589" xr:uid="{00000000-0005-0000-0000-00004D020000}"/>
    <cellStyle name="標準 18 2" xfId="590" xr:uid="{00000000-0005-0000-0000-00004E020000}"/>
    <cellStyle name="標準 18 3" xfId="591" xr:uid="{00000000-0005-0000-0000-00004F020000}"/>
    <cellStyle name="標準 18 4" xfId="592" xr:uid="{00000000-0005-0000-0000-000050020000}"/>
    <cellStyle name="標準 19" xfId="593" xr:uid="{00000000-0005-0000-0000-000051020000}"/>
    <cellStyle name="標準 19 2" xfId="594" xr:uid="{00000000-0005-0000-0000-000052020000}"/>
    <cellStyle name="標準 19 3" xfId="595" xr:uid="{00000000-0005-0000-0000-000053020000}"/>
    <cellStyle name="標準 19 4" xfId="596" xr:uid="{00000000-0005-0000-0000-000054020000}"/>
    <cellStyle name="標準 2" xfId="597" xr:uid="{00000000-0005-0000-0000-000055020000}"/>
    <cellStyle name="標準 2 2" xfId="598" xr:uid="{00000000-0005-0000-0000-000056020000}"/>
    <cellStyle name="標準 2 2 2" xfId="599" xr:uid="{00000000-0005-0000-0000-000057020000}"/>
    <cellStyle name="標準 2 2 2 2" xfId="600" xr:uid="{00000000-0005-0000-0000-000058020000}"/>
    <cellStyle name="標準 2 2 2 3" xfId="601" xr:uid="{00000000-0005-0000-0000-000059020000}"/>
    <cellStyle name="標準 2 2 3" xfId="602" xr:uid="{00000000-0005-0000-0000-00005A020000}"/>
    <cellStyle name="標準 2 3" xfId="603" xr:uid="{00000000-0005-0000-0000-00005B020000}"/>
    <cellStyle name="標準 2 4" xfId="604" xr:uid="{00000000-0005-0000-0000-00005C020000}"/>
    <cellStyle name="標準 2 5" xfId="605" xr:uid="{00000000-0005-0000-0000-00005D020000}"/>
    <cellStyle name="標準 2 5 2" xfId="606" xr:uid="{00000000-0005-0000-0000-00005E020000}"/>
    <cellStyle name="標準 2 6" xfId="607" xr:uid="{00000000-0005-0000-0000-00005F020000}"/>
    <cellStyle name="標準 2 6 2" xfId="608" xr:uid="{00000000-0005-0000-0000-000060020000}"/>
    <cellStyle name="標準 2 7" xfId="609" xr:uid="{00000000-0005-0000-0000-000061020000}"/>
    <cellStyle name="標準 2 8" xfId="610" xr:uid="{00000000-0005-0000-0000-000062020000}"/>
    <cellStyle name="標準 2 9" xfId="723" xr:uid="{F5D7BF75-33FF-4CD8-8106-2C7B89DFAE48}"/>
    <cellStyle name="標準 2_データ" xfId="611" xr:uid="{00000000-0005-0000-0000-000063020000}"/>
    <cellStyle name="標準 20" xfId="612" xr:uid="{00000000-0005-0000-0000-000064020000}"/>
    <cellStyle name="標準 21" xfId="613" xr:uid="{00000000-0005-0000-0000-000065020000}"/>
    <cellStyle name="標準 21 2" xfId="614" xr:uid="{00000000-0005-0000-0000-000066020000}"/>
    <cellStyle name="標準 21 3" xfId="615" xr:uid="{00000000-0005-0000-0000-000067020000}"/>
    <cellStyle name="標準 21 4" xfId="616" xr:uid="{00000000-0005-0000-0000-000068020000}"/>
    <cellStyle name="標準 22" xfId="617" xr:uid="{00000000-0005-0000-0000-000069020000}"/>
    <cellStyle name="標準 22 2" xfId="618" xr:uid="{00000000-0005-0000-0000-00006A020000}"/>
    <cellStyle name="標準 22 3" xfId="619" xr:uid="{00000000-0005-0000-0000-00006B020000}"/>
    <cellStyle name="標準 22 4" xfId="620" xr:uid="{00000000-0005-0000-0000-00006C020000}"/>
    <cellStyle name="標準 23" xfId="621" xr:uid="{00000000-0005-0000-0000-00006D020000}"/>
    <cellStyle name="標準 23 2" xfId="622" xr:uid="{00000000-0005-0000-0000-00006E020000}"/>
    <cellStyle name="標準 23 3" xfId="623" xr:uid="{00000000-0005-0000-0000-00006F020000}"/>
    <cellStyle name="標準 23 4" xfId="624" xr:uid="{00000000-0005-0000-0000-000070020000}"/>
    <cellStyle name="標準 24" xfId="625" xr:uid="{00000000-0005-0000-0000-000071020000}"/>
    <cellStyle name="標準 25" xfId="626" xr:uid="{00000000-0005-0000-0000-000072020000}"/>
    <cellStyle name="標準 25 2" xfId="627" xr:uid="{00000000-0005-0000-0000-000073020000}"/>
    <cellStyle name="標準 25 3" xfId="628" xr:uid="{00000000-0005-0000-0000-000074020000}"/>
    <cellStyle name="標準 25 4" xfId="629" xr:uid="{00000000-0005-0000-0000-000075020000}"/>
    <cellStyle name="標準 26" xfId="630" xr:uid="{00000000-0005-0000-0000-000076020000}"/>
    <cellStyle name="標準 26 2" xfId="631" xr:uid="{00000000-0005-0000-0000-000077020000}"/>
    <cellStyle name="標準 26 3" xfId="632" xr:uid="{00000000-0005-0000-0000-000078020000}"/>
    <cellStyle name="標準 26 4" xfId="633" xr:uid="{00000000-0005-0000-0000-000079020000}"/>
    <cellStyle name="標準 27" xfId="634" xr:uid="{00000000-0005-0000-0000-00007A020000}"/>
    <cellStyle name="標準 27 2" xfId="635" xr:uid="{00000000-0005-0000-0000-00007B020000}"/>
    <cellStyle name="標準 27 3" xfId="636" xr:uid="{00000000-0005-0000-0000-00007C020000}"/>
    <cellStyle name="標準 27 4" xfId="637" xr:uid="{00000000-0005-0000-0000-00007D020000}"/>
    <cellStyle name="標準 28" xfId="638" xr:uid="{00000000-0005-0000-0000-00007E020000}"/>
    <cellStyle name="標準 28 2" xfId="639" xr:uid="{00000000-0005-0000-0000-00007F020000}"/>
    <cellStyle name="標準 28 3" xfId="640" xr:uid="{00000000-0005-0000-0000-000080020000}"/>
    <cellStyle name="標準 28 4" xfId="641" xr:uid="{00000000-0005-0000-0000-000081020000}"/>
    <cellStyle name="標準 29" xfId="642" xr:uid="{00000000-0005-0000-0000-000082020000}"/>
    <cellStyle name="標準 3" xfId="643" xr:uid="{00000000-0005-0000-0000-000083020000}"/>
    <cellStyle name="標準 3 2" xfId="644" xr:uid="{00000000-0005-0000-0000-000084020000}"/>
    <cellStyle name="標準 3 2 2" xfId="645" xr:uid="{00000000-0005-0000-0000-000085020000}"/>
    <cellStyle name="標準 3 2 3" xfId="646" xr:uid="{00000000-0005-0000-0000-000086020000}"/>
    <cellStyle name="標準 3 3" xfId="647" xr:uid="{00000000-0005-0000-0000-000087020000}"/>
    <cellStyle name="標準 3 3 2" xfId="648" xr:uid="{00000000-0005-0000-0000-000088020000}"/>
    <cellStyle name="標準 30" xfId="649" xr:uid="{00000000-0005-0000-0000-000089020000}"/>
    <cellStyle name="標準 30 2" xfId="650" xr:uid="{00000000-0005-0000-0000-00008A020000}"/>
    <cellStyle name="標準 30 3" xfId="651" xr:uid="{00000000-0005-0000-0000-00008B020000}"/>
    <cellStyle name="標準 30 4" xfId="652" xr:uid="{00000000-0005-0000-0000-00008C020000}"/>
    <cellStyle name="標準 31" xfId="653" xr:uid="{00000000-0005-0000-0000-00008D020000}"/>
    <cellStyle name="標準 31 2" xfId="654" xr:uid="{00000000-0005-0000-0000-00008E020000}"/>
    <cellStyle name="標準 31 3" xfId="655" xr:uid="{00000000-0005-0000-0000-00008F020000}"/>
    <cellStyle name="標準 31 4" xfId="656" xr:uid="{00000000-0005-0000-0000-000090020000}"/>
    <cellStyle name="標準 32" xfId="657" xr:uid="{00000000-0005-0000-0000-000091020000}"/>
    <cellStyle name="標準 32 2" xfId="658" xr:uid="{00000000-0005-0000-0000-000092020000}"/>
    <cellStyle name="標準 32 3" xfId="659" xr:uid="{00000000-0005-0000-0000-000093020000}"/>
    <cellStyle name="標準 32 4" xfId="660" xr:uid="{00000000-0005-0000-0000-000094020000}"/>
    <cellStyle name="標準 33" xfId="661" xr:uid="{00000000-0005-0000-0000-000095020000}"/>
    <cellStyle name="標準 34" xfId="662" xr:uid="{00000000-0005-0000-0000-000096020000}"/>
    <cellStyle name="標準 34 2" xfId="663" xr:uid="{00000000-0005-0000-0000-000097020000}"/>
    <cellStyle name="標準 34 2 2" xfId="664" xr:uid="{00000000-0005-0000-0000-000098020000}"/>
    <cellStyle name="標準 34 3" xfId="665" xr:uid="{00000000-0005-0000-0000-000099020000}"/>
    <cellStyle name="標準 34 3 2" xfId="666" xr:uid="{00000000-0005-0000-0000-00009A020000}"/>
    <cellStyle name="標準 35" xfId="667" xr:uid="{00000000-0005-0000-0000-00009B020000}"/>
    <cellStyle name="標準 36" xfId="668" xr:uid="{00000000-0005-0000-0000-00009C020000}"/>
    <cellStyle name="標準 36 2" xfId="669" xr:uid="{00000000-0005-0000-0000-00009D020000}"/>
    <cellStyle name="標準 36 2 2" xfId="670" xr:uid="{00000000-0005-0000-0000-00009E020000}"/>
    <cellStyle name="標準 36 3" xfId="671" xr:uid="{00000000-0005-0000-0000-00009F020000}"/>
    <cellStyle name="標準 36 3 2" xfId="672" xr:uid="{00000000-0005-0000-0000-0000A0020000}"/>
    <cellStyle name="標準 37" xfId="673" xr:uid="{00000000-0005-0000-0000-0000A1020000}"/>
    <cellStyle name="標準 38" xfId="674" xr:uid="{00000000-0005-0000-0000-0000A2020000}"/>
    <cellStyle name="標準 39" xfId="675" xr:uid="{00000000-0005-0000-0000-0000A3020000}"/>
    <cellStyle name="標準 4" xfId="676" xr:uid="{00000000-0005-0000-0000-0000A4020000}"/>
    <cellStyle name="標準 4 2" xfId="677" xr:uid="{00000000-0005-0000-0000-0000A5020000}"/>
    <cellStyle name="標準 4 3" xfId="678" xr:uid="{00000000-0005-0000-0000-0000A6020000}"/>
    <cellStyle name="標準 4 4" xfId="679" xr:uid="{00000000-0005-0000-0000-0000A7020000}"/>
    <cellStyle name="標準 4 5" xfId="680" xr:uid="{00000000-0005-0000-0000-0000A8020000}"/>
    <cellStyle name="標準 40" xfId="681" xr:uid="{00000000-0005-0000-0000-0000A9020000}"/>
    <cellStyle name="標準 41" xfId="682" xr:uid="{00000000-0005-0000-0000-0000AA020000}"/>
    <cellStyle name="標準 42" xfId="683" xr:uid="{00000000-0005-0000-0000-0000AB020000}"/>
    <cellStyle name="標準 43" xfId="719" xr:uid="{56DF68D9-8698-4DF0-870B-62D3E42D32C2}"/>
    <cellStyle name="標準 44" xfId="720" xr:uid="{AD623DA7-2E58-4711-80A2-A5D5515F6423}"/>
    <cellStyle name="標準 45" xfId="724" xr:uid="{E251727A-63E4-46AF-9CA9-69B9B64FE66D}"/>
    <cellStyle name="標準 46" xfId="725" xr:uid="{8422954F-CC12-46F9-A84F-D1FCDA5FD349}"/>
    <cellStyle name="標準 5" xfId="684" xr:uid="{00000000-0005-0000-0000-0000AC020000}"/>
    <cellStyle name="標準 5 2" xfId="685" xr:uid="{00000000-0005-0000-0000-0000AD020000}"/>
    <cellStyle name="標準 5 3" xfId="686" xr:uid="{00000000-0005-0000-0000-0000AE020000}"/>
    <cellStyle name="標準 5 4" xfId="687" xr:uid="{00000000-0005-0000-0000-0000AF020000}"/>
    <cellStyle name="標準 5 5" xfId="688" xr:uid="{00000000-0005-0000-0000-0000B0020000}"/>
    <cellStyle name="標準 6" xfId="689" xr:uid="{00000000-0005-0000-0000-0000B1020000}"/>
    <cellStyle name="標準 6 2" xfId="690" xr:uid="{00000000-0005-0000-0000-0000B2020000}"/>
    <cellStyle name="標準 7" xfId="691" xr:uid="{00000000-0005-0000-0000-0000B3020000}"/>
    <cellStyle name="標準 7 2" xfId="692" xr:uid="{00000000-0005-0000-0000-0000B4020000}"/>
    <cellStyle name="標準 7 3" xfId="693" xr:uid="{00000000-0005-0000-0000-0000B5020000}"/>
    <cellStyle name="標準 7 4" xfId="694" xr:uid="{00000000-0005-0000-0000-0000B6020000}"/>
    <cellStyle name="標準 7 5" xfId="695" xr:uid="{00000000-0005-0000-0000-0000B7020000}"/>
    <cellStyle name="標準 8" xfId="696" xr:uid="{00000000-0005-0000-0000-0000B8020000}"/>
    <cellStyle name="標準 8 2" xfId="697" xr:uid="{00000000-0005-0000-0000-0000B9020000}"/>
    <cellStyle name="標準 8 3" xfId="698" xr:uid="{00000000-0005-0000-0000-0000BA020000}"/>
    <cellStyle name="標準 8 4" xfId="699" xr:uid="{00000000-0005-0000-0000-0000BB020000}"/>
    <cellStyle name="標準 8 5" xfId="700" xr:uid="{00000000-0005-0000-0000-0000BC020000}"/>
    <cellStyle name="標準 9" xfId="701" xr:uid="{00000000-0005-0000-0000-0000BD020000}"/>
    <cellStyle name="標準 9 2" xfId="702" xr:uid="{00000000-0005-0000-0000-0000BE020000}"/>
    <cellStyle name="標準 9 3" xfId="703" xr:uid="{00000000-0005-0000-0000-0000BF020000}"/>
    <cellStyle name="標準 9 4" xfId="704" xr:uid="{00000000-0005-0000-0000-0000C0020000}"/>
    <cellStyle name="標準 9 5" xfId="705" xr:uid="{00000000-0005-0000-0000-0000C1020000}"/>
    <cellStyle name="標準_Sheet1" xfId="706" xr:uid="{00000000-0005-0000-0000-0000C2020000}"/>
    <cellStyle name="標準_データ_1" xfId="707" xr:uid="{00000000-0005-0000-0000-0000C3020000}"/>
    <cellStyle name="不良" xfId="708" xr:uid="{00000000-0005-0000-0000-0000C4020000}"/>
    <cellStyle name="普通" xfId="709" xr:uid="{00000000-0005-0000-0000-0000C5020000}"/>
    <cellStyle name="未定義" xfId="710" xr:uid="{00000000-0005-0000-0000-0000C6020000}"/>
    <cellStyle name="良" xfId="711" xr:uid="{00000000-0005-0000-0000-0000C7020000}"/>
    <cellStyle name="良い" xfId="712" builtinId="26" customBuiltin="1"/>
    <cellStyle name="良い 2" xfId="713" xr:uid="{00000000-0005-0000-0000-0000C9020000}"/>
    <cellStyle name="良い 3" xfId="714" xr:uid="{00000000-0005-0000-0000-0000CA020000}"/>
    <cellStyle name="良い 4" xfId="715" xr:uid="{00000000-0005-0000-0000-0000CB020000}"/>
    <cellStyle name="良い 5" xfId="716" xr:uid="{00000000-0005-0000-0000-0000CC020000}"/>
    <cellStyle name="良い 6" xfId="717" xr:uid="{00000000-0005-0000-0000-0000CD020000}"/>
  </cellStyles>
  <dxfs count="0"/>
  <tableStyles count="0" defaultTableStyle="TableStyleMedium9" defaultPivotStyle="PivotStyleLight16"/>
  <colors>
    <mruColors>
      <color rgb="FF99FFCC"/>
      <color rgb="FFCCFFFF"/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135548</xdr:colOff>
      <xdr:row>24</xdr:row>
      <xdr:rowOff>120164</xdr:rowOff>
    </xdr:from>
    <xdr:to>
      <xdr:col>14</xdr:col>
      <xdr:colOff>354623</xdr:colOff>
      <xdr:row>28</xdr:row>
      <xdr:rowOff>170654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6248" y="5092214"/>
          <a:ext cx="2428875" cy="736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spcCol="36000" rtlCol="0" anchor="t"/>
        <a:lstStyle/>
        <a:p>
          <a:pPr>
            <a:lnSpc>
              <a:spcPts val="2100"/>
            </a:lnSpc>
          </a:pPr>
          <a:r>
            <a:rPr kumimoji="1" lang="ja-JP" altLang="en-US" sz="1800" b="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黄色の塗りつぶし箇所に記入して下さい</a:t>
          </a:r>
          <a:r>
            <a:rPr kumimoji="1" lang="ja-JP" altLang="en-US" sz="1800">
              <a:solidFill>
                <a:sysClr val="windowText" lastClr="000000"/>
              </a:solidFill>
            </a:rPr>
            <a:t>。</a:t>
          </a:r>
        </a:p>
      </xdr:txBody>
    </xdr:sp>
    <xdr:clientData fPrintsWithSheet="0"/>
  </xdr:twoCellAnchor>
  <xdr:twoCellAnchor>
    <xdr:from>
      <xdr:col>5</xdr:col>
      <xdr:colOff>345832</xdr:colOff>
      <xdr:row>40</xdr:row>
      <xdr:rowOff>164850</xdr:rowOff>
    </xdr:from>
    <xdr:to>
      <xdr:col>10</xdr:col>
      <xdr:colOff>250582</xdr:colOff>
      <xdr:row>48</xdr:row>
      <xdr:rowOff>81329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17582" y="7880100"/>
          <a:ext cx="2428875" cy="128807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spcCol="36000" rtlCol="0" anchor="t"/>
        <a:lstStyle/>
        <a:p>
          <a:pPr>
            <a:lnSpc>
              <a:spcPts val="2100"/>
            </a:lnSpc>
          </a:pPr>
          <a:r>
            <a:rPr kumimoji="1" lang="ja-JP" altLang="en-US" sz="1800">
              <a:solidFill>
                <a:srgbClr val="FF0000"/>
              </a:solidFill>
            </a:rPr>
            <a:t>押印を省略する場合</a:t>
          </a:r>
          <a:r>
            <a:rPr kumimoji="1" lang="ja-JP" altLang="en-US" sz="1800">
              <a:solidFill>
                <a:sysClr val="windowText" lastClr="000000"/>
              </a:solidFill>
            </a:rPr>
            <a:t>は、</a:t>
          </a:r>
          <a:r>
            <a:rPr kumimoji="1" lang="ja-JP" altLang="en-US" sz="1200">
              <a:solidFill>
                <a:sysClr val="windowText" lastClr="000000"/>
              </a:solidFill>
            </a:rPr>
            <a:t>水色の箇所へ本件責任者と担当者の氏名・電話番号を記入して下さい。</a:t>
          </a:r>
        </a:p>
      </xdr:txBody>
    </xdr:sp>
    <xdr:clientData fPrintsWithSheet="0"/>
  </xdr:twoCellAnchor>
  <xdr:twoCellAnchor>
    <xdr:from>
      <xdr:col>11</xdr:col>
      <xdr:colOff>19051</xdr:colOff>
      <xdr:row>10</xdr:row>
      <xdr:rowOff>147638</xdr:rowOff>
    </xdr:from>
    <xdr:to>
      <xdr:col>14</xdr:col>
      <xdr:colOff>304801</xdr:colOff>
      <xdr:row>13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6E2531D-C49C-5DFF-7CC6-9340E35C8999}"/>
            </a:ext>
          </a:extLst>
        </xdr:cNvPr>
        <xdr:cNvSpPr txBox="1"/>
      </xdr:nvSpPr>
      <xdr:spPr>
        <a:xfrm>
          <a:off x="5619751" y="2328863"/>
          <a:ext cx="2495550" cy="69056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見積金額は内訳書の合計額を参照する仕様になっていますが、金額に相違がないか、ご確認をお願いします。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66675</xdr:rowOff>
    </xdr:from>
    <xdr:to>
      <xdr:col>11</xdr:col>
      <xdr:colOff>495300</xdr:colOff>
      <xdr:row>4</xdr:row>
      <xdr:rowOff>232930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48600" y="247650"/>
          <a:ext cx="2428875" cy="7282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spcCol="36000" rtlCol="0" anchor="t"/>
        <a:lstStyle/>
        <a:p>
          <a:pPr>
            <a:lnSpc>
              <a:spcPts val="2100"/>
            </a:lnSpc>
          </a:pPr>
          <a:r>
            <a:rPr kumimoji="1" lang="ja-JP" altLang="en-US" sz="1800">
              <a:solidFill>
                <a:sysClr val="windowText" lastClr="000000"/>
              </a:solidFill>
            </a:rPr>
            <a:t>黄色の塗りつぶし箇所に記入して下さい。</a:t>
          </a:r>
        </a:p>
      </xdr:txBody>
    </xdr:sp>
    <xdr:clientData fPrintsWithSheet="0"/>
  </xdr:twoCellAnchor>
  <xdr:twoCellAnchor>
    <xdr:from>
      <xdr:col>18</xdr:col>
      <xdr:colOff>485775</xdr:colOff>
      <xdr:row>8</xdr:row>
      <xdr:rowOff>171450</xdr:rowOff>
    </xdr:from>
    <xdr:to>
      <xdr:col>24</xdr:col>
      <xdr:colOff>400050</xdr:colOff>
      <xdr:row>9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144750" y="2600325"/>
          <a:ext cx="4029075" cy="27622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chemeClr val="bg1"/>
              </a:solidFill>
            </a:rPr>
            <a:t>※</a:t>
          </a:r>
          <a:r>
            <a:rPr kumimoji="1" lang="ja-JP" altLang="en-US" sz="1100" b="1">
              <a:solidFill>
                <a:schemeClr val="bg1"/>
              </a:solidFill>
            </a:rPr>
            <a:t>継続検査、点検、交換の単価はすべて入力してください。</a:t>
          </a:r>
        </a:p>
      </xdr:txBody>
    </xdr:sp>
    <xdr:clientData fPrintsWithSheet="0"/>
  </xdr:twoCellAnchor>
  <xdr:twoCellAnchor>
    <xdr:from>
      <xdr:col>8</xdr:col>
      <xdr:colOff>295275</xdr:colOff>
      <xdr:row>5</xdr:row>
      <xdr:rowOff>28573</xdr:rowOff>
    </xdr:from>
    <xdr:to>
      <xdr:col>11</xdr:col>
      <xdr:colOff>504824</xdr:colOff>
      <xdr:row>17</xdr:row>
      <xdr:rowOff>238125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096250" y="1514473"/>
          <a:ext cx="2266949" cy="3981452"/>
        </a:xfrm>
        <a:prstGeom prst="rect">
          <a:avLst/>
        </a:prstGeom>
        <a:solidFill>
          <a:srgbClr val="FF99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numCol="1" spcCol="36000" rtlCol="0" anchor="t"/>
        <a:lstStyle/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・</a:t>
          </a:r>
          <a:r>
            <a:rPr kumimoji="1" lang="ja-JP" altLang="en-US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車両点検一覧</a:t>
          </a:r>
          <a:r>
            <a:rPr kumimoji="1" lang="ja-JP" altLang="ja-JP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に示す</a:t>
          </a:r>
          <a:r>
            <a:rPr kumimoji="1" lang="ja-JP" altLang="en-US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車両と</a:t>
          </a:r>
          <a:r>
            <a:rPr kumimoji="1" lang="ja-JP" altLang="ja-JP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点検項目ごとの数量と</a:t>
          </a:r>
          <a:r>
            <a:rPr kumimoji="1" lang="ja-JP" altLang="en-US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相違</a:t>
          </a:r>
          <a:r>
            <a:rPr kumimoji="1" lang="ja-JP" altLang="ja-JP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が無いか必ず確認してください。</a:t>
          </a:r>
          <a:endParaRPr kumimoji="1" lang="en-US" altLang="ja-JP" sz="1200">
            <a:solidFill>
              <a:schemeClr val="dk1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>
            <a:solidFill>
              <a:schemeClr val="dk1"/>
            </a:solidFill>
            <a:effectLst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2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・数量</a:t>
          </a:r>
          <a:r>
            <a:rPr kumimoji="1" lang="en-US" altLang="ja-JP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A</a:t>
          </a:r>
          <a:r>
            <a:rPr kumimoji="1" lang="ja-JP" altLang="en-US" sz="1200">
              <a:solidFill>
                <a:schemeClr val="dk1"/>
              </a:solidFill>
              <a:effectLst/>
              <a:latin typeface="AR P丸ゴシック体E" panose="020F0900000000000000" pitchFamily="50" charset="-128"/>
              <a:ea typeface="AR P丸ゴシック体E" panose="020F0900000000000000" pitchFamily="50" charset="-128"/>
              <a:cs typeface="+mn-cs"/>
            </a:rPr>
            <a:t>が表示されていない単価は記載の必要はありません。</a:t>
          </a:r>
          <a:endParaRPr lang="ja-JP" altLang="ja-JP" sz="1200">
            <a:effectLst/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>
            <a:lnSpc>
              <a:spcPts val="2100"/>
            </a:lnSpc>
          </a:pPr>
          <a:endParaRPr kumimoji="1" lang="en-US" altLang="ja-JP" sz="12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・計算結果に誤りが無いか必ず確認してください。</a:t>
          </a:r>
          <a:endParaRPr kumimoji="1" lang="en-US" altLang="ja-JP" sz="12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>
            <a:lnSpc>
              <a:spcPts val="2100"/>
            </a:lnSpc>
          </a:pPr>
          <a:endParaRPr kumimoji="1" lang="en-US" altLang="ja-JP" sz="1200">
            <a:solidFill>
              <a:sysClr val="windowText" lastClr="00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・見積書の金額と相違が無いか必ず確認してください。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S40"/>
  <sheetViews>
    <sheetView view="pageBreakPreview" zoomScaleNormal="100" zoomScaleSheetLayoutView="100" zoomScalePageLayoutView="115" workbookViewId="0">
      <selection activeCell="M16" sqref="M16"/>
    </sheetView>
  </sheetViews>
  <sheetFormatPr defaultRowHeight="13.5" x14ac:dyDescent="0.15"/>
  <cols>
    <col min="1" max="1" width="2.625" customWidth="1"/>
    <col min="2" max="2" width="4.875" customWidth="1"/>
    <col min="3" max="11" width="6.625" customWidth="1"/>
    <col min="14" max="14" width="11" bestFit="1" customWidth="1"/>
    <col min="17" max="17" width="4.5" customWidth="1"/>
    <col min="18" max="18" width="10.25" customWidth="1"/>
    <col min="19" max="19" width="34" customWidth="1"/>
    <col min="20" max="21" width="9" customWidth="1"/>
  </cols>
  <sheetData>
    <row r="3" spans="1:19" ht="14.25" customHeight="1" x14ac:dyDescent="0.15">
      <c r="A3" s="1"/>
      <c r="B3" s="15"/>
      <c r="C3" s="1"/>
      <c r="D3" s="1"/>
      <c r="E3" s="1"/>
      <c r="F3" s="1"/>
      <c r="G3" s="1"/>
      <c r="J3" s="1"/>
      <c r="K3" s="5"/>
    </row>
    <row r="4" spans="1:19" ht="13.5" customHeight="1" x14ac:dyDescent="0.15">
      <c r="A4" s="1"/>
      <c r="B4" s="1"/>
      <c r="C4" s="1"/>
      <c r="D4" s="1"/>
      <c r="E4" s="1"/>
      <c r="F4" s="1"/>
      <c r="G4" s="1"/>
      <c r="J4" s="1"/>
      <c r="K4" s="1"/>
    </row>
    <row r="5" spans="1:19" ht="13.5" customHeight="1" x14ac:dyDescent="0.15">
      <c r="A5" s="1"/>
      <c r="B5" s="90"/>
      <c r="C5" s="90"/>
      <c r="D5" s="90"/>
      <c r="E5" s="90"/>
      <c r="F5" s="90"/>
      <c r="G5" s="90"/>
      <c r="H5" s="90"/>
      <c r="I5" s="90"/>
      <c r="J5" s="90"/>
      <c r="K5" s="90"/>
    </row>
    <row r="6" spans="1:19" ht="28.5" x14ac:dyDescent="0.15">
      <c r="A6" s="1"/>
      <c r="B6" s="93" t="s">
        <v>70</v>
      </c>
      <c r="C6" s="90"/>
      <c r="D6" s="90"/>
      <c r="E6" s="90"/>
      <c r="F6" s="90"/>
      <c r="G6" s="90"/>
      <c r="H6" s="90"/>
      <c r="I6" s="90"/>
      <c r="J6" s="90"/>
      <c r="K6" s="90"/>
    </row>
    <row r="7" spans="1:19" s="4" customFormat="1" ht="18.75" x14ac:dyDescent="0.15">
      <c r="A7" s="2"/>
      <c r="B7" s="2"/>
      <c r="C7" s="96"/>
      <c r="D7" s="96"/>
      <c r="E7" s="32"/>
      <c r="F7" s="2"/>
      <c r="G7" s="2"/>
      <c r="H7" s="2"/>
      <c r="I7" s="2"/>
      <c r="J7" s="2"/>
      <c r="K7" s="2"/>
    </row>
    <row r="8" spans="1:19" s="4" customFormat="1" ht="18.75" x14ac:dyDescent="0.15">
      <c r="A8" s="2"/>
      <c r="B8" s="33"/>
      <c r="C8" s="12"/>
      <c r="D8" s="12"/>
      <c r="E8" s="2"/>
      <c r="F8" s="2"/>
      <c r="G8" s="2"/>
      <c r="H8" s="2"/>
      <c r="I8" s="2"/>
      <c r="J8" s="2"/>
      <c r="K8" s="2"/>
    </row>
    <row r="9" spans="1:19" s="4" customFormat="1" ht="18.75" x14ac:dyDescent="0.15">
      <c r="A9" s="2"/>
      <c r="B9" s="2"/>
      <c r="C9" s="96" t="s">
        <v>29</v>
      </c>
      <c r="D9" s="96"/>
      <c r="E9" s="32" t="s">
        <v>74</v>
      </c>
      <c r="F9" s="2"/>
      <c r="G9" s="2"/>
      <c r="H9" s="2"/>
      <c r="I9" s="2"/>
      <c r="J9" s="2"/>
      <c r="K9" s="2"/>
    </row>
    <row r="10" spans="1:19" s="4" customFormat="1" ht="18.75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9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9" x14ac:dyDescent="0.15">
      <c r="A12" s="1"/>
      <c r="B12" s="94" t="s">
        <v>75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3" t="s">
        <v>7</v>
      </c>
      <c r="J12" s="3" t="s">
        <v>8</v>
      </c>
      <c r="K12" s="3" t="s">
        <v>9</v>
      </c>
    </row>
    <row r="13" spans="1:19" ht="36" customHeight="1" x14ac:dyDescent="0.15">
      <c r="A13" s="1"/>
      <c r="B13" s="95"/>
      <c r="C13" s="8" t="str">
        <f>IF(LEN($N$13)=8,"\",IF((LEN($N$13)-9)&lt;=-2,"",MID($N$13,LEN($N$13)-8,1)))</f>
        <v/>
      </c>
      <c r="D13" s="8" t="str">
        <f>IF(LEN($N$13)=7,"\",IF((LEN($N$13)-8)&lt;=-2,"",MID($N$13,LEN($N$13)-7,1)))</f>
        <v/>
      </c>
      <c r="E13" s="8" t="str">
        <f>IF(LEN($N$13)=6,"\",IF((LEN($N$13)-7)&lt;=-2,"",MID($N$13,LEN($N$13)-6,1)))</f>
        <v/>
      </c>
      <c r="F13" s="8" t="str">
        <f>IF(LEN($N$13)=5,"\",IF((LEN($N$13)-6)&lt;=-2,"",MID($N$13,LEN($N$13)-5,1)))</f>
        <v/>
      </c>
      <c r="G13" s="8" t="str">
        <f>IF($N$13=0,"",MID($N$13,LEN($N$13)-4,1))</f>
        <v/>
      </c>
      <c r="H13" s="8" t="str">
        <f>IF($N$13=0,"",MID($N$13,LEN($N$13)-3,1))</f>
        <v/>
      </c>
      <c r="I13" s="8" t="str">
        <f>IF($N$13=0,"",MID($N$13,LEN($N$13)-2,1))</f>
        <v/>
      </c>
      <c r="J13" s="8" t="str">
        <f>IF($N$13=0,"",MID($N$13,LEN($N$13)-1,1))</f>
        <v/>
      </c>
      <c r="K13" s="8" t="str">
        <f>IF($N$13=0,"",RIGHT($N$13,1))</f>
        <v/>
      </c>
      <c r="N13" s="7">
        <f>+見積金額内訳書!H34</f>
        <v>0</v>
      </c>
    </row>
    <row r="14" spans="1:19" ht="7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9" x14ac:dyDescent="0.15">
      <c r="A15" s="1"/>
      <c r="B15" s="1"/>
      <c r="C15" s="1" t="s">
        <v>52</v>
      </c>
      <c r="D15" s="1"/>
      <c r="E15" s="1"/>
      <c r="F15" s="1"/>
      <c r="G15" s="1"/>
      <c r="I15" s="1"/>
      <c r="J15" s="1"/>
      <c r="K15" s="5"/>
      <c r="S15" s="6"/>
    </row>
    <row r="16" spans="1:19" x14ac:dyDescent="0.15">
      <c r="A16" s="1"/>
      <c r="B16" s="1"/>
      <c r="C16" s="1" t="s">
        <v>20</v>
      </c>
      <c r="D16" s="1"/>
      <c r="E16" s="1"/>
      <c r="F16" s="1"/>
      <c r="G16" s="1"/>
      <c r="H16" s="1"/>
      <c r="I16" s="1"/>
      <c r="J16" s="1"/>
      <c r="K16" s="1"/>
      <c r="S16" s="6"/>
    </row>
    <row r="17" spans="1:19" x14ac:dyDescent="0.15">
      <c r="A17" s="1"/>
      <c r="D17" s="1"/>
      <c r="E17" s="1"/>
      <c r="F17" s="1"/>
      <c r="G17" s="1"/>
      <c r="H17" s="1"/>
      <c r="I17" s="1"/>
      <c r="J17" s="1"/>
      <c r="K17" s="1"/>
      <c r="S17" s="6"/>
    </row>
    <row r="18" spans="1:19" ht="27.75" customHeight="1" x14ac:dyDescent="0.15">
      <c r="A18" s="1"/>
      <c r="B18" s="91" t="s">
        <v>73</v>
      </c>
      <c r="C18" s="92"/>
      <c r="D18" s="92"/>
      <c r="E18" s="92"/>
      <c r="F18" s="92"/>
      <c r="G18" s="92"/>
      <c r="H18" s="92"/>
      <c r="I18" s="92"/>
      <c r="J18" s="92"/>
      <c r="K18" s="92"/>
      <c r="S18" s="6"/>
    </row>
    <row r="19" spans="1:19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S19" s="6"/>
    </row>
    <row r="20" spans="1:19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S20" s="6"/>
    </row>
    <row r="21" spans="1:19" x14ac:dyDescent="0.15">
      <c r="A21" s="1"/>
      <c r="B21" s="1"/>
      <c r="C21" s="16" t="s">
        <v>62</v>
      </c>
      <c r="D21" s="16"/>
      <c r="E21" s="16"/>
      <c r="F21" s="16"/>
      <c r="G21" s="1"/>
      <c r="H21" s="1"/>
      <c r="I21" s="1"/>
      <c r="J21" s="1"/>
      <c r="K21" s="1"/>
      <c r="S21" s="6"/>
    </row>
    <row r="22" spans="1:19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S22" s="6"/>
    </row>
    <row r="23" spans="1:19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S23" s="6"/>
    </row>
    <row r="24" spans="1:19" x14ac:dyDescent="0.15">
      <c r="A24" s="1"/>
      <c r="B24" s="1"/>
      <c r="C24" s="1" t="s">
        <v>71</v>
      </c>
      <c r="D24" s="1"/>
      <c r="E24" s="1"/>
      <c r="F24" s="1"/>
      <c r="G24" s="1"/>
      <c r="H24" s="1"/>
      <c r="I24" s="1"/>
      <c r="J24" s="1"/>
      <c r="K24" s="1"/>
      <c r="S24" s="6"/>
    </row>
    <row r="25" spans="1:19" x14ac:dyDescent="0.15">
      <c r="A25" s="1"/>
      <c r="B25" s="1"/>
      <c r="C25" s="17"/>
      <c r="D25" s="18" t="s">
        <v>76</v>
      </c>
      <c r="E25" s="1"/>
      <c r="F25" s="1"/>
      <c r="G25" s="1"/>
      <c r="H25" s="1"/>
      <c r="I25" s="1"/>
      <c r="J25" s="1"/>
      <c r="K25" s="1"/>
      <c r="S25" s="6"/>
    </row>
    <row r="26" spans="1:19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9" x14ac:dyDescent="0.15">
      <c r="A27" s="1"/>
      <c r="B27" s="1"/>
      <c r="C27" s="1" t="s">
        <v>0</v>
      </c>
      <c r="D27" s="1" t="s">
        <v>77</v>
      </c>
      <c r="E27" s="1"/>
      <c r="F27" s="89"/>
      <c r="G27" s="89"/>
      <c r="H27" s="89"/>
      <c r="I27" s="89"/>
      <c r="J27" s="89"/>
      <c r="K27" s="1"/>
    </row>
    <row r="28" spans="1:19" x14ac:dyDescent="0.15">
      <c r="A28" s="1"/>
      <c r="B28" s="1"/>
      <c r="D28" s="1" t="s">
        <v>45</v>
      </c>
      <c r="F28" s="89"/>
      <c r="G28" s="89"/>
      <c r="H28" s="89"/>
      <c r="I28" s="89"/>
      <c r="J28" s="89"/>
      <c r="K28" s="1"/>
    </row>
    <row r="29" spans="1:19" x14ac:dyDescent="0.15">
      <c r="A29" s="1"/>
      <c r="B29" s="1"/>
      <c r="D29" s="1" t="s">
        <v>46</v>
      </c>
      <c r="E29" s="1"/>
      <c r="F29" s="89"/>
      <c r="G29" s="89"/>
      <c r="H29" s="89"/>
      <c r="I29" s="89"/>
      <c r="J29" s="89"/>
      <c r="K29" s="1"/>
    </row>
    <row r="30" spans="1:19" x14ac:dyDescent="0.15">
      <c r="A30" s="1"/>
      <c r="B30" s="1"/>
      <c r="C30" s="1"/>
      <c r="D30" s="1"/>
      <c r="E30" s="1"/>
      <c r="K30" s="1"/>
    </row>
    <row r="31" spans="1:19" x14ac:dyDescent="0.15">
      <c r="A31" s="1"/>
      <c r="B31" s="1"/>
      <c r="D31" s="1"/>
      <c r="E31" s="1"/>
      <c r="F31" s="39"/>
      <c r="G31" s="39"/>
      <c r="H31" s="39"/>
      <c r="I31" s="1"/>
      <c r="J31" s="1"/>
      <c r="K31" s="1"/>
    </row>
    <row r="32" spans="1:19" x14ac:dyDescent="0.15">
      <c r="A32" s="1"/>
      <c r="B32" s="1"/>
      <c r="C32" s="1"/>
      <c r="D32" s="1"/>
      <c r="E32" s="1"/>
      <c r="K32" s="1"/>
    </row>
    <row r="33" spans="1:11" x14ac:dyDescent="0.15">
      <c r="A33" s="1"/>
      <c r="B33" s="1"/>
      <c r="D33" s="28" t="s">
        <v>68</v>
      </c>
      <c r="E33" s="19"/>
      <c r="F33" s="19"/>
      <c r="G33" s="19"/>
      <c r="H33" s="19"/>
      <c r="I33" s="19"/>
      <c r="J33" s="20"/>
      <c r="K33" s="1"/>
    </row>
    <row r="34" spans="1:11" x14ac:dyDescent="0.15">
      <c r="A34" s="1"/>
      <c r="B34" s="1"/>
      <c r="C34" s="1"/>
      <c r="D34" s="21"/>
      <c r="E34" s="22"/>
      <c r="F34" s="22"/>
      <c r="G34" s="22"/>
      <c r="H34" s="22"/>
      <c r="I34" s="22"/>
      <c r="J34" s="23"/>
    </row>
    <row r="35" spans="1:11" x14ac:dyDescent="0.15">
      <c r="A35" s="1"/>
      <c r="B35" s="1"/>
      <c r="C35" s="1"/>
      <c r="D35" s="24" t="s">
        <v>63</v>
      </c>
      <c r="G35" s="29"/>
      <c r="H35" s="29"/>
      <c r="I35" s="29"/>
      <c r="J35" s="30"/>
    </row>
    <row r="36" spans="1:11" x14ac:dyDescent="0.15">
      <c r="A36" s="1"/>
      <c r="B36" s="1"/>
      <c r="D36" s="24" t="s">
        <v>64</v>
      </c>
      <c r="G36" s="31"/>
      <c r="H36" s="31"/>
      <c r="I36" s="31"/>
      <c r="J36" s="30"/>
    </row>
    <row r="37" spans="1:11" x14ac:dyDescent="0.15">
      <c r="A37" s="1"/>
      <c r="B37" s="1"/>
      <c r="D37" s="24" t="s">
        <v>65</v>
      </c>
      <c r="G37" s="31"/>
      <c r="H37" s="31"/>
      <c r="I37" s="31"/>
      <c r="J37" s="30"/>
    </row>
    <row r="38" spans="1:11" x14ac:dyDescent="0.15">
      <c r="A38" s="1"/>
      <c r="B38" s="1"/>
      <c r="D38" s="21" t="s">
        <v>66</v>
      </c>
      <c r="E38" s="22"/>
      <c r="F38" s="22"/>
      <c r="G38" s="31"/>
      <c r="H38" s="31"/>
      <c r="I38" s="31"/>
      <c r="J38" s="30"/>
    </row>
    <row r="39" spans="1:11" x14ac:dyDescent="0.15">
      <c r="A39" s="1"/>
      <c r="B39" s="1"/>
      <c r="D39" s="21" t="s">
        <v>67</v>
      </c>
      <c r="E39" s="22"/>
      <c r="F39" s="22"/>
      <c r="G39" s="31"/>
      <c r="H39" s="31"/>
      <c r="I39" s="31"/>
      <c r="J39" s="30"/>
    </row>
    <row r="40" spans="1:11" x14ac:dyDescent="0.15">
      <c r="D40" s="25"/>
      <c r="E40" s="26"/>
      <c r="F40" s="26"/>
      <c r="G40" s="26"/>
      <c r="H40" s="26"/>
      <c r="I40" s="26"/>
      <c r="J40" s="27"/>
    </row>
  </sheetData>
  <mergeCells count="9">
    <mergeCell ref="F27:J27"/>
    <mergeCell ref="F28:J28"/>
    <mergeCell ref="F29:J29"/>
    <mergeCell ref="B5:K5"/>
    <mergeCell ref="B18:K18"/>
    <mergeCell ref="B6:K6"/>
    <mergeCell ref="B12:B13"/>
    <mergeCell ref="C7:D7"/>
    <mergeCell ref="C9:D9"/>
  </mergeCells>
  <phoneticPr fontId="22"/>
  <printOptions horizontalCentered="1"/>
  <pageMargins left="0.70866141732283472" right="0.59055118110236227" top="0.78740157480314965" bottom="0.62992125984251968" header="0.31496062992125984" footer="0.31496062992125984"/>
  <pageSetup paperSize="9" scale="115" fitToWidth="0" fitToHeight="0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77"/>
  <sheetViews>
    <sheetView showZeros="0" tabSelected="1" zoomScaleNormal="100" zoomScaleSheetLayoutView="100" zoomScalePageLayoutView="115" workbookViewId="0">
      <selection activeCell="H68" sqref="H68"/>
    </sheetView>
  </sheetViews>
  <sheetFormatPr defaultRowHeight="17.25" customHeight="1" x14ac:dyDescent="0.15"/>
  <cols>
    <col min="1" max="1" width="12.125" customWidth="1"/>
    <col min="2" max="2" width="25" bestFit="1" customWidth="1"/>
    <col min="3" max="3" width="14.625" bestFit="1" customWidth="1"/>
    <col min="4" max="4" width="17.625" customWidth="1"/>
    <col min="5" max="5" width="9" style="9"/>
    <col min="6" max="6" width="4.5" bestFit="1" customWidth="1"/>
    <col min="7" max="7" width="9" style="9"/>
    <col min="8" max="8" width="10.5" style="9" customWidth="1"/>
  </cols>
  <sheetData>
    <row r="1" spans="1:9" ht="34.5" customHeight="1" x14ac:dyDescent="0.15">
      <c r="A1" s="10" t="str">
        <f>見積書!E7&amp;"   "&amp;見積書!E9</f>
        <v xml:space="preserve">   飛騨森林管理署官用自動車点検等業務</v>
      </c>
    </row>
    <row r="2" spans="1:9" ht="13.5" x14ac:dyDescent="0.15">
      <c r="E2" s="13" t="s">
        <v>54</v>
      </c>
      <c r="F2" s="97"/>
      <c r="G2" s="98"/>
      <c r="H2" s="98"/>
    </row>
    <row r="3" spans="1:9" ht="13.5" x14ac:dyDescent="0.15">
      <c r="E3" s="14" t="s">
        <v>45</v>
      </c>
      <c r="F3" s="97">
        <f>見積書!$F$28</f>
        <v>0</v>
      </c>
      <c r="G3" s="98"/>
      <c r="H3" s="98"/>
    </row>
    <row r="4" spans="1:9" x14ac:dyDescent="0.15">
      <c r="A4" s="11" t="s">
        <v>72</v>
      </c>
      <c r="E4" s="13" t="s">
        <v>46</v>
      </c>
      <c r="F4" s="99">
        <f>見積書!$F$29</f>
        <v>0</v>
      </c>
      <c r="G4" s="100"/>
      <c r="H4" s="100"/>
    </row>
    <row r="5" spans="1:9" ht="38.25" customHeight="1" x14ac:dyDescent="0.15">
      <c r="A5" s="122" t="s">
        <v>12</v>
      </c>
      <c r="B5" s="122"/>
      <c r="C5" s="122"/>
      <c r="D5" s="122"/>
      <c r="E5" s="47" t="s">
        <v>53</v>
      </c>
      <c r="F5" s="34" t="s">
        <v>13</v>
      </c>
      <c r="G5" s="47" t="s">
        <v>44</v>
      </c>
      <c r="H5" s="48" t="s">
        <v>43</v>
      </c>
    </row>
    <row r="6" spans="1:9" ht="24.75" customHeight="1" x14ac:dyDescent="0.15">
      <c r="A6" s="113" t="s">
        <v>59</v>
      </c>
      <c r="B6" s="123" t="s">
        <v>69</v>
      </c>
      <c r="C6" s="50" t="s">
        <v>30</v>
      </c>
      <c r="D6" s="49" t="s">
        <v>31</v>
      </c>
      <c r="E6" s="51"/>
      <c r="F6" s="52" t="s">
        <v>14</v>
      </c>
      <c r="G6" s="83"/>
      <c r="H6" s="45" t="str">
        <f>IF(E6="","",(E6*G6))</f>
        <v/>
      </c>
    </row>
    <row r="7" spans="1:9" ht="24.75" customHeight="1" x14ac:dyDescent="0.15">
      <c r="A7" s="114"/>
      <c r="B7" s="124"/>
      <c r="C7" s="126" t="s">
        <v>32</v>
      </c>
      <c r="D7" s="49" t="s">
        <v>33</v>
      </c>
      <c r="E7" s="51"/>
      <c r="F7" s="52" t="s">
        <v>14</v>
      </c>
      <c r="G7" s="83"/>
      <c r="H7" s="45" t="str">
        <f t="shared" ref="H7:H38" si="0">IF(E7="","",(E7*G7))</f>
        <v/>
      </c>
    </row>
    <row r="8" spans="1:9" ht="24.75" customHeight="1" x14ac:dyDescent="0.15">
      <c r="A8" s="114"/>
      <c r="B8" s="124"/>
      <c r="C8" s="127"/>
      <c r="D8" s="49" t="s">
        <v>34</v>
      </c>
      <c r="E8" s="51">
        <v>1</v>
      </c>
      <c r="F8" s="52" t="s">
        <v>14</v>
      </c>
      <c r="G8" s="83"/>
      <c r="H8" s="45">
        <f t="shared" si="0"/>
        <v>0</v>
      </c>
    </row>
    <row r="9" spans="1:9" ht="24.75" customHeight="1" x14ac:dyDescent="0.15">
      <c r="A9" s="114"/>
      <c r="B9" s="124"/>
      <c r="C9" s="127"/>
      <c r="D9" s="49" t="s">
        <v>35</v>
      </c>
      <c r="E9" s="51">
        <v>0</v>
      </c>
      <c r="F9" s="52" t="s">
        <v>14</v>
      </c>
      <c r="G9" s="83"/>
      <c r="H9" s="45">
        <f t="shared" si="0"/>
        <v>0</v>
      </c>
    </row>
    <row r="10" spans="1:9" ht="24.75" customHeight="1" x14ac:dyDescent="0.15">
      <c r="A10" s="114"/>
      <c r="B10" s="125"/>
      <c r="C10" s="128"/>
      <c r="D10" s="49" t="s">
        <v>36</v>
      </c>
      <c r="E10" s="51">
        <v>0</v>
      </c>
      <c r="F10" s="52" t="s">
        <v>14</v>
      </c>
      <c r="G10" s="83"/>
      <c r="H10" s="45">
        <f t="shared" si="0"/>
        <v>0</v>
      </c>
    </row>
    <row r="11" spans="1:9" ht="24.75" customHeight="1" x14ac:dyDescent="0.15">
      <c r="A11" s="114"/>
      <c r="B11" s="123" t="s">
        <v>56</v>
      </c>
      <c r="C11" s="50" t="s">
        <v>30</v>
      </c>
      <c r="D11" s="49" t="s">
        <v>31</v>
      </c>
      <c r="E11" s="51"/>
      <c r="F11" s="52" t="s">
        <v>14</v>
      </c>
      <c r="G11" s="83"/>
      <c r="H11" s="45" t="str">
        <f t="shared" si="0"/>
        <v/>
      </c>
    </row>
    <row r="12" spans="1:9" ht="24.75" customHeight="1" x14ac:dyDescent="0.15">
      <c r="A12" s="114"/>
      <c r="B12" s="124"/>
      <c r="C12" s="126" t="s">
        <v>32</v>
      </c>
      <c r="D12" s="49" t="s">
        <v>33</v>
      </c>
      <c r="E12" s="51"/>
      <c r="F12" s="52" t="s">
        <v>14</v>
      </c>
      <c r="G12" s="83"/>
      <c r="H12" s="45" t="str">
        <f t="shared" si="0"/>
        <v/>
      </c>
    </row>
    <row r="13" spans="1:9" ht="24.75" customHeight="1" x14ac:dyDescent="0.15">
      <c r="A13" s="114"/>
      <c r="B13" s="124"/>
      <c r="C13" s="127"/>
      <c r="D13" s="49" t="s">
        <v>34</v>
      </c>
      <c r="E13" s="51">
        <v>8</v>
      </c>
      <c r="F13" s="52" t="s">
        <v>14</v>
      </c>
      <c r="G13" s="83"/>
      <c r="H13" s="45">
        <f t="shared" si="0"/>
        <v>0</v>
      </c>
      <c r="I13" t="str">
        <f>IF($N$13=0,"",MID($N$13,LEN($N$13)-2,1))</f>
        <v/>
      </c>
    </row>
    <row r="14" spans="1:9" ht="24.75" customHeight="1" x14ac:dyDescent="0.15">
      <c r="A14" s="114"/>
      <c r="B14" s="124"/>
      <c r="C14" s="127"/>
      <c r="D14" s="49" t="s">
        <v>35</v>
      </c>
      <c r="E14" s="51">
        <v>1</v>
      </c>
      <c r="F14" s="52" t="s">
        <v>14</v>
      </c>
      <c r="G14" s="83"/>
      <c r="H14" s="45">
        <f t="shared" si="0"/>
        <v>0</v>
      </c>
    </row>
    <row r="15" spans="1:9" ht="24.75" customHeight="1" x14ac:dyDescent="0.15">
      <c r="A15" s="114"/>
      <c r="B15" s="125"/>
      <c r="C15" s="128"/>
      <c r="D15" s="49" t="s">
        <v>36</v>
      </c>
      <c r="E15" s="51">
        <v>0</v>
      </c>
      <c r="F15" s="52" t="s">
        <v>14</v>
      </c>
      <c r="G15" s="83"/>
      <c r="H15" s="45">
        <f t="shared" si="0"/>
        <v>0</v>
      </c>
    </row>
    <row r="16" spans="1:9" ht="24.75" customHeight="1" x14ac:dyDescent="0.15">
      <c r="A16" s="114"/>
      <c r="B16" s="123" t="s">
        <v>57</v>
      </c>
      <c r="C16" s="35" t="s">
        <v>30</v>
      </c>
      <c r="D16" s="53" t="s">
        <v>31</v>
      </c>
      <c r="E16" s="51"/>
      <c r="F16" s="54" t="s">
        <v>14</v>
      </c>
      <c r="G16" s="84"/>
      <c r="H16" s="45" t="str">
        <f t="shared" si="0"/>
        <v/>
      </c>
    </row>
    <row r="17" spans="1:8" ht="24.75" customHeight="1" x14ac:dyDescent="0.15">
      <c r="A17" s="114"/>
      <c r="B17" s="124"/>
      <c r="C17" s="150" t="s">
        <v>32</v>
      </c>
      <c r="D17" s="53" t="s">
        <v>33</v>
      </c>
      <c r="E17" s="51"/>
      <c r="F17" s="54" t="s">
        <v>14</v>
      </c>
      <c r="G17" s="84"/>
      <c r="H17" s="45" t="str">
        <f t="shared" si="0"/>
        <v/>
      </c>
    </row>
    <row r="18" spans="1:8" ht="24.75" customHeight="1" x14ac:dyDescent="0.15">
      <c r="A18" s="114"/>
      <c r="B18" s="124"/>
      <c r="C18" s="151"/>
      <c r="D18" s="53" t="s">
        <v>34</v>
      </c>
      <c r="E18" s="51">
        <v>2</v>
      </c>
      <c r="F18" s="54" t="s">
        <v>14</v>
      </c>
      <c r="G18" s="84"/>
      <c r="H18" s="45">
        <f t="shared" si="0"/>
        <v>0</v>
      </c>
    </row>
    <row r="19" spans="1:8" ht="24.75" customHeight="1" x14ac:dyDescent="0.15">
      <c r="A19" s="114"/>
      <c r="B19" s="124"/>
      <c r="C19" s="151"/>
      <c r="D19" s="53" t="s">
        <v>35</v>
      </c>
      <c r="E19" s="51">
        <v>1</v>
      </c>
      <c r="F19" s="54" t="s">
        <v>14</v>
      </c>
      <c r="G19" s="84"/>
      <c r="H19" s="45">
        <f t="shared" si="0"/>
        <v>0</v>
      </c>
    </row>
    <row r="20" spans="1:8" ht="24.75" customHeight="1" x14ac:dyDescent="0.15">
      <c r="A20" s="114"/>
      <c r="B20" s="125"/>
      <c r="C20" s="152"/>
      <c r="D20" s="53" t="s">
        <v>36</v>
      </c>
      <c r="E20" s="51">
        <v>0</v>
      </c>
      <c r="F20" s="54" t="s">
        <v>14</v>
      </c>
      <c r="G20" s="84"/>
      <c r="H20" s="45">
        <f t="shared" si="0"/>
        <v>0</v>
      </c>
    </row>
    <row r="21" spans="1:8" ht="24.75" customHeight="1" x14ac:dyDescent="0.15">
      <c r="A21" s="114"/>
      <c r="B21" s="123" t="s">
        <v>58</v>
      </c>
      <c r="C21" s="36" t="s">
        <v>30</v>
      </c>
      <c r="D21" s="55" t="s">
        <v>31</v>
      </c>
      <c r="E21" s="51"/>
      <c r="F21" s="56" t="s">
        <v>14</v>
      </c>
      <c r="G21" s="85"/>
      <c r="H21" s="45" t="str">
        <f t="shared" si="0"/>
        <v/>
      </c>
    </row>
    <row r="22" spans="1:8" ht="24.75" customHeight="1" x14ac:dyDescent="0.15">
      <c r="A22" s="114"/>
      <c r="B22" s="124"/>
      <c r="C22" s="153" t="s">
        <v>32</v>
      </c>
      <c r="D22" s="55" t="s">
        <v>33</v>
      </c>
      <c r="E22" s="51"/>
      <c r="F22" s="56" t="s">
        <v>14</v>
      </c>
      <c r="G22" s="85"/>
      <c r="H22" s="45" t="str">
        <f t="shared" si="0"/>
        <v/>
      </c>
    </row>
    <row r="23" spans="1:8" ht="24.75" customHeight="1" x14ac:dyDescent="0.15">
      <c r="A23" s="114"/>
      <c r="B23" s="124"/>
      <c r="C23" s="154"/>
      <c r="D23" s="55" t="s">
        <v>34</v>
      </c>
      <c r="E23" s="51"/>
      <c r="F23" s="56" t="s">
        <v>14</v>
      </c>
      <c r="G23" s="85"/>
      <c r="H23" s="45" t="str">
        <f t="shared" si="0"/>
        <v/>
      </c>
    </row>
    <row r="24" spans="1:8" ht="24.75" customHeight="1" x14ac:dyDescent="0.15">
      <c r="A24" s="114"/>
      <c r="B24" s="124"/>
      <c r="C24" s="154"/>
      <c r="D24" s="55" t="s">
        <v>35</v>
      </c>
      <c r="E24" s="51"/>
      <c r="F24" s="56" t="s">
        <v>14</v>
      </c>
      <c r="G24" s="85"/>
      <c r="H24" s="45" t="str">
        <f t="shared" si="0"/>
        <v/>
      </c>
    </row>
    <row r="25" spans="1:8" ht="24.75" customHeight="1" x14ac:dyDescent="0.15">
      <c r="A25" s="114"/>
      <c r="B25" s="125"/>
      <c r="C25" s="155"/>
      <c r="D25" s="55" t="s">
        <v>36</v>
      </c>
      <c r="E25" s="51"/>
      <c r="F25" s="56" t="s">
        <v>14</v>
      </c>
      <c r="G25" s="85"/>
      <c r="H25" s="45" t="str">
        <f t="shared" si="0"/>
        <v/>
      </c>
    </row>
    <row r="26" spans="1:8" ht="24.75" customHeight="1" x14ac:dyDescent="0.15">
      <c r="A26" s="114"/>
      <c r="B26" s="123" t="s">
        <v>55</v>
      </c>
      <c r="C26" s="37" t="s">
        <v>37</v>
      </c>
      <c r="D26" s="55" t="s">
        <v>31</v>
      </c>
      <c r="E26" s="51"/>
      <c r="F26" s="57" t="s">
        <v>14</v>
      </c>
      <c r="G26" s="86"/>
      <c r="H26" s="45" t="str">
        <f t="shared" si="0"/>
        <v/>
      </c>
    </row>
    <row r="27" spans="1:8" ht="24.75" customHeight="1" x14ac:dyDescent="0.15">
      <c r="A27" s="114"/>
      <c r="B27" s="124"/>
      <c r="C27" s="129" t="s">
        <v>32</v>
      </c>
      <c r="D27" s="58" t="s">
        <v>33</v>
      </c>
      <c r="E27" s="51"/>
      <c r="F27" s="59" t="s">
        <v>14</v>
      </c>
      <c r="G27" s="87"/>
      <c r="H27" s="45" t="str">
        <f t="shared" si="0"/>
        <v/>
      </c>
    </row>
    <row r="28" spans="1:8" ht="24.75" customHeight="1" x14ac:dyDescent="0.15">
      <c r="A28" s="114"/>
      <c r="B28" s="124"/>
      <c r="C28" s="130"/>
      <c r="D28" s="58" t="s">
        <v>34</v>
      </c>
      <c r="E28" s="51"/>
      <c r="F28" s="59" t="s">
        <v>14</v>
      </c>
      <c r="G28" s="87"/>
      <c r="H28" s="45" t="str">
        <f t="shared" si="0"/>
        <v/>
      </c>
    </row>
    <row r="29" spans="1:8" ht="24.75" customHeight="1" x14ac:dyDescent="0.15">
      <c r="A29" s="114"/>
      <c r="B29" s="124"/>
      <c r="C29" s="130"/>
      <c r="D29" s="58" t="s">
        <v>35</v>
      </c>
      <c r="E29" s="51"/>
      <c r="F29" s="59" t="s">
        <v>14</v>
      </c>
      <c r="G29" s="87"/>
      <c r="H29" s="45" t="str">
        <f t="shared" si="0"/>
        <v/>
      </c>
    </row>
    <row r="30" spans="1:8" ht="24.75" customHeight="1" x14ac:dyDescent="0.15">
      <c r="A30" s="114"/>
      <c r="B30" s="125"/>
      <c r="C30" s="131"/>
      <c r="D30" s="58" t="s">
        <v>36</v>
      </c>
      <c r="E30" s="51"/>
      <c r="F30" s="59" t="s">
        <v>14</v>
      </c>
      <c r="G30" s="87"/>
      <c r="H30" s="45" t="str">
        <f t="shared" si="0"/>
        <v/>
      </c>
    </row>
    <row r="31" spans="1:8" ht="24.75" customHeight="1" x14ac:dyDescent="0.15">
      <c r="A31" s="114"/>
      <c r="B31" s="123" t="s">
        <v>16</v>
      </c>
      <c r="C31" s="38" t="s">
        <v>30</v>
      </c>
      <c r="D31" s="60" t="s">
        <v>31</v>
      </c>
      <c r="E31" s="51"/>
      <c r="F31" s="61" t="s">
        <v>14</v>
      </c>
      <c r="G31" s="88"/>
      <c r="H31" s="45" t="str">
        <f t="shared" si="0"/>
        <v/>
      </c>
    </row>
    <row r="32" spans="1:8" ht="24.75" customHeight="1" x14ac:dyDescent="0.15">
      <c r="A32" s="114"/>
      <c r="B32" s="124"/>
      <c r="C32" s="132" t="s">
        <v>32</v>
      </c>
      <c r="D32" s="60" t="s">
        <v>33</v>
      </c>
      <c r="E32" s="51"/>
      <c r="F32" s="61" t="s">
        <v>14</v>
      </c>
      <c r="G32" s="88"/>
      <c r="H32" s="45" t="str">
        <f t="shared" si="0"/>
        <v/>
      </c>
    </row>
    <row r="33" spans="1:8" ht="24.75" customHeight="1" x14ac:dyDescent="0.15">
      <c r="A33" s="114"/>
      <c r="B33" s="124"/>
      <c r="C33" s="133"/>
      <c r="D33" s="60" t="s">
        <v>34</v>
      </c>
      <c r="E33" s="51">
        <v>2</v>
      </c>
      <c r="F33" s="61" t="s">
        <v>14</v>
      </c>
      <c r="G33" s="88"/>
      <c r="H33" s="45">
        <f t="shared" si="0"/>
        <v>0</v>
      </c>
    </row>
    <row r="34" spans="1:8" ht="24.75" customHeight="1" x14ac:dyDescent="0.15">
      <c r="A34" s="114"/>
      <c r="B34" s="124"/>
      <c r="C34" s="133"/>
      <c r="D34" s="60" t="s">
        <v>35</v>
      </c>
      <c r="E34" s="51">
        <v>0</v>
      </c>
      <c r="F34" s="61" t="s">
        <v>14</v>
      </c>
      <c r="G34" s="88"/>
      <c r="H34" s="45">
        <f t="shared" si="0"/>
        <v>0</v>
      </c>
    </row>
    <row r="35" spans="1:8" ht="24.75" customHeight="1" x14ac:dyDescent="0.15">
      <c r="A35" s="115"/>
      <c r="B35" s="125"/>
      <c r="C35" s="134"/>
      <c r="D35" s="60" t="s">
        <v>36</v>
      </c>
      <c r="E35" s="51">
        <v>0</v>
      </c>
      <c r="F35" s="61" t="s">
        <v>14</v>
      </c>
      <c r="G35" s="88"/>
      <c r="H35" s="45">
        <f t="shared" si="0"/>
        <v>0</v>
      </c>
    </row>
    <row r="36" spans="1:8" ht="24.75" customHeight="1" x14ac:dyDescent="0.15">
      <c r="A36" s="113" t="s">
        <v>60</v>
      </c>
      <c r="B36" s="116" t="s">
        <v>17</v>
      </c>
      <c r="C36" s="117"/>
      <c r="D36" s="118"/>
      <c r="E36" s="62">
        <v>13</v>
      </c>
      <c r="F36" s="63" t="s">
        <v>14</v>
      </c>
      <c r="G36" s="42"/>
      <c r="H36" s="45">
        <f t="shared" si="0"/>
        <v>0</v>
      </c>
    </row>
    <row r="37" spans="1:8" ht="24.75" customHeight="1" x14ac:dyDescent="0.15">
      <c r="A37" s="114"/>
      <c r="B37" s="116" t="s">
        <v>18</v>
      </c>
      <c r="C37" s="117"/>
      <c r="D37" s="118"/>
      <c r="E37" s="62">
        <v>0</v>
      </c>
      <c r="F37" s="63" t="s">
        <v>14</v>
      </c>
      <c r="G37" s="42"/>
      <c r="H37" s="45">
        <f t="shared" si="0"/>
        <v>0</v>
      </c>
    </row>
    <row r="38" spans="1:8" ht="24.75" customHeight="1" x14ac:dyDescent="0.15">
      <c r="A38" s="115"/>
      <c r="B38" s="116" t="s">
        <v>19</v>
      </c>
      <c r="C38" s="117"/>
      <c r="D38" s="118"/>
      <c r="E38" s="62">
        <v>2</v>
      </c>
      <c r="F38" s="63" t="s">
        <v>14</v>
      </c>
      <c r="G38" s="42"/>
      <c r="H38" s="45">
        <f t="shared" si="0"/>
        <v>0</v>
      </c>
    </row>
    <row r="39" spans="1:8" ht="24.75" customHeight="1" x14ac:dyDescent="0.15">
      <c r="A39" s="135" t="s">
        <v>21</v>
      </c>
      <c r="B39" s="136"/>
      <c r="C39" s="136"/>
      <c r="D39" s="136"/>
      <c r="E39" s="136"/>
      <c r="F39" s="136"/>
      <c r="G39" s="137"/>
      <c r="H39" s="45">
        <f>SUM(H6:H38)</f>
        <v>0</v>
      </c>
    </row>
    <row r="40" spans="1:8" ht="24.75" customHeight="1" x14ac:dyDescent="0.15">
      <c r="A40" s="44"/>
      <c r="B40" s="44"/>
      <c r="C40" s="44"/>
      <c r="D40" s="44"/>
      <c r="E40" s="44"/>
      <c r="F40" s="44"/>
      <c r="G40" s="44"/>
      <c r="H40" s="64" t="s">
        <v>78</v>
      </c>
    </row>
    <row r="41" spans="1:8" ht="24.75" customHeight="1" x14ac:dyDescent="0.15">
      <c r="A41" s="65"/>
      <c r="B41" s="65"/>
      <c r="C41" s="65"/>
      <c r="D41" s="65"/>
      <c r="E41" s="65"/>
      <c r="F41" s="65"/>
      <c r="G41" s="65"/>
      <c r="H41" s="66"/>
    </row>
    <row r="42" spans="1:8" ht="42.75" customHeight="1" x14ac:dyDescent="0.15">
      <c r="A42" s="122" t="s">
        <v>12</v>
      </c>
      <c r="B42" s="122"/>
      <c r="C42" s="122"/>
      <c r="D42" s="122"/>
      <c r="E42" s="47" t="s">
        <v>53</v>
      </c>
      <c r="F42" s="34" t="s">
        <v>13</v>
      </c>
      <c r="G42" s="47" t="s">
        <v>44</v>
      </c>
      <c r="H42" s="48" t="s">
        <v>43</v>
      </c>
    </row>
    <row r="43" spans="1:8" ht="24.75" customHeight="1" x14ac:dyDescent="0.15">
      <c r="A43" s="119" t="s">
        <v>38</v>
      </c>
      <c r="B43" s="140" t="s">
        <v>22</v>
      </c>
      <c r="C43" s="141"/>
      <c r="D43" s="67" t="s">
        <v>10</v>
      </c>
      <c r="E43" s="68">
        <v>2</v>
      </c>
      <c r="F43" s="63" t="s">
        <v>15</v>
      </c>
      <c r="G43" s="42"/>
      <c r="H43" s="45">
        <f t="shared" ref="H43:H71" si="1">IF(E43="","",(E43*G43))</f>
        <v>0</v>
      </c>
    </row>
    <row r="44" spans="1:8" ht="24.75" customHeight="1" x14ac:dyDescent="0.15">
      <c r="A44" s="138"/>
      <c r="B44" s="142"/>
      <c r="C44" s="143"/>
      <c r="D44" s="67" t="s">
        <v>23</v>
      </c>
      <c r="E44" s="69">
        <v>13</v>
      </c>
      <c r="F44" s="63" t="s">
        <v>15</v>
      </c>
      <c r="G44" s="42"/>
      <c r="H44" s="45">
        <f t="shared" si="1"/>
        <v>0</v>
      </c>
    </row>
    <row r="45" spans="1:8" ht="24.75" customHeight="1" x14ac:dyDescent="0.15">
      <c r="A45" s="139"/>
      <c r="B45" s="142"/>
      <c r="C45" s="143"/>
      <c r="D45" s="67" t="s">
        <v>11</v>
      </c>
      <c r="E45" s="69">
        <v>0</v>
      </c>
      <c r="F45" s="63" t="s">
        <v>15</v>
      </c>
      <c r="G45" s="42"/>
      <c r="H45" s="45">
        <f t="shared" si="1"/>
        <v>0</v>
      </c>
    </row>
    <row r="46" spans="1:8" ht="24.75" customHeight="1" x14ac:dyDescent="0.15">
      <c r="A46" s="119" t="s">
        <v>39</v>
      </c>
      <c r="B46" s="144" t="s">
        <v>24</v>
      </c>
      <c r="C46" s="145"/>
      <c r="D46" s="67" t="s">
        <v>10</v>
      </c>
      <c r="E46" s="69">
        <v>5</v>
      </c>
      <c r="F46" s="63" t="s">
        <v>15</v>
      </c>
      <c r="G46" s="42"/>
      <c r="H46" s="45">
        <f t="shared" si="1"/>
        <v>0</v>
      </c>
    </row>
    <row r="47" spans="1:8" ht="24.75" customHeight="1" x14ac:dyDescent="0.15">
      <c r="A47" s="138"/>
      <c r="B47" s="146"/>
      <c r="C47" s="147"/>
      <c r="D47" s="67" t="s">
        <v>23</v>
      </c>
      <c r="E47" s="69">
        <v>11</v>
      </c>
      <c r="F47" s="63" t="s">
        <v>15</v>
      </c>
      <c r="G47" s="42"/>
      <c r="H47" s="45">
        <f t="shared" si="1"/>
        <v>0</v>
      </c>
    </row>
    <row r="48" spans="1:8" ht="24.75" customHeight="1" x14ac:dyDescent="0.15">
      <c r="A48" s="138"/>
      <c r="B48" s="148"/>
      <c r="C48" s="149"/>
      <c r="D48" s="67" t="s">
        <v>11</v>
      </c>
      <c r="E48" s="69">
        <v>0</v>
      </c>
      <c r="F48" s="63" t="s">
        <v>15</v>
      </c>
      <c r="G48" s="42"/>
      <c r="H48" s="45">
        <f t="shared" si="1"/>
        <v>0</v>
      </c>
    </row>
    <row r="49" spans="1:8" ht="24.75" customHeight="1" x14ac:dyDescent="0.15">
      <c r="A49" s="139"/>
      <c r="B49" s="70" t="s">
        <v>40</v>
      </c>
      <c r="C49" s="71"/>
      <c r="D49" s="67" t="s">
        <v>11</v>
      </c>
      <c r="E49" s="69"/>
      <c r="F49" s="63" t="s">
        <v>15</v>
      </c>
      <c r="G49" s="42"/>
      <c r="H49" s="45" t="str">
        <f t="shared" si="1"/>
        <v/>
      </c>
    </row>
    <row r="50" spans="1:8" ht="24.75" customHeight="1" x14ac:dyDescent="0.15">
      <c r="A50" s="159" t="s">
        <v>25</v>
      </c>
      <c r="B50" s="146" t="s">
        <v>26</v>
      </c>
      <c r="C50" s="147"/>
      <c r="D50" s="67" t="s">
        <v>10</v>
      </c>
      <c r="E50" s="69">
        <v>7</v>
      </c>
      <c r="F50" s="63" t="s">
        <v>15</v>
      </c>
      <c r="G50" s="42"/>
      <c r="H50" s="72">
        <f t="shared" si="1"/>
        <v>0</v>
      </c>
    </row>
    <row r="51" spans="1:8" ht="24.75" customHeight="1" thickBot="1" x14ac:dyDescent="0.2">
      <c r="A51" s="160"/>
      <c r="B51" s="161"/>
      <c r="C51" s="162"/>
      <c r="D51" s="73" t="s">
        <v>23</v>
      </c>
      <c r="E51" s="74">
        <v>24</v>
      </c>
      <c r="F51" s="75" t="s">
        <v>15</v>
      </c>
      <c r="G51" s="41"/>
      <c r="H51" s="76">
        <f t="shared" si="1"/>
        <v>0</v>
      </c>
    </row>
    <row r="52" spans="1:8" ht="24.75" customHeight="1" x14ac:dyDescent="0.15">
      <c r="A52" s="156" t="s">
        <v>41</v>
      </c>
      <c r="B52" s="158" t="s">
        <v>47</v>
      </c>
      <c r="C52" s="104"/>
      <c r="D52" s="77" t="s">
        <v>10</v>
      </c>
      <c r="E52" s="78">
        <v>7</v>
      </c>
      <c r="F52" s="79" t="s">
        <v>15</v>
      </c>
      <c r="G52" s="40"/>
      <c r="H52" s="80">
        <f t="shared" si="1"/>
        <v>0</v>
      </c>
    </row>
    <row r="53" spans="1:8" ht="24.75" customHeight="1" x14ac:dyDescent="0.15">
      <c r="A53" s="156"/>
      <c r="B53" s="103"/>
      <c r="C53" s="104"/>
      <c r="D53" s="77" t="s">
        <v>48</v>
      </c>
      <c r="E53" s="78">
        <v>12</v>
      </c>
      <c r="F53" s="79" t="s">
        <v>15</v>
      </c>
      <c r="G53" s="40"/>
      <c r="H53" s="80">
        <f t="shared" si="1"/>
        <v>0</v>
      </c>
    </row>
    <row r="54" spans="1:8" ht="24.75" customHeight="1" x14ac:dyDescent="0.15">
      <c r="A54" s="156"/>
      <c r="B54" s="103"/>
      <c r="C54" s="104"/>
      <c r="D54" s="81" t="s">
        <v>49</v>
      </c>
      <c r="E54" s="69">
        <v>11</v>
      </c>
      <c r="F54" s="63" t="s">
        <v>15</v>
      </c>
      <c r="G54" s="42"/>
      <c r="H54" s="45">
        <f t="shared" si="1"/>
        <v>0</v>
      </c>
    </row>
    <row r="55" spans="1:8" ht="24.75" customHeight="1" x14ac:dyDescent="0.15">
      <c r="A55" s="156"/>
      <c r="B55" s="103"/>
      <c r="C55" s="104"/>
      <c r="D55" s="81" t="s">
        <v>50</v>
      </c>
      <c r="E55" s="69">
        <v>1</v>
      </c>
      <c r="F55" s="63" t="s">
        <v>15</v>
      </c>
      <c r="G55" s="42"/>
      <c r="H55" s="45">
        <f t="shared" si="1"/>
        <v>0</v>
      </c>
    </row>
    <row r="56" spans="1:8" ht="24.75" customHeight="1" x14ac:dyDescent="0.15">
      <c r="A56" s="156"/>
      <c r="B56" s="105"/>
      <c r="C56" s="106"/>
      <c r="D56" s="81" t="s">
        <v>51</v>
      </c>
      <c r="E56" s="69">
        <v>0</v>
      </c>
      <c r="F56" s="63" t="s">
        <v>15</v>
      </c>
      <c r="G56" s="42"/>
      <c r="H56" s="45">
        <f t="shared" si="1"/>
        <v>0</v>
      </c>
    </row>
    <row r="57" spans="1:8" ht="24.75" customHeight="1" x14ac:dyDescent="0.15">
      <c r="A57" s="156"/>
      <c r="B57" s="107" t="s">
        <v>61</v>
      </c>
      <c r="C57" s="108"/>
      <c r="D57" s="82" t="s">
        <v>10</v>
      </c>
      <c r="E57" s="69">
        <v>7</v>
      </c>
      <c r="F57" s="63" t="s">
        <v>15</v>
      </c>
      <c r="G57" s="42"/>
      <c r="H57" s="45">
        <f t="shared" si="1"/>
        <v>0</v>
      </c>
    </row>
    <row r="58" spans="1:8" ht="24.75" customHeight="1" x14ac:dyDescent="0.15">
      <c r="A58" s="156"/>
      <c r="B58" s="109"/>
      <c r="C58" s="110"/>
      <c r="D58" s="82" t="s">
        <v>48</v>
      </c>
      <c r="E58" s="69">
        <v>12</v>
      </c>
      <c r="F58" s="63" t="s">
        <v>15</v>
      </c>
      <c r="G58" s="42"/>
      <c r="H58" s="45">
        <f t="shared" si="1"/>
        <v>0</v>
      </c>
    </row>
    <row r="59" spans="1:8" ht="24.75" customHeight="1" x14ac:dyDescent="0.15">
      <c r="A59" s="156"/>
      <c r="B59" s="109"/>
      <c r="C59" s="110"/>
      <c r="D59" s="82" t="s">
        <v>49</v>
      </c>
      <c r="E59" s="69">
        <v>11</v>
      </c>
      <c r="F59" s="63" t="s">
        <v>15</v>
      </c>
      <c r="G59" s="42"/>
      <c r="H59" s="45">
        <f t="shared" si="1"/>
        <v>0</v>
      </c>
    </row>
    <row r="60" spans="1:8" ht="24.75" customHeight="1" x14ac:dyDescent="0.15">
      <c r="A60" s="156"/>
      <c r="B60" s="109"/>
      <c r="C60" s="110"/>
      <c r="D60" s="82" t="s">
        <v>50</v>
      </c>
      <c r="E60" s="69">
        <v>1</v>
      </c>
      <c r="F60" s="63" t="s">
        <v>15</v>
      </c>
      <c r="G60" s="42"/>
      <c r="H60" s="45">
        <f t="shared" si="1"/>
        <v>0</v>
      </c>
    </row>
    <row r="61" spans="1:8" ht="24.75" customHeight="1" x14ac:dyDescent="0.15">
      <c r="A61" s="157"/>
      <c r="B61" s="111"/>
      <c r="C61" s="112"/>
      <c r="D61" s="82" t="s">
        <v>51</v>
      </c>
      <c r="E61" s="69">
        <v>0</v>
      </c>
      <c r="F61" s="63" t="s">
        <v>15</v>
      </c>
      <c r="G61" s="42"/>
      <c r="H61" s="45">
        <f t="shared" si="1"/>
        <v>0</v>
      </c>
    </row>
    <row r="62" spans="1:8" ht="24.75" customHeight="1" x14ac:dyDescent="0.15">
      <c r="A62" s="119" t="s">
        <v>27</v>
      </c>
      <c r="B62" s="101" t="s">
        <v>47</v>
      </c>
      <c r="C62" s="102"/>
      <c r="D62" s="81" t="s">
        <v>10</v>
      </c>
      <c r="E62" s="69">
        <v>7</v>
      </c>
      <c r="F62" s="63" t="s">
        <v>15</v>
      </c>
      <c r="G62" s="42"/>
      <c r="H62" s="45">
        <f t="shared" si="1"/>
        <v>0</v>
      </c>
    </row>
    <row r="63" spans="1:8" ht="24.75" customHeight="1" x14ac:dyDescent="0.15">
      <c r="A63" s="120"/>
      <c r="B63" s="103"/>
      <c r="C63" s="104"/>
      <c r="D63" s="81" t="s">
        <v>48</v>
      </c>
      <c r="E63" s="69">
        <v>12</v>
      </c>
      <c r="F63" s="63" t="s">
        <v>15</v>
      </c>
      <c r="G63" s="42"/>
      <c r="H63" s="45">
        <f t="shared" si="1"/>
        <v>0</v>
      </c>
    </row>
    <row r="64" spans="1:8" ht="24.75" customHeight="1" x14ac:dyDescent="0.15">
      <c r="A64" s="120"/>
      <c r="B64" s="103"/>
      <c r="C64" s="104"/>
      <c r="D64" s="81" t="s">
        <v>49</v>
      </c>
      <c r="E64" s="69">
        <v>11</v>
      </c>
      <c r="F64" s="63" t="s">
        <v>15</v>
      </c>
      <c r="G64" s="42"/>
      <c r="H64" s="45">
        <f t="shared" si="1"/>
        <v>0</v>
      </c>
    </row>
    <row r="65" spans="1:8" ht="24.75" customHeight="1" x14ac:dyDescent="0.15">
      <c r="A65" s="120"/>
      <c r="B65" s="103"/>
      <c r="C65" s="104"/>
      <c r="D65" s="81" t="s">
        <v>50</v>
      </c>
      <c r="E65" s="69">
        <v>1</v>
      </c>
      <c r="F65" s="63" t="s">
        <v>15</v>
      </c>
      <c r="G65" s="42"/>
      <c r="H65" s="45">
        <f t="shared" si="1"/>
        <v>0</v>
      </c>
    </row>
    <row r="66" spans="1:8" ht="24.75" customHeight="1" x14ac:dyDescent="0.15">
      <c r="A66" s="120"/>
      <c r="B66" s="105"/>
      <c r="C66" s="106"/>
      <c r="D66" s="81" t="s">
        <v>51</v>
      </c>
      <c r="E66" s="69">
        <v>0</v>
      </c>
      <c r="F66" s="63" t="s">
        <v>15</v>
      </c>
      <c r="G66" s="42"/>
      <c r="H66" s="45">
        <f t="shared" si="1"/>
        <v>0</v>
      </c>
    </row>
    <row r="67" spans="1:8" ht="24.75" customHeight="1" x14ac:dyDescent="0.15">
      <c r="A67" s="120"/>
      <c r="B67" s="107" t="s">
        <v>61</v>
      </c>
      <c r="C67" s="108"/>
      <c r="D67" s="82" t="s">
        <v>10</v>
      </c>
      <c r="E67" s="69">
        <v>7</v>
      </c>
      <c r="F67" s="63" t="s">
        <v>15</v>
      </c>
      <c r="G67" s="42"/>
      <c r="H67" s="45">
        <f t="shared" si="1"/>
        <v>0</v>
      </c>
    </row>
    <row r="68" spans="1:8" ht="24.75" customHeight="1" x14ac:dyDescent="0.15">
      <c r="A68" s="120"/>
      <c r="B68" s="109"/>
      <c r="C68" s="110"/>
      <c r="D68" s="82" t="s">
        <v>48</v>
      </c>
      <c r="E68" s="69">
        <v>12</v>
      </c>
      <c r="F68" s="63" t="s">
        <v>15</v>
      </c>
      <c r="G68" s="42"/>
      <c r="H68" s="45">
        <f t="shared" si="1"/>
        <v>0</v>
      </c>
    </row>
    <row r="69" spans="1:8" ht="24.75" customHeight="1" x14ac:dyDescent="0.15">
      <c r="A69" s="120"/>
      <c r="B69" s="109"/>
      <c r="C69" s="110"/>
      <c r="D69" s="82" t="s">
        <v>49</v>
      </c>
      <c r="E69" s="69">
        <v>11</v>
      </c>
      <c r="F69" s="63" t="s">
        <v>15</v>
      </c>
      <c r="G69" s="42"/>
      <c r="H69" s="45">
        <f t="shared" si="1"/>
        <v>0</v>
      </c>
    </row>
    <row r="70" spans="1:8" ht="24.75" customHeight="1" x14ac:dyDescent="0.15">
      <c r="A70" s="120"/>
      <c r="B70" s="109"/>
      <c r="C70" s="110"/>
      <c r="D70" s="82" t="s">
        <v>50</v>
      </c>
      <c r="E70" s="69">
        <v>1</v>
      </c>
      <c r="F70" s="63" t="s">
        <v>15</v>
      </c>
      <c r="G70" s="42"/>
      <c r="H70" s="45">
        <f t="shared" si="1"/>
        <v>0</v>
      </c>
    </row>
    <row r="71" spans="1:8" ht="24.75" customHeight="1" x14ac:dyDescent="0.15">
      <c r="A71" s="121"/>
      <c r="B71" s="111"/>
      <c r="C71" s="112"/>
      <c r="D71" s="82" t="s">
        <v>51</v>
      </c>
      <c r="E71" s="69">
        <v>0</v>
      </c>
      <c r="F71" s="63" t="s">
        <v>15</v>
      </c>
      <c r="G71" s="42"/>
      <c r="H71" s="45">
        <f t="shared" si="1"/>
        <v>0</v>
      </c>
    </row>
    <row r="72" spans="1:8" ht="24.75" customHeight="1" x14ac:dyDescent="0.15">
      <c r="A72" s="135" t="s">
        <v>28</v>
      </c>
      <c r="B72" s="136"/>
      <c r="C72" s="136"/>
      <c r="D72" s="136"/>
      <c r="E72" s="43"/>
      <c r="F72" s="46"/>
      <c r="G72" s="43"/>
      <c r="H72" s="45">
        <f>SUM(H43:H71)</f>
        <v>0</v>
      </c>
    </row>
    <row r="73" spans="1:8" ht="24.75" customHeight="1" x14ac:dyDescent="0.15">
      <c r="A73" s="135" t="s">
        <v>79</v>
      </c>
      <c r="B73" s="136"/>
      <c r="C73" s="136"/>
      <c r="D73" s="136"/>
      <c r="E73" s="43"/>
      <c r="F73" s="46"/>
      <c r="G73" s="43"/>
      <c r="H73" s="45">
        <f>ROUNDDOWN(H72*0.1,0)</f>
        <v>0</v>
      </c>
    </row>
    <row r="74" spans="1:8" ht="24.75" customHeight="1" x14ac:dyDescent="0.15">
      <c r="A74" s="135" t="s">
        <v>21</v>
      </c>
      <c r="B74" s="136"/>
      <c r="C74" s="136"/>
      <c r="D74" s="136"/>
      <c r="E74" s="136"/>
      <c r="F74" s="136"/>
      <c r="G74" s="137"/>
      <c r="H74" s="45">
        <f>+H39</f>
        <v>0</v>
      </c>
    </row>
    <row r="75" spans="1:8" ht="24.75" customHeight="1" x14ac:dyDescent="0.15">
      <c r="A75" s="135" t="s">
        <v>42</v>
      </c>
      <c r="B75" s="136"/>
      <c r="C75" s="136"/>
      <c r="D75" s="136"/>
      <c r="E75" s="43"/>
      <c r="F75" s="46"/>
      <c r="G75" s="43"/>
      <c r="H75" s="45">
        <v>2929153</v>
      </c>
    </row>
    <row r="76" spans="1:8" ht="24.75" customHeight="1" x14ac:dyDescent="0.15">
      <c r="E76"/>
      <c r="G76"/>
      <c r="H76"/>
    </row>
    <row r="77" spans="1:8" ht="24.75" customHeight="1" x14ac:dyDescent="0.15">
      <c r="A77" s="135" t="s">
        <v>80</v>
      </c>
      <c r="B77" s="136"/>
      <c r="C77" s="136"/>
      <c r="D77" s="136"/>
      <c r="E77" s="43"/>
      <c r="F77" s="46"/>
      <c r="G77" s="43"/>
      <c r="H77" s="45">
        <v>2737179</v>
      </c>
    </row>
  </sheetData>
  <sheetProtection formatCells="0"/>
  <mergeCells count="40">
    <mergeCell ref="A46:A49"/>
    <mergeCell ref="B46:C48"/>
    <mergeCell ref="A74:G74"/>
    <mergeCell ref="A77:D77"/>
    <mergeCell ref="A75:D75"/>
    <mergeCell ref="A52:A61"/>
    <mergeCell ref="B52:C56"/>
    <mergeCell ref="B57:C61"/>
    <mergeCell ref="A50:A51"/>
    <mergeCell ref="B50:C51"/>
    <mergeCell ref="A72:D72"/>
    <mergeCell ref="A73:D73"/>
    <mergeCell ref="A36:A38"/>
    <mergeCell ref="B36:D36"/>
    <mergeCell ref="B37:D37"/>
    <mergeCell ref="A62:A71"/>
    <mergeCell ref="A5:D5"/>
    <mergeCell ref="A42:D42"/>
    <mergeCell ref="A6:A35"/>
    <mergeCell ref="B6:B10"/>
    <mergeCell ref="C7:C10"/>
    <mergeCell ref="C27:C30"/>
    <mergeCell ref="B31:B35"/>
    <mergeCell ref="C32:C35"/>
    <mergeCell ref="C12:C15"/>
    <mergeCell ref="B11:B15"/>
    <mergeCell ref="A39:G39"/>
    <mergeCell ref="A43:A45"/>
    <mergeCell ref="F2:H2"/>
    <mergeCell ref="F3:H3"/>
    <mergeCell ref="F4:H4"/>
    <mergeCell ref="B62:C66"/>
    <mergeCell ref="B67:C71"/>
    <mergeCell ref="B43:C45"/>
    <mergeCell ref="B16:B20"/>
    <mergeCell ref="C17:C20"/>
    <mergeCell ref="B21:B25"/>
    <mergeCell ref="C22:C25"/>
    <mergeCell ref="B26:B30"/>
    <mergeCell ref="B38:D38"/>
  </mergeCells>
  <phoneticPr fontId="22"/>
  <dataValidations disablePrompts="1" count="1">
    <dataValidation type="list" allowBlank="1" showInputMessage="1" showErrorMessage="1" sqref="B1 B4" xr:uid="{00000000-0002-0000-0100-000000000000}">
      <formula1>"（富山地域）,（北信地域）,（中信地域）,（東信地域）,（南信地域）,（木曽地域）,（飛騨地域）,（岐阜地域）,（東濃地域）,（尾張西三河地域）,（東三河地域）,（○○地域）"</formula1>
    </dataValidation>
  </dataValidations>
  <printOptions horizontalCentered="1"/>
  <pageMargins left="0.70866141732283472" right="0.59055118110236227" top="0.78740157480314965" bottom="0.62992125984251968" header="0.31496062992125984" footer="0.31496062992125984"/>
  <pageSetup paperSize="9" scale="85" fitToHeight="0" orientation="portrait" blackAndWhite="1" r:id="rId1"/>
  <ignoredErrors>
    <ignoredError sqref="F3:H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見積書</vt:lpstr>
      <vt:lpstr>見積金額内訳書</vt:lpstr>
      <vt:lpstr>見積金額内訳書!Print_Area</vt:lpstr>
      <vt:lpstr>見積書!Print_Area</vt:lpstr>
      <vt:lpstr>見積金額内訳書!Print_Titles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2026-04-24T06:40:44Z</dcterms:created>
  <dcterms:modified xsi:type="dcterms:W3CDTF">2026-05-15T01:18:05Z</dcterms:modified>
</cp:coreProperties>
</file>